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jan079\ABOS\git\java-ocean-data-delivery\ABOS\data\"/>
    </mc:Choice>
  </mc:AlternateContent>
  <xr:revisionPtr revIDLastSave="0" documentId="13_ncr:1_{9990ABDD-E1DC-4DCF-8D72-CC01526148CF}" xr6:coauthVersionLast="36" xr6:coauthVersionMax="36" xr10:uidLastSave="{00000000-0000-0000-0000-000000000000}"/>
  <bookViews>
    <workbookView xWindow="0" yWindow="0" windowWidth="31140" windowHeight="15720" firstSheet="3" activeTab="16" xr2:uid="{00000000-000D-0000-FFFF-FFFF00000000}"/>
  </bookViews>
  <sheets>
    <sheet name="prep" sheetId="1" r:id="rId1"/>
    <sheet name="parts" sheetId="2" r:id="rId2"/>
    <sheet name="program n log" sheetId="3" r:id="rId3"/>
    <sheet name="dates" sheetId="18" r:id="rId4"/>
    <sheet name="preservatives" sheetId="4" r:id="rId5"/>
    <sheet name="unload wts" sheetId="5" r:id="rId6"/>
    <sheet name="phyto" sheetId="6" r:id="rId7"/>
    <sheet name="TCO2" sheetId="7" r:id="rId8"/>
    <sheet name="nutrients" sheetId="8" r:id="rId9"/>
    <sheet name="CTD's" sheetId="9" r:id="rId10"/>
    <sheet name="eMII" sheetId="10" r:id="rId11"/>
    <sheet name="sofs&amp;pulse sensors" sheetId="11" r:id="rId12"/>
    <sheet name="salinity" sheetId="12" r:id="rId13"/>
    <sheet name="sort" sheetId="13" r:id="rId14"/>
    <sheet name="plot CO2" sheetId="14" r:id="rId15"/>
    <sheet name="revisitedCO2" sheetId="15" r:id="rId16"/>
    <sheet name="netcdf" sheetId="16" r:id="rId17"/>
    <sheet name="density" sheetId="17" r:id="rId18"/>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8" i="18" l="1"/>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B19" i="18"/>
  <c r="B18" i="18"/>
  <c r="B17" i="18"/>
  <c r="B16" i="18"/>
  <c r="B15" i="18"/>
  <c r="B14" i="18"/>
  <c r="B13" i="18"/>
  <c r="B12" i="18"/>
  <c r="B11" i="18"/>
  <c r="B10" i="18"/>
  <c r="B9" i="18"/>
  <c r="B8" i="18"/>
  <c r="B7" i="18"/>
  <c r="B6" i="18"/>
  <c r="B5" i="18"/>
  <c r="B4" i="18"/>
  <c r="B3" i="18"/>
  <c r="B2" i="18"/>
  <c r="B1" i="18"/>
  <c r="I48" i="18"/>
  <c r="I47" i="18"/>
  <c r="I46" i="18"/>
  <c r="I45" i="18"/>
  <c r="I44" i="18"/>
  <c r="I43" i="18"/>
  <c r="I42" i="18"/>
  <c r="I41" i="18"/>
  <c r="I40" i="18"/>
  <c r="I39" i="18"/>
  <c r="I38" i="18"/>
  <c r="I37" i="18"/>
  <c r="I36" i="18"/>
  <c r="I35" i="18"/>
  <c r="I34" i="18"/>
  <c r="I33" i="18"/>
  <c r="I32" i="18"/>
  <c r="I31" i="18"/>
  <c r="I30" i="18"/>
  <c r="I29" i="18"/>
  <c r="I28" i="18"/>
  <c r="I27" i="18"/>
  <c r="I26" i="18"/>
  <c r="I25" i="18"/>
  <c r="I24" i="18"/>
  <c r="I23" i="18"/>
  <c r="I22" i="18"/>
  <c r="I21" i="18"/>
  <c r="I20" i="18"/>
  <c r="I19" i="18"/>
  <c r="I18" i="18"/>
  <c r="I17" i="18"/>
  <c r="I16" i="18"/>
  <c r="I15" i="18"/>
  <c r="I14" i="18"/>
  <c r="I13" i="18"/>
  <c r="I12" i="18"/>
  <c r="I11" i="18"/>
  <c r="I10" i="18"/>
  <c r="I9" i="18"/>
  <c r="I8" i="18"/>
  <c r="I7" i="18"/>
  <c r="I6" i="18"/>
  <c r="I5" i="18"/>
  <c r="I4" i="18"/>
  <c r="I3" i="18"/>
  <c r="I2" i="18"/>
  <c r="I1" i="18"/>
  <c r="H48" i="18"/>
  <c r="G48" i="18"/>
  <c r="F48" i="18"/>
  <c r="E48" i="18"/>
  <c r="D48" i="18"/>
  <c r="C48" i="18"/>
  <c r="H47" i="18"/>
  <c r="G47" i="18"/>
  <c r="F47" i="18"/>
  <c r="E47" i="18"/>
  <c r="D47" i="18"/>
  <c r="C47" i="18"/>
  <c r="H46" i="18"/>
  <c r="G46" i="18"/>
  <c r="F46" i="18"/>
  <c r="E46" i="18"/>
  <c r="D46" i="18"/>
  <c r="C46" i="18"/>
  <c r="H45" i="18"/>
  <c r="G45" i="18"/>
  <c r="F45" i="18"/>
  <c r="E45" i="18"/>
  <c r="D45" i="18"/>
  <c r="C45" i="18"/>
  <c r="H44" i="18"/>
  <c r="G44" i="18"/>
  <c r="F44" i="18"/>
  <c r="E44" i="18"/>
  <c r="D44" i="18"/>
  <c r="C44" i="18"/>
  <c r="H43" i="18"/>
  <c r="G43" i="18"/>
  <c r="F43" i="18"/>
  <c r="E43" i="18"/>
  <c r="D43" i="18"/>
  <c r="C43" i="18"/>
  <c r="H42" i="18"/>
  <c r="G42" i="18"/>
  <c r="F42" i="18"/>
  <c r="E42" i="18"/>
  <c r="D42" i="18"/>
  <c r="C42" i="18"/>
  <c r="H41" i="18"/>
  <c r="G41" i="18"/>
  <c r="F41" i="18"/>
  <c r="E41" i="18"/>
  <c r="D41" i="18"/>
  <c r="C41" i="18"/>
  <c r="H40" i="18"/>
  <c r="G40" i="18"/>
  <c r="F40" i="18"/>
  <c r="E40" i="18"/>
  <c r="D40" i="18"/>
  <c r="C40" i="18"/>
  <c r="H39" i="18"/>
  <c r="G39" i="18"/>
  <c r="F39" i="18"/>
  <c r="E39" i="18"/>
  <c r="D39" i="18"/>
  <c r="C39" i="18"/>
  <c r="H38" i="18"/>
  <c r="G38" i="18"/>
  <c r="F38" i="18"/>
  <c r="E38" i="18"/>
  <c r="D38" i="18"/>
  <c r="C38" i="18"/>
  <c r="H37" i="18"/>
  <c r="G37" i="18"/>
  <c r="F37" i="18"/>
  <c r="E37" i="18"/>
  <c r="D37" i="18"/>
  <c r="C37" i="18"/>
  <c r="H36" i="18"/>
  <c r="G36" i="18"/>
  <c r="F36" i="18"/>
  <c r="E36" i="18"/>
  <c r="D36" i="18"/>
  <c r="C36" i="18"/>
  <c r="H35" i="18"/>
  <c r="G35" i="18"/>
  <c r="F35" i="18"/>
  <c r="E35" i="18"/>
  <c r="D35" i="18"/>
  <c r="C35" i="18"/>
  <c r="H34" i="18"/>
  <c r="G34" i="18"/>
  <c r="F34" i="18"/>
  <c r="E34" i="18"/>
  <c r="D34" i="18"/>
  <c r="C34" i="18"/>
  <c r="H33" i="18"/>
  <c r="G33" i="18"/>
  <c r="F33" i="18"/>
  <c r="E33" i="18"/>
  <c r="D33" i="18"/>
  <c r="C33" i="18"/>
  <c r="H32" i="18"/>
  <c r="G32" i="18"/>
  <c r="F32" i="18"/>
  <c r="E32" i="18"/>
  <c r="D32" i="18"/>
  <c r="C32" i="18"/>
  <c r="H31" i="18"/>
  <c r="G31" i="18"/>
  <c r="F31" i="18"/>
  <c r="E31" i="18"/>
  <c r="D31" i="18"/>
  <c r="C31" i="18"/>
  <c r="H30" i="18"/>
  <c r="G30" i="18"/>
  <c r="F30" i="18"/>
  <c r="E30" i="18"/>
  <c r="D30" i="18"/>
  <c r="C30" i="18"/>
  <c r="H29" i="18"/>
  <c r="G29" i="18"/>
  <c r="F29" i="18"/>
  <c r="E29" i="18"/>
  <c r="D29" i="18"/>
  <c r="C29" i="18"/>
  <c r="H28" i="18"/>
  <c r="G28" i="18"/>
  <c r="F28" i="18"/>
  <c r="E28" i="18"/>
  <c r="D28" i="18"/>
  <c r="C28" i="18"/>
  <c r="H27" i="18"/>
  <c r="G27" i="18"/>
  <c r="F27" i="18"/>
  <c r="E27" i="18"/>
  <c r="D27" i="18"/>
  <c r="C27" i="18"/>
  <c r="H26" i="18"/>
  <c r="G26" i="18"/>
  <c r="F26" i="18"/>
  <c r="E26" i="18"/>
  <c r="D26" i="18"/>
  <c r="C26" i="18"/>
  <c r="H25" i="18"/>
  <c r="G25" i="18"/>
  <c r="F25" i="18"/>
  <c r="E25" i="18"/>
  <c r="D25" i="18"/>
  <c r="C25" i="18"/>
  <c r="H24" i="18"/>
  <c r="G24" i="18"/>
  <c r="F24" i="18"/>
  <c r="E24" i="18"/>
  <c r="D24" i="18"/>
  <c r="C24" i="18"/>
  <c r="H23" i="18"/>
  <c r="G23" i="18"/>
  <c r="F23" i="18"/>
  <c r="E23" i="18"/>
  <c r="D23" i="18"/>
  <c r="C23" i="18"/>
  <c r="H22" i="18"/>
  <c r="G22" i="18"/>
  <c r="F22" i="18"/>
  <c r="E22" i="18"/>
  <c r="D22" i="18"/>
  <c r="C22" i="18"/>
  <c r="H21" i="18"/>
  <c r="G21" i="18"/>
  <c r="F21" i="18"/>
  <c r="E21" i="18"/>
  <c r="D21" i="18"/>
  <c r="C21" i="18"/>
  <c r="H20" i="18"/>
  <c r="G20" i="18"/>
  <c r="F20" i="18"/>
  <c r="E20" i="18"/>
  <c r="D20" i="18"/>
  <c r="C20" i="18"/>
  <c r="H19" i="18"/>
  <c r="G19" i="18"/>
  <c r="F19" i="18"/>
  <c r="E19" i="18"/>
  <c r="D19" i="18"/>
  <c r="C19" i="18"/>
  <c r="H18" i="18"/>
  <c r="G18" i="18"/>
  <c r="F18" i="18"/>
  <c r="E18" i="18"/>
  <c r="D18" i="18"/>
  <c r="C18" i="18"/>
  <c r="H17" i="18"/>
  <c r="G17" i="18"/>
  <c r="F17" i="18"/>
  <c r="E17" i="18"/>
  <c r="D17" i="18"/>
  <c r="C17" i="18"/>
  <c r="H16" i="18"/>
  <c r="G16" i="18"/>
  <c r="F16" i="18"/>
  <c r="E16" i="18"/>
  <c r="D16" i="18"/>
  <c r="C16" i="18"/>
  <c r="H15" i="18"/>
  <c r="G15" i="18"/>
  <c r="F15" i="18"/>
  <c r="E15" i="18"/>
  <c r="D15" i="18"/>
  <c r="C15" i="18"/>
  <c r="H14" i="18"/>
  <c r="G14" i="18"/>
  <c r="F14" i="18"/>
  <c r="E14" i="18"/>
  <c r="D14" i="18"/>
  <c r="C14" i="18"/>
  <c r="H13" i="18"/>
  <c r="G13" i="18"/>
  <c r="F13" i="18"/>
  <c r="E13" i="18"/>
  <c r="D13" i="18"/>
  <c r="C13" i="18"/>
  <c r="H12" i="18"/>
  <c r="G12" i="18"/>
  <c r="F12" i="18"/>
  <c r="E12" i="18"/>
  <c r="D12" i="18"/>
  <c r="C12" i="18"/>
  <c r="H11" i="18"/>
  <c r="G11" i="18"/>
  <c r="F11" i="18"/>
  <c r="E11" i="18"/>
  <c r="D11" i="18"/>
  <c r="C11" i="18"/>
  <c r="H10" i="18"/>
  <c r="G10" i="18"/>
  <c r="F10" i="18"/>
  <c r="E10" i="18"/>
  <c r="D10" i="18"/>
  <c r="C10" i="18"/>
  <c r="H9" i="18"/>
  <c r="G9" i="18"/>
  <c r="F9" i="18"/>
  <c r="E9" i="18"/>
  <c r="D9" i="18"/>
  <c r="C9" i="18"/>
  <c r="H8" i="18"/>
  <c r="G8" i="18"/>
  <c r="F8" i="18"/>
  <c r="E8" i="18"/>
  <c r="D8" i="18"/>
  <c r="C8" i="18"/>
  <c r="H7" i="18"/>
  <c r="G7" i="18"/>
  <c r="F7" i="18"/>
  <c r="E7" i="18"/>
  <c r="D7" i="18"/>
  <c r="C7" i="18"/>
  <c r="H6" i="18"/>
  <c r="G6" i="18"/>
  <c r="F6" i="18"/>
  <c r="E6" i="18"/>
  <c r="D6" i="18"/>
  <c r="C6" i="18"/>
  <c r="H5" i="18"/>
  <c r="G5" i="18"/>
  <c r="F5" i="18"/>
  <c r="E5" i="18"/>
  <c r="D5" i="18"/>
  <c r="C5" i="18"/>
  <c r="H4" i="18"/>
  <c r="G4" i="18"/>
  <c r="F4" i="18"/>
  <c r="E4" i="18"/>
  <c r="D4" i="18"/>
  <c r="C4" i="18"/>
  <c r="H3" i="18"/>
  <c r="G3" i="18"/>
  <c r="F3" i="18"/>
  <c r="E3" i="18"/>
  <c r="D3" i="18"/>
  <c r="C3" i="18"/>
  <c r="H2" i="18"/>
  <c r="G2" i="18"/>
  <c r="F2" i="18"/>
  <c r="E2" i="18"/>
  <c r="D2" i="18"/>
  <c r="C2" i="18"/>
  <c r="H1" i="18"/>
  <c r="G1" i="18"/>
  <c r="F1" i="18"/>
  <c r="E1" i="18"/>
  <c r="D1" i="18"/>
  <c r="C1" i="18"/>
  <c r="T23" i="15" l="1"/>
  <c r="D23" i="15"/>
  <c r="I21" i="15" s="1"/>
  <c r="N21" i="15"/>
  <c r="N20" i="15"/>
  <c r="I20" i="15"/>
  <c r="N19" i="15"/>
  <c r="N18" i="15"/>
  <c r="I18" i="15"/>
  <c r="N17" i="15"/>
  <c r="N16" i="15"/>
  <c r="I16" i="15"/>
  <c r="K16" i="15" s="1"/>
  <c r="N15" i="15"/>
  <c r="N14" i="15"/>
  <c r="O14" i="15" s="1"/>
  <c r="I14" i="15"/>
  <c r="K14" i="15" s="1"/>
  <c r="N13" i="15"/>
  <c r="N12" i="15"/>
  <c r="O12" i="15" s="1"/>
  <c r="I12" i="15"/>
  <c r="K12" i="15" s="1"/>
  <c r="N11" i="15"/>
  <c r="N9" i="15"/>
  <c r="I9" i="15"/>
  <c r="K9" i="15" s="1"/>
  <c r="N8" i="15"/>
  <c r="N7" i="15"/>
  <c r="I7" i="15"/>
  <c r="K7" i="15" s="1"/>
  <c r="N6" i="15"/>
  <c r="I180" i="12"/>
  <c r="I179" i="12"/>
  <c r="I178" i="12"/>
  <c r="K176" i="12"/>
  <c r="K172" i="12"/>
  <c r="K168" i="12"/>
  <c r="K164" i="12"/>
  <c r="K160" i="12"/>
  <c r="K156" i="12"/>
  <c r="K152" i="12"/>
  <c r="K148" i="12"/>
  <c r="K144" i="12"/>
  <c r="K140" i="12"/>
  <c r="K136" i="12"/>
  <c r="K132" i="12"/>
  <c r="K128" i="12"/>
  <c r="K124" i="12"/>
  <c r="K120" i="12"/>
  <c r="K116" i="12"/>
  <c r="Q135" i="8"/>
  <c r="P135" i="8"/>
  <c r="O135" i="8"/>
  <c r="Q134" i="8"/>
  <c r="P134" i="8"/>
  <c r="O134" i="8"/>
  <c r="Q133" i="8"/>
  <c r="P133" i="8"/>
  <c r="O133" i="8"/>
  <c r="Q132" i="8"/>
  <c r="P132" i="8"/>
  <c r="O132" i="8"/>
  <c r="Q131" i="8"/>
  <c r="T25" i="16" s="1"/>
  <c r="P131" i="8"/>
  <c r="R25" i="16" s="1"/>
  <c r="O131" i="8"/>
  <c r="P25" i="16" s="1"/>
  <c r="H131" i="8"/>
  <c r="G131" i="8"/>
  <c r="F131" i="8"/>
  <c r="Q130" i="8"/>
  <c r="T24" i="16" s="1"/>
  <c r="O130" i="8"/>
  <c r="P24" i="16" s="1"/>
  <c r="H130" i="8"/>
  <c r="G130" i="8"/>
  <c r="P130" i="8" s="1"/>
  <c r="R24" i="16" s="1"/>
  <c r="F130" i="8"/>
  <c r="Q129" i="8"/>
  <c r="T23" i="16" s="1"/>
  <c r="P129" i="8"/>
  <c r="R23" i="16" s="1"/>
  <c r="O129" i="8"/>
  <c r="P23" i="16" s="1"/>
  <c r="H129" i="8"/>
  <c r="G129" i="8"/>
  <c r="F129" i="8"/>
  <c r="Q128" i="8"/>
  <c r="T22" i="16" s="1"/>
  <c r="O128" i="8"/>
  <c r="P22" i="16" s="1"/>
  <c r="H128" i="8"/>
  <c r="G128" i="8"/>
  <c r="P128" i="8" s="1"/>
  <c r="R22" i="16" s="1"/>
  <c r="F128" i="8"/>
  <c r="Q127" i="8"/>
  <c r="T21" i="16" s="1"/>
  <c r="P127" i="8"/>
  <c r="R21" i="16" s="1"/>
  <c r="O127" i="8"/>
  <c r="P21" i="16" s="1"/>
  <c r="H127" i="8"/>
  <c r="G127" i="8"/>
  <c r="F127" i="8"/>
  <c r="Q126" i="8"/>
  <c r="T20" i="16" s="1"/>
  <c r="O126" i="8"/>
  <c r="P20" i="16" s="1"/>
  <c r="H126" i="8"/>
  <c r="G126" i="8"/>
  <c r="P126" i="8" s="1"/>
  <c r="R20" i="16" s="1"/>
  <c r="F126" i="8"/>
  <c r="Q125" i="8"/>
  <c r="T19" i="16" s="1"/>
  <c r="P125" i="8"/>
  <c r="R19" i="16" s="1"/>
  <c r="O125" i="8"/>
  <c r="P19" i="16" s="1"/>
  <c r="H125" i="8"/>
  <c r="G125" i="8"/>
  <c r="F125" i="8"/>
  <c r="Q124" i="8"/>
  <c r="T18" i="16" s="1"/>
  <c r="O124" i="8"/>
  <c r="P18" i="16" s="1"/>
  <c r="H124" i="8"/>
  <c r="G124" i="8"/>
  <c r="P124" i="8" s="1"/>
  <c r="R18" i="16" s="1"/>
  <c r="F124" i="8"/>
  <c r="Q123" i="8"/>
  <c r="T17" i="16" s="1"/>
  <c r="P123" i="8"/>
  <c r="R17" i="16" s="1"/>
  <c r="O123" i="8"/>
  <c r="P17" i="16" s="1"/>
  <c r="H123" i="8"/>
  <c r="G123" i="8"/>
  <c r="F123" i="8"/>
  <c r="Q122" i="8"/>
  <c r="T16" i="16" s="1"/>
  <c r="O122" i="8"/>
  <c r="P16" i="16" s="1"/>
  <c r="H122" i="8"/>
  <c r="G122" i="8"/>
  <c r="P122" i="8" s="1"/>
  <c r="R16" i="16" s="1"/>
  <c r="F122" i="8"/>
  <c r="Q121" i="8"/>
  <c r="T15" i="16" s="1"/>
  <c r="P121" i="8"/>
  <c r="R15" i="16" s="1"/>
  <c r="O121" i="8"/>
  <c r="P15" i="16" s="1"/>
  <c r="H121" i="8"/>
  <c r="G121" i="8"/>
  <c r="F121" i="8"/>
  <c r="Q119" i="8"/>
  <c r="T13" i="16" s="1"/>
  <c r="O119" i="8"/>
  <c r="P13" i="16" s="1"/>
  <c r="H119" i="8"/>
  <c r="G119" i="8"/>
  <c r="P119" i="8" s="1"/>
  <c r="R13" i="16" s="1"/>
  <c r="F119" i="8"/>
  <c r="Q118" i="8"/>
  <c r="T12" i="16" s="1"/>
  <c r="P118" i="8"/>
  <c r="R12" i="16" s="1"/>
  <c r="O118" i="8"/>
  <c r="P12" i="16" s="1"/>
  <c r="H118" i="8"/>
  <c r="G118" i="8"/>
  <c r="F118" i="8"/>
  <c r="Q117" i="8"/>
  <c r="T11" i="16" s="1"/>
  <c r="O117" i="8"/>
  <c r="P11" i="16" s="1"/>
  <c r="H117" i="8"/>
  <c r="G117" i="8"/>
  <c r="P117" i="8" s="1"/>
  <c r="R11" i="16" s="1"/>
  <c r="F117" i="8"/>
  <c r="Q116" i="8"/>
  <c r="T10" i="16" s="1"/>
  <c r="P116" i="8"/>
  <c r="R10" i="16" s="1"/>
  <c r="O116" i="8"/>
  <c r="P10" i="16" s="1"/>
  <c r="H116" i="8"/>
  <c r="G116" i="8"/>
  <c r="F116" i="8"/>
  <c r="Q115" i="8"/>
  <c r="P115" i="8"/>
  <c r="O115" i="8"/>
  <c r="Q114" i="8"/>
  <c r="P114" i="8"/>
  <c r="O114" i="8"/>
  <c r="Q113" i="8"/>
  <c r="P113" i="8"/>
  <c r="O113" i="8"/>
  <c r="C108" i="8"/>
  <c r="C106" i="8"/>
  <c r="C107" i="8" s="1"/>
  <c r="I105" i="8"/>
  <c r="G105" i="8"/>
  <c r="E105" i="8"/>
  <c r="C105" i="8"/>
  <c r="D99" i="8"/>
  <c r="D98" i="8"/>
  <c r="D97" i="8"/>
  <c r="R96" i="8"/>
  <c r="Q96" i="8"/>
  <c r="P96" i="8"/>
  <c r="O96" i="8"/>
  <c r="M96" i="8"/>
  <c r="K96" i="8"/>
  <c r="I96" i="8"/>
  <c r="G96" i="8"/>
  <c r="E96" i="8"/>
  <c r="D96" i="8"/>
  <c r="D95" i="8"/>
  <c r="R94" i="8"/>
  <c r="Q94" i="8"/>
  <c r="P94" i="8"/>
  <c r="O94" i="8"/>
  <c r="M94" i="8"/>
  <c r="K94" i="8"/>
  <c r="I94" i="8"/>
  <c r="G94" i="8"/>
  <c r="E94" i="8"/>
  <c r="D94" i="8"/>
  <c r="D93" i="8"/>
  <c r="R92" i="8"/>
  <c r="Q92" i="8"/>
  <c r="P92" i="8"/>
  <c r="O92" i="8"/>
  <c r="M92" i="8"/>
  <c r="K92" i="8"/>
  <c r="I92" i="8"/>
  <c r="G92" i="8"/>
  <c r="E92" i="8"/>
  <c r="D92" i="8"/>
  <c r="D91" i="8"/>
  <c r="R90" i="8"/>
  <c r="Q90" i="8"/>
  <c r="P90" i="8"/>
  <c r="O90" i="8"/>
  <c r="M90" i="8"/>
  <c r="K90" i="8"/>
  <c r="I90" i="8"/>
  <c r="G90" i="8"/>
  <c r="E90" i="8"/>
  <c r="D90" i="8"/>
  <c r="D89" i="8"/>
  <c r="R88" i="8"/>
  <c r="Q88" i="8"/>
  <c r="P88" i="8"/>
  <c r="O88" i="8"/>
  <c r="M88" i="8"/>
  <c r="K88" i="8"/>
  <c r="I88" i="8"/>
  <c r="G88" i="8"/>
  <c r="E88" i="8"/>
  <c r="D88" i="8"/>
  <c r="D87" i="8"/>
  <c r="R86" i="8"/>
  <c r="Q86" i="8"/>
  <c r="P86" i="8"/>
  <c r="O86" i="8"/>
  <c r="M86" i="8"/>
  <c r="K86" i="8"/>
  <c r="I86" i="8"/>
  <c r="G86" i="8"/>
  <c r="E86" i="8"/>
  <c r="D86" i="8"/>
  <c r="D85" i="8"/>
  <c r="R84" i="8"/>
  <c r="Q84" i="8"/>
  <c r="P84" i="8"/>
  <c r="O84" i="8"/>
  <c r="M84" i="8"/>
  <c r="K84" i="8"/>
  <c r="I84" i="8"/>
  <c r="G84" i="8"/>
  <c r="E84" i="8"/>
  <c r="D84" i="8"/>
  <c r="D83" i="8"/>
  <c r="R82" i="8"/>
  <c r="Q82" i="8"/>
  <c r="P82" i="8"/>
  <c r="O82" i="8"/>
  <c r="M82" i="8"/>
  <c r="K82" i="8"/>
  <c r="I82" i="8"/>
  <c r="G82" i="8"/>
  <c r="E82" i="8"/>
  <c r="D82" i="8"/>
  <c r="D81" i="8"/>
  <c r="R80" i="8"/>
  <c r="Q80" i="8"/>
  <c r="P80" i="8"/>
  <c r="O80" i="8"/>
  <c r="M80" i="8"/>
  <c r="K80" i="8"/>
  <c r="I80" i="8"/>
  <c r="G80" i="8"/>
  <c r="E80" i="8"/>
  <c r="D80" i="8"/>
  <c r="D79" i="8"/>
  <c r="R78" i="8"/>
  <c r="Q78" i="8"/>
  <c r="P78" i="8"/>
  <c r="O78" i="8"/>
  <c r="M78" i="8"/>
  <c r="K78" i="8"/>
  <c r="I78" i="8"/>
  <c r="G78" i="8"/>
  <c r="E78" i="8"/>
  <c r="D78" i="8"/>
  <c r="D77" i="8"/>
  <c r="R76" i="8"/>
  <c r="Q76" i="8"/>
  <c r="P76" i="8"/>
  <c r="O76" i="8"/>
  <c r="M76" i="8"/>
  <c r="K76" i="8"/>
  <c r="I76" i="8"/>
  <c r="G76" i="8"/>
  <c r="E76" i="8"/>
  <c r="D76" i="8"/>
  <c r="D75" i="8"/>
  <c r="R74" i="8"/>
  <c r="Q74" i="8"/>
  <c r="P74" i="8"/>
  <c r="O74" i="8"/>
  <c r="M74" i="8"/>
  <c r="K74" i="8"/>
  <c r="I74" i="8"/>
  <c r="G74" i="8"/>
  <c r="E74" i="8"/>
  <c r="D74" i="8"/>
  <c r="D73" i="8"/>
  <c r="R72" i="8"/>
  <c r="Q72" i="8"/>
  <c r="P72" i="8"/>
  <c r="O72" i="8"/>
  <c r="M72" i="8"/>
  <c r="K72" i="8"/>
  <c r="I72" i="8"/>
  <c r="G72" i="8"/>
  <c r="E72" i="8"/>
  <c r="D72" i="8"/>
  <c r="D71" i="8"/>
  <c r="R70" i="8"/>
  <c r="Q70" i="8"/>
  <c r="P70" i="8"/>
  <c r="O70" i="8"/>
  <c r="M70" i="8"/>
  <c r="K70" i="8"/>
  <c r="I70" i="8"/>
  <c r="G70" i="8"/>
  <c r="E70" i="8"/>
  <c r="D70" i="8"/>
  <c r="D69" i="8"/>
  <c r="R68" i="8"/>
  <c r="Q68" i="8"/>
  <c r="P68" i="8"/>
  <c r="O68" i="8"/>
  <c r="M68" i="8"/>
  <c r="K68" i="8"/>
  <c r="P100" i="8" s="1"/>
  <c r="P101" i="8" s="1"/>
  <c r="I68" i="8"/>
  <c r="G68" i="8"/>
  <c r="E68" i="8"/>
  <c r="D68" i="8"/>
  <c r="D67" i="8"/>
  <c r="O66" i="8"/>
  <c r="M66" i="8"/>
  <c r="K66" i="8"/>
  <c r="D66" i="8"/>
  <c r="H46" i="8"/>
  <c r="H47" i="8" s="1"/>
  <c r="K45" i="8"/>
  <c r="K44" i="8"/>
  <c r="K43" i="8"/>
  <c r="K42" i="8"/>
  <c r="K40" i="8"/>
  <c r="K39" i="8"/>
  <c r="I38" i="8"/>
  <c r="I48" i="8" s="1"/>
  <c r="H38" i="8"/>
  <c r="G38" i="8"/>
  <c r="F38" i="8"/>
  <c r="E38" i="8"/>
  <c r="D38" i="8"/>
  <c r="H35" i="8"/>
  <c r="L34" i="8"/>
  <c r="K34" i="8"/>
  <c r="AA33" i="8"/>
  <c r="Z33" i="8"/>
  <c r="Y33" i="8"/>
  <c r="X33" i="8"/>
  <c r="W33" i="8"/>
  <c r="V33" i="8"/>
  <c r="U33" i="8"/>
  <c r="R33" i="8"/>
  <c r="L33" i="8"/>
  <c r="K33" i="8"/>
  <c r="K32" i="8"/>
  <c r="L32" i="8" s="1"/>
  <c r="AA31" i="8"/>
  <c r="Y31" i="8"/>
  <c r="X31" i="8"/>
  <c r="W31" i="8"/>
  <c r="Z31" i="8" s="1"/>
  <c r="V31" i="8"/>
  <c r="U31" i="8"/>
  <c r="R31" i="8"/>
  <c r="O31" i="8"/>
  <c r="K31" i="8"/>
  <c r="L31" i="8" s="1"/>
  <c r="L30" i="8"/>
  <c r="K30" i="8"/>
  <c r="AA29" i="8"/>
  <c r="Z29" i="8"/>
  <c r="X29" i="8"/>
  <c r="W29" i="8"/>
  <c r="V29" i="8"/>
  <c r="Y29" i="8" s="1"/>
  <c r="U29" i="8"/>
  <c r="R29" i="8"/>
  <c r="L29" i="8"/>
  <c r="K29" i="8"/>
  <c r="K28" i="8"/>
  <c r="L28" i="8" s="1"/>
  <c r="AA27" i="8"/>
  <c r="Y27" i="8"/>
  <c r="X27" i="8"/>
  <c r="W27" i="8"/>
  <c r="Z27" i="8" s="1"/>
  <c r="V27" i="8"/>
  <c r="U27" i="8"/>
  <c r="R27" i="8"/>
  <c r="K27" i="8"/>
  <c r="L27" i="8" s="1"/>
  <c r="O26" i="8"/>
  <c r="L26" i="8"/>
  <c r="K26" i="8"/>
  <c r="AA25" i="8"/>
  <c r="Z25" i="8"/>
  <c r="X25" i="8"/>
  <c r="W25" i="8"/>
  <c r="V25" i="8"/>
  <c r="Y25" i="8" s="1"/>
  <c r="U25" i="8"/>
  <c r="S25" i="8"/>
  <c r="R25" i="8"/>
  <c r="O25" i="8"/>
  <c r="L25" i="8"/>
  <c r="K25" i="8"/>
  <c r="K24" i="8"/>
  <c r="L24" i="8" s="1"/>
  <c r="Z23" i="8"/>
  <c r="X23" i="8"/>
  <c r="AA23" i="8" s="1"/>
  <c r="W23" i="8"/>
  <c r="V23" i="8"/>
  <c r="Y23" i="8" s="1"/>
  <c r="U23" i="8"/>
  <c r="S23" i="8"/>
  <c r="R23" i="8"/>
  <c r="K23" i="8"/>
  <c r="L23" i="8" s="1"/>
  <c r="L22" i="8"/>
  <c r="K22" i="8"/>
  <c r="Y21" i="8"/>
  <c r="X21" i="8"/>
  <c r="AA21" i="8" s="1"/>
  <c r="W21" i="8"/>
  <c r="Z21" i="8" s="1"/>
  <c r="V21" i="8"/>
  <c r="U21" i="8"/>
  <c r="S21" i="8"/>
  <c r="R21" i="8"/>
  <c r="K21" i="8"/>
  <c r="L21" i="8" s="1"/>
  <c r="O20" i="8"/>
  <c r="K20" i="8"/>
  <c r="L20" i="8" s="1"/>
  <c r="Z19" i="8"/>
  <c r="X19" i="8"/>
  <c r="AA19" i="8" s="1"/>
  <c r="W19" i="8"/>
  <c r="V19" i="8"/>
  <c r="Y19" i="8" s="1"/>
  <c r="U19" i="8"/>
  <c r="R19" i="8"/>
  <c r="L19" i="8"/>
  <c r="K19" i="8"/>
  <c r="O18" i="8"/>
  <c r="L18" i="8"/>
  <c r="K18" i="8"/>
  <c r="Z17" i="8"/>
  <c r="Y17" i="8"/>
  <c r="X17" i="8"/>
  <c r="AA17" i="8" s="1"/>
  <c r="W17" i="8"/>
  <c r="V17" i="8"/>
  <c r="U17" i="8"/>
  <c r="R17" i="8"/>
  <c r="K17" i="8"/>
  <c r="L17" i="8" s="1"/>
  <c r="O16" i="8"/>
  <c r="K16" i="8"/>
  <c r="L16" i="8" s="1"/>
  <c r="Z15" i="8"/>
  <c r="X15" i="8"/>
  <c r="AA15" i="8" s="1"/>
  <c r="W15" i="8"/>
  <c r="V15" i="8"/>
  <c r="Y15" i="8" s="1"/>
  <c r="U15" i="8"/>
  <c r="R15" i="8"/>
  <c r="L15" i="8"/>
  <c r="K15" i="8"/>
  <c r="O14" i="8"/>
  <c r="L14" i="8"/>
  <c r="K14" i="8"/>
  <c r="Z13" i="8"/>
  <c r="Y13" i="8"/>
  <c r="X13" i="8"/>
  <c r="AA13" i="8" s="1"/>
  <c r="W13" i="8"/>
  <c r="V13" i="8"/>
  <c r="U13" i="8"/>
  <c r="R13" i="8"/>
  <c r="K13" i="8"/>
  <c r="L13" i="8" s="1"/>
  <c r="O12" i="8"/>
  <c r="K12" i="8"/>
  <c r="L12" i="8" s="1"/>
  <c r="Z11" i="8"/>
  <c r="X11" i="8"/>
  <c r="AA11" i="8" s="1"/>
  <c r="W11" i="8"/>
  <c r="V11" i="8"/>
  <c r="Y11" i="8" s="1"/>
  <c r="U11" i="8"/>
  <c r="R11" i="8"/>
  <c r="L11" i="8"/>
  <c r="K11" i="8"/>
  <c r="O10" i="8"/>
  <c r="L10" i="8"/>
  <c r="K10" i="8"/>
  <c r="Z9" i="8"/>
  <c r="Y9" i="8"/>
  <c r="X9" i="8"/>
  <c r="AA9" i="8" s="1"/>
  <c r="W9" i="8"/>
  <c r="V9" i="8"/>
  <c r="U9" i="8"/>
  <c r="R9" i="8"/>
  <c r="K9" i="8"/>
  <c r="L9" i="8" s="1"/>
  <c r="O8" i="8"/>
  <c r="K8" i="8"/>
  <c r="L8" i="8" s="1"/>
  <c r="Z7" i="8"/>
  <c r="X7" i="8"/>
  <c r="AA7" i="8" s="1"/>
  <c r="W7" i="8"/>
  <c r="V7" i="8"/>
  <c r="Y7" i="8" s="1"/>
  <c r="U7" i="8"/>
  <c r="R7" i="8"/>
  <c r="L7" i="8"/>
  <c r="K7" i="8"/>
  <c r="O6" i="8"/>
  <c r="L6" i="8"/>
  <c r="K6" i="8"/>
  <c r="Z5" i="8"/>
  <c r="Y5" i="8"/>
  <c r="X5" i="8"/>
  <c r="AA5" i="8" s="1"/>
  <c r="W5" i="8"/>
  <c r="V5" i="8"/>
  <c r="U5" i="8"/>
  <c r="R5" i="8"/>
  <c r="K5" i="8"/>
  <c r="L5" i="8" s="1"/>
  <c r="J93" i="7"/>
  <c r="I93" i="7"/>
  <c r="E36" i="7"/>
  <c r="C36" i="7"/>
  <c r="D36" i="7" s="1"/>
  <c r="E35" i="7"/>
  <c r="D35" i="7"/>
  <c r="C35" i="7"/>
  <c r="E34" i="7"/>
  <c r="D34" i="7"/>
  <c r="C34" i="7"/>
  <c r="P28" i="7"/>
  <c r="Q27" i="7"/>
  <c r="R21" i="7" s="1"/>
  <c r="P27" i="7"/>
  <c r="G27" i="7"/>
  <c r="Q24" i="7"/>
  <c r="S23" i="7"/>
  <c r="R23" i="7"/>
  <c r="Q23" i="7"/>
  <c r="R22" i="7"/>
  <c r="Q22" i="7"/>
  <c r="Q21" i="7"/>
  <c r="S20" i="7"/>
  <c r="Q20" i="7"/>
  <c r="R20" i="7" s="1"/>
  <c r="S19" i="7"/>
  <c r="R19" i="7"/>
  <c r="Q19" i="7"/>
  <c r="Q18" i="7"/>
  <c r="H14" i="5" s="1"/>
  <c r="R17" i="7"/>
  <c r="Q17" i="7"/>
  <c r="S17" i="7" s="1"/>
  <c r="Q16" i="7"/>
  <c r="R16" i="7" s="1"/>
  <c r="S15" i="7"/>
  <c r="Q15" i="7"/>
  <c r="S14" i="7"/>
  <c r="R14" i="7"/>
  <c r="Q14" i="7"/>
  <c r="H10" i="5" s="1"/>
  <c r="Q13" i="7"/>
  <c r="S13" i="7" s="1"/>
  <c r="S12" i="7"/>
  <c r="Q12" i="7"/>
  <c r="S11" i="7"/>
  <c r="R11" i="7"/>
  <c r="Q11" i="7"/>
  <c r="Q10" i="7"/>
  <c r="S10" i="7" s="1"/>
  <c r="R9" i="7"/>
  <c r="Q9" i="7"/>
  <c r="S9" i="7" s="1"/>
  <c r="C21" i="5"/>
  <c r="B21" i="5"/>
  <c r="J20" i="5"/>
  <c r="C20" i="5"/>
  <c r="J19" i="5"/>
  <c r="H19" i="5"/>
  <c r="C19" i="5"/>
  <c r="J18" i="5"/>
  <c r="C18" i="5"/>
  <c r="J17" i="5"/>
  <c r="C17" i="5"/>
  <c r="J16" i="5"/>
  <c r="H16" i="5"/>
  <c r="C16" i="5"/>
  <c r="J15" i="5"/>
  <c r="H15" i="5"/>
  <c r="C15" i="5"/>
  <c r="J14" i="5"/>
  <c r="C14" i="5"/>
  <c r="J13" i="5"/>
  <c r="H13" i="5"/>
  <c r="C13" i="5"/>
  <c r="J12" i="5"/>
  <c r="H12" i="5"/>
  <c r="C12" i="5"/>
  <c r="J11" i="5"/>
  <c r="C11" i="5"/>
  <c r="J10" i="5"/>
  <c r="C10" i="5"/>
  <c r="J8" i="5"/>
  <c r="C8" i="5"/>
  <c r="J7" i="5"/>
  <c r="H7" i="5"/>
  <c r="C7" i="5"/>
  <c r="J6" i="5"/>
  <c r="C6" i="5"/>
  <c r="J5" i="5"/>
  <c r="H5" i="5"/>
  <c r="C5" i="5"/>
  <c r="C28" i="4"/>
  <c r="B28" i="4"/>
  <c r="D21" i="4"/>
  <c r="Q14" i="4"/>
  <c r="P14" i="4"/>
  <c r="M14" i="4"/>
  <c r="N14" i="4" s="1"/>
  <c r="M13" i="4"/>
  <c r="M12" i="4"/>
  <c r="A7" i="4"/>
  <c r="C7" i="4" s="1"/>
  <c r="C6" i="4"/>
  <c r="I15" i="1"/>
  <c r="F1" i="1"/>
  <c r="F35" i="7" l="1"/>
  <c r="G35" i="7" s="1"/>
  <c r="H35" i="7" s="1"/>
  <c r="F34" i="7"/>
  <c r="G34" i="7" s="1"/>
  <c r="H34" i="7" s="1"/>
  <c r="F36" i="7"/>
  <c r="G36" i="7" s="1"/>
  <c r="H36" i="7" s="1"/>
  <c r="Q98" i="8"/>
  <c r="Q99" i="8" s="1"/>
  <c r="Q97" i="8"/>
  <c r="Z9" i="15"/>
  <c r="X13" i="16" s="1"/>
  <c r="X9" i="15"/>
  <c r="V13" i="16" s="1"/>
  <c r="R98" i="8"/>
  <c r="R99" i="8" s="1"/>
  <c r="R97" i="8"/>
  <c r="Z7" i="15"/>
  <c r="X11" i="16" s="1"/>
  <c r="X7" i="15"/>
  <c r="V11" i="16" s="1"/>
  <c r="O9" i="15"/>
  <c r="H9" i="5"/>
  <c r="H11" i="5"/>
  <c r="R10" i="7"/>
  <c r="R13" i="7"/>
  <c r="S16" i="7"/>
  <c r="R18" i="7"/>
  <c r="O27" i="8"/>
  <c r="O34" i="8"/>
  <c r="K38" i="8"/>
  <c r="R100" i="8"/>
  <c r="R101" i="8" s="1"/>
  <c r="O7" i="15"/>
  <c r="O16" i="15"/>
  <c r="R27" i="7"/>
  <c r="T24" i="7"/>
  <c r="S21" i="7"/>
  <c r="H18" i="5"/>
  <c r="S22" i="7"/>
  <c r="O32" i="8"/>
  <c r="O28" i="8"/>
  <c r="O22" i="8"/>
  <c r="O21" i="8"/>
  <c r="O17" i="8"/>
  <c r="O13" i="8"/>
  <c r="O9" i="8"/>
  <c r="O5" i="8"/>
  <c r="O24" i="8"/>
  <c r="O33" i="8"/>
  <c r="O29" i="8"/>
  <c r="Q100" i="8"/>
  <c r="Q101" i="8" s="1"/>
  <c r="H6" i="5"/>
  <c r="H17" i="5"/>
  <c r="H20" i="5"/>
  <c r="R12" i="7"/>
  <c r="H8" i="5"/>
  <c r="R15" i="7"/>
  <c r="S18" i="7"/>
  <c r="O7" i="8"/>
  <c r="O11" i="8"/>
  <c r="O15" i="8"/>
  <c r="O19" i="8"/>
  <c r="O23" i="8"/>
  <c r="O30" i="8"/>
  <c r="P98" i="8"/>
  <c r="P99" i="8" s="1"/>
  <c r="O8" i="15"/>
  <c r="Z12" i="15"/>
  <c r="X16" i="16" s="1"/>
  <c r="X12" i="15"/>
  <c r="V16" i="16" s="1"/>
  <c r="P97" i="8"/>
  <c r="I6" i="15"/>
  <c r="I8" i="15"/>
  <c r="K8" i="15" s="1"/>
  <c r="I11" i="15"/>
  <c r="K11" i="15" s="1"/>
  <c r="I13" i="15"/>
  <c r="I15" i="15"/>
  <c r="K15" i="15" s="1"/>
  <c r="O15" i="15" s="1"/>
  <c r="I17" i="15"/>
  <c r="I19" i="15"/>
  <c r="Z8" i="15" l="1"/>
  <c r="X12" i="16" s="1"/>
  <c r="X8" i="15"/>
  <c r="V12" i="16" s="1"/>
  <c r="Z11" i="15"/>
  <c r="X15" i="16" s="1"/>
  <c r="X11" i="15"/>
  <c r="V15" i="16" s="1"/>
  <c r="K6" i="15"/>
  <c r="I23" i="15"/>
  <c r="O11" i="15"/>
  <c r="K21" i="15" l="1"/>
  <c r="O21" i="15" s="1"/>
  <c r="K19" i="15"/>
  <c r="O19" i="15" s="1"/>
  <c r="K17" i="15"/>
  <c r="O17" i="15" s="1"/>
  <c r="K13" i="15"/>
  <c r="O13" i="15" s="1"/>
  <c r="K20" i="15"/>
  <c r="O20" i="15" s="1"/>
  <c r="K18" i="15"/>
  <c r="O18" i="15" s="1"/>
  <c r="Z6" i="15"/>
  <c r="X10" i="16" s="1"/>
  <c r="K23" i="15"/>
  <c r="X6" i="15"/>
  <c r="V10" i="16" s="1"/>
  <c r="O6" i="15"/>
  <c r="O23" i="15" s="1"/>
  <c r="Z21" i="15" l="1"/>
  <c r="X25" i="16" s="1"/>
  <c r="Z19" i="15"/>
  <c r="X23" i="16" s="1"/>
  <c r="Z17" i="15"/>
  <c r="X21" i="16" s="1"/>
  <c r="Z15" i="15"/>
  <c r="X19" i="16" s="1"/>
  <c r="Z13" i="15"/>
  <c r="X17" i="16" s="1"/>
  <c r="X21" i="15"/>
  <c r="V25" i="16" s="1"/>
  <c r="X19" i="15"/>
  <c r="V23" i="16" s="1"/>
  <c r="X17" i="15"/>
  <c r="V21" i="16" s="1"/>
  <c r="X15" i="15"/>
  <c r="V19" i="16" s="1"/>
  <c r="X13" i="15"/>
  <c r="V17" i="16" s="1"/>
  <c r="Z20" i="15"/>
  <c r="X24" i="16" s="1"/>
  <c r="Z18" i="15"/>
  <c r="X22" i="16" s="1"/>
  <c r="Z16" i="15"/>
  <c r="X20" i="16" s="1"/>
  <c r="Z14" i="15"/>
  <c r="X18" i="16" s="1"/>
  <c r="X20" i="15"/>
  <c r="V24" i="16" s="1"/>
  <c r="X18" i="15"/>
  <c r="V22" i="16" s="1"/>
  <c r="X16" i="15"/>
  <c r="V20" i="16" s="1"/>
  <c r="X14" i="15"/>
  <c r="V18" i="16" s="1"/>
</calcChain>
</file>

<file path=xl/sharedStrings.xml><?xml version="1.0" encoding="utf-8"?>
<sst xmlns="http://schemas.openxmlformats.org/spreadsheetml/2006/main" count="35345" uniqueCount="1508">
  <si>
    <t>Apollo:  McLane RAS4 Pulse9</t>
  </si>
  <si>
    <t>RAS3-48-500FH serial no:12709-01</t>
  </si>
  <si>
    <t>last opened this workbook</t>
  </si>
  <si>
    <t>Deployment</t>
  </si>
  <si>
    <t>RAS deployment July 2012, SS2012_v03</t>
  </si>
  <si>
    <t>Comment:</t>
  </si>
  <si>
    <t>pump inline filter :</t>
  </si>
  <si>
    <t>10um nylon mesh</t>
  </si>
  <si>
    <t>pump exhaust connected to the ISUS (Isis mesh 100um)</t>
  </si>
  <si>
    <t>done</t>
  </si>
  <si>
    <t>No filter holders.  Assembled with machined annular tapered groove tops.</t>
  </si>
  <si>
    <t>Boiled MQ DIC free inside bags and delivery tubes to prevent bubbles on standing.  Outside MQ.</t>
  </si>
  <si>
    <t>A bag loaded with a small volume of water and squeezed flat with pump retains 2ml.  The bag to valve tube retains 3ml.</t>
  </si>
  <si>
    <t>Even numbered bags:  loaded with 20ml of 25% glutaraldehyde and buffer. (pentanedial Merk UN2922 exp June 2012) + 2.55mL 0.1M borate+10 of 1mm glass beads.</t>
  </si>
  <si>
    <t>Odd numbered bags: loaded with 250ul of saturated HgCl (with gas tight syringe).</t>
  </si>
  <si>
    <t>For a total sample volume of 500ml</t>
  </si>
  <si>
    <t>Acid wash tube loaded with 2ml saturated HgCl2 in bag filled with MQ.</t>
  </si>
  <si>
    <t>previous poison flush volume=4mL</t>
  </si>
  <si>
    <t>minimum required volume (mL).</t>
  </si>
  <si>
    <t xml:space="preserve">Bottom twist fittings secured with cable ties and gun and all fittings checked.  </t>
  </si>
  <si>
    <t>Note: that Honda and Watanabe 2006 lost samples due to the bottom fittings coming off and also acrylic tubes falling down.</t>
  </si>
  <si>
    <t>New tie down bars</t>
  </si>
  <si>
    <t>Recovery</t>
  </si>
  <si>
    <t>RAS recovery May 2013, SS2013_V03</t>
  </si>
  <si>
    <t>RAS recovered early, last bag to fill was 32.</t>
  </si>
  <si>
    <t>pH of glut bags.</t>
  </si>
  <si>
    <t>Glut polymerized but only the sampled bags</t>
  </si>
  <si>
    <t>Dry and weigh bags on return: mercury preserved.</t>
  </si>
  <si>
    <t xml:space="preserve">Any restriction in flow path results in low volume  but shows in the log as volume reached. </t>
  </si>
  <si>
    <t>Bronte suggests immediately decanting DIC/alk to reduce air exposure of bags.</t>
  </si>
  <si>
    <t>Acrylic tube 10 broken on deployment, no sample</t>
  </si>
  <si>
    <t>pH=7.05</t>
  </si>
  <si>
    <t>no polymerization but may be undersaturated.</t>
  </si>
  <si>
    <t>Mercuric chloride bag was found burst at the bottom seam, this is the backflush.</t>
  </si>
  <si>
    <t>Spare parts replacements for Artemis and Apollo</t>
  </si>
  <si>
    <t>tubes and tops in lab</t>
  </si>
  <si>
    <t>Disassemble for machining</t>
  </si>
  <si>
    <t>Order more tubes, all spares used.  Reinforcing collar?</t>
  </si>
  <si>
    <t>waiting for Artemis to return</t>
  </si>
  <si>
    <t>Order more bungs (used them all on Apollo)</t>
  </si>
  <si>
    <t>no, but try for better quality nuts, deforming against ferrules, delrin fitted to Artemis.</t>
  </si>
  <si>
    <t>Order a set of flushing fittings</t>
  </si>
  <si>
    <t>self flushing program "query", RAS-wash.txt and RAS-wash cmd in C drive RAS computer</t>
  </si>
  <si>
    <t>Find and order a narrow nut tightening tube (LC fittings) for bag to cap fitting</t>
  </si>
  <si>
    <t>needs to be a bit narrower.</t>
  </si>
  <si>
    <t>More 2.5mm cable ties</t>
  </si>
  <si>
    <t xml:space="preserve">order fresh Glutaraldehyde, minimum 500ml. </t>
  </si>
  <si>
    <t>1L</t>
  </si>
  <si>
    <t>expiry time short</t>
  </si>
  <si>
    <t>Think up a loop injector for Mercuric chloride (see poisoning notes).</t>
  </si>
  <si>
    <t>1mL disposable syringe and long luer needle right through the fitting into the bag.  Works well, no welling up it its placed properly.</t>
  </si>
  <si>
    <t>Count Tedlar bags and make sure there is a full set.</t>
  </si>
  <si>
    <t>Progressively replace frequetly used poly propylene nuts with delrin</t>
  </si>
  <si>
    <t>Artemis is done</t>
  </si>
  <si>
    <t>Revised RAS base:</t>
  </si>
  <si>
    <t>Needs to be no higher overall to fit in the lift.</t>
  </si>
  <si>
    <t>More space underneath the bottom board for easier bolting down of sensors.</t>
  </si>
  <si>
    <t>Needs a lip and a drain that can go off to a lab drain or bucket</t>
  </si>
  <si>
    <t>some sort of drawer if possible</t>
  </si>
  <si>
    <t xml:space="preserve">better wheels </t>
  </si>
  <si>
    <t>Program</t>
  </si>
  <si>
    <t>Log</t>
  </si>
  <si>
    <t>start</t>
  </si>
  <si>
    <t>18 day spacing</t>
  </si>
  <si>
    <t xml:space="preserve"> Data recording start time = 07/10/12 01:32:02</t>
  </si>
  <si>
    <t>end</t>
  </si>
  <si>
    <t xml:space="preserve"> Data recording stop time  = 05/21/13 01:54:30</t>
  </si>
  <si>
    <t>Clock set to UTC</t>
  </si>
  <si>
    <t>Clock reads 07/10/12 01:29:06</t>
  </si>
  <si>
    <t xml:space="preserve"> HEADER</t>
  </si>
  <si>
    <t xml:space="preserve"> Change time &amp; date (Yes/No) [N] ? n</t>
  </si>
  <si>
    <t/>
  </si>
  <si>
    <t>Schedule Verification</t>
  </si>
  <si>
    <t xml:space="preserve"> PULSE 9 deployment</t>
  </si>
  <si>
    <t xml:space="preserve"> Event   1 of  48 = 07/22/12 16:00:00</t>
  </si>
  <si>
    <t xml:space="preserve"> 2012-07-14 target deployment date</t>
  </si>
  <si>
    <t xml:space="preserve"> Event   2 of  48 = 07/22/12 17:00:00</t>
  </si>
  <si>
    <t xml:space="preserve"> Event   3 of  48 = 08/09/12 16:00:00</t>
  </si>
  <si>
    <t xml:space="preserve"> SAMPLE PARAMETERS</t>
  </si>
  <si>
    <t xml:space="preserve"> Event   4 of  48 = 08/09/12 17:00:00</t>
  </si>
  <si>
    <t xml:space="preserve"> _________________</t>
  </si>
  <si>
    <t xml:space="preserve"> Event   5 of  48 = 08/27/12 16:00:00</t>
  </si>
  <si>
    <t xml:space="preserve"> Event   6 of  48 = 08/27/12 17:00:00</t>
  </si>
  <si>
    <t xml:space="preserve"> Pre-sample acid:</t>
  </si>
  <si>
    <t xml:space="preserve"> Event   7 of  48 = 09/14/12 16:00:00</t>
  </si>
  <si>
    <t xml:space="preserve"> Acid flush volume       [ml]      = 4</t>
  </si>
  <si>
    <t xml:space="preserve"> Event   8 of  48 = 09/14/12 17:00:00</t>
  </si>
  <si>
    <t xml:space="preserve"> Acid flush time limit   [minutes] = 1</t>
  </si>
  <si>
    <t xml:space="preserve"> Event   9 of  48 = 10/02/12 16:00:00</t>
  </si>
  <si>
    <t xml:space="preserve"> Acid exposure delay     [minutes] = 1</t>
  </si>
  <si>
    <t xml:space="preserve"> Event  10 of  48 = 10/02/12 17:00:00</t>
  </si>
  <si>
    <t xml:space="preserve"> Water Flush:</t>
  </si>
  <si>
    <t xml:space="preserve"> Event  11 of  48 = 10/20/12 16:00:00</t>
  </si>
  <si>
    <t xml:space="preserve"> Water flush volume      [ml]      = 100</t>
  </si>
  <si>
    <t xml:space="preserve"> Water flush time limit  [minutes] = 5</t>
  </si>
  <si>
    <t xml:space="preserve"> Event  12 of  48 = 10/20/12 17:00:00</t>
  </si>
  <si>
    <t xml:space="preserve"> Sample:</t>
  </si>
  <si>
    <t xml:space="preserve"> Event  13 of  48 = 11/07/12 16:00:00</t>
  </si>
  <si>
    <t xml:space="preserve"> Sample volume           [ml]      = 500</t>
  </si>
  <si>
    <t xml:space="preserve"> Event  14 of  48 = 11/07/12 17:00:00</t>
  </si>
  <si>
    <t xml:space="preserve"> Sample time limit       [minutes] = 25</t>
  </si>
  <si>
    <t xml:space="preserve"> Event  15 of  48 = 11/25/12 16:00:00</t>
  </si>
  <si>
    <t xml:space="preserve"> Post-sample acid:</t>
  </si>
  <si>
    <t xml:space="preserve"> Event  16 of  48 = 11/25/12 17:00:00</t>
  </si>
  <si>
    <t xml:space="preserve"> Press any key to continue. </t>
  </si>
  <si>
    <t xml:space="preserve"> Event  17 of  48 = 12/13/12 16:00:00</t>
  </si>
  <si>
    <t xml:space="preserve"> Event  18 of  48 = 12/13/12 17:00:00</t>
  </si>
  <si>
    <t xml:space="preserve"> SCHEDULE</t>
  </si>
  <si>
    <t xml:space="preserve"> Event  19 of  48 = 12/31/12 16:00:00</t>
  </si>
  <si>
    <t xml:space="preserve"> ________</t>
  </si>
  <si>
    <t xml:space="preserve"> Event  20 of  48 = 12/31/12 17:00:00</t>
  </si>
  <si>
    <t xml:space="preserve"> Event  21 of  48 = 01/18/13 16:00:00</t>
  </si>
  <si>
    <t xml:space="preserve"> Event  1 of 48 @ 07/22/12 16:00:00</t>
  </si>
  <si>
    <t xml:space="preserve"> Event  22 of  48 = 01/18/13 17:00:00</t>
  </si>
  <si>
    <t xml:space="preserve"> Event  2 of 48 @ 07/22/12 17:00:00</t>
  </si>
  <si>
    <t xml:space="preserve"> Event  23 of  48 = 02/05/13 16:00:00</t>
  </si>
  <si>
    <t xml:space="preserve"> Event  3 of 48 @ 08/09/12 16:00:00</t>
  </si>
  <si>
    <t xml:space="preserve"> Event  24 of  48 = 02/05/13 17:00:00</t>
  </si>
  <si>
    <t xml:space="preserve"> Event  4 of 48 @ 08/09/12 17:00:00</t>
  </si>
  <si>
    <t xml:space="preserve"> Event  25 of  48 = 02/23/13 16:00:00</t>
  </si>
  <si>
    <t xml:space="preserve"> Event  5 of 48 @ 08/27/12 16:00:00</t>
  </si>
  <si>
    <t xml:space="preserve"> Event  26 of  48 = 02/23/13 17:00:00</t>
  </si>
  <si>
    <t xml:space="preserve"> Event  6 of 48 @ 08/27/12 17:00:00</t>
  </si>
  <si>
    <t xml:space="preserve"> Event  27 of  48 = 03/13/13 16:00:00</t>
  </si>
  <si>
    <t xml:space="preserve"> Event  7 of 48 @ 09/14/12 16:00:00</t>
  </si>
  <si>
    <t xml:space="preserve"> Event  28 of  48 = 03/13/13 17:00:00</t>
  </si>
  <si>
    <t xml:space="preserve"> Event  8 of 48 @ 09/14/12 17:00:00</t>
  </si>
  <si>
    <t xml:space="preserve"> Event  29 of  48 = 03/31/13 16:00:00</t>
  </si>
  <si>
    <t xml:space="preserve"> Event  9 of 48 @ 10/02/12 16:00:00</t>
  </si>
  <si>
    <t xml:space="preserve"> Event  30 of  48 = 03/31/13 17:00:00</t>
  </si>
  <si>
    <t xml:space="preserve"> Event 10 of 48 @ 10/02/12 17:00:00</t>
  </si>
  <si>
    <t xml:space="preserve"> Event  31 of  48 = 04/18/13 16:00:00</t>
  </si>
  <si>
    <t xml:space="preserve"> Event 11 of 48 @ 10/20/12 16:00:00</t>
  </si>
  <si>
    <t xml:space="preserve"> Event  32 of  48 = 04/18/13 17:00:00</t>
  </si>
  <si>
    <t xml:space="preserve"> Event 12 of 48 @ 10/20/12 17:00:00</t>
  </si>
  <si>
    <t xml:space="preserve"> Event 13 of 48 @ 11/07/12 16:00:00</t>
  </si>
  <si>
    <t xml:space="preserve"> Event  33 of  48 = 05/06/13 16:00:00</t>
  </si>
  <si>
    <t xml:space="preserve"> Event 14 of 48 @ 11/07/12 17:00:00</t>
  </si>
  <si>
    <t xml:space="preserve"> Event  34 of  48 = 05/06/13 17:00:00</t>
  </si>
  <si>
    <t xml:space="preserve"> Event 15 of 48 @ 11/25/12 16:00:00</t>
  </si>
  <si>
    <t xml:space="preserve"> Event  35 of  48 = 05/24/13 16:00:00</t>
  </si>
  <si>
    <t xml:space="preserve"> Event 16 of 48 @ 11/25/12 17:00:00</t>
  </si>
  <si>
    <t xml:space="preserve"> Event  36 of  48 = 05/24/13 17:00:00</t>
  </si>
  <si>
    <t xml:space="preserve"> Event 17 of 48 @ 12/13/12 16:00:00</t>
  </si>
  <si>
    <t xml:space="preserve"> Event  37 of  48 = 06/11/13 16:00:00</t>
  </si>
  <si>
    <t xml:space="preserve"> Event 18 of 48 @ 12/13/12 17:00:00</t>
  </si>
  <si>
    <t xml:space="preserve"> Event  38 of  48 = 06/11/13 17:00:00</t>
  </si>
  <si>
    <t xml:space="preserve"> Event 19 of 48 @ 12/31/12 16:00:00</t>
  </si>
  <si>
    <t xml:space="preserve"> Event  39 of  48 = 06/29/13 16:00:00</t>
  </si>
  <si>
    <t xml:space="preserve"> Event 20 of 48 @ 12/31/12 17:00:00</t>
  </si>
  <si>
    <t xml:space="preserve"> Event  40 of  48 = 06/29/13 17:00:00</t>
  </si>
  <si>
    <t xml:space="preserve"> Event 21 of 48 @ 01/18/13 16:00:00</t>
  </si>
  <si>
    <t xml:space="preserve"> Event  41 of  48 = 07/17/13 16:00:00</t>
  </si>
  <si>
    <t xml:space="preserve"> Event 22 of 48 @ 01/18/13 17:00:00</t>
  </si>
  <si>
    <t xml:space="preserve"> Event  42 of  48 = 07/17/13 17:00:00</t>
  </si>
  <si>
    <t xml:space="preserve"> Event 23 of 48 @ 02/05/13 16:00:00</t>
  </si>
  <si>
    <t xml:space="preserve"> Event  43 of  48 = 08/04/13 16:00:00</t>
  </si>
  <si>
    <t xml:space="preserve"> Event 24 of 48 @ 02/05/13 17:00:00</t>
  </si>
  <si>
    <t xml:space="preserve"> Event  44 of  48 = 08/04/13 17:00:00</t>
  </si>
  <si>
    <t xml:space="preserve"> Event 25 of 48 @ 02/23/13 16:00:00</t>
  </si>
  <si>
    <t xml:space="preserve"> Event  45 of  48 = 08/22/13 16:00:00</t>
  </si>
  <si>
    <t xml:space="preserve"> Event 26 of 48 @ 02/23/13 17:00:00</t>
  </si>
  <si>
    <t xml:space="preserve"> Event  46 of  48 = 08/22/13 17:00:00</t>
  </si>
  <si>
    <t xml:space="preserve"> Event 27 of 48 @ 03/13/13 16:00:00</t>
  </si>
  <si>
    <t xml:space="preserve"> Event  47 of  48 = 09/09/13 16:00:00</t>
  </si>
  <si>
    <t xml:space="preserve"> Event 28 of 48 @ 03/13/13 17:00:00</t>
  </si>
  <si>
    <t xml:space="preserve"> Event  48 of  48 = 09/09/13 17:00:00</t>
  </si>
  <si>
    <t xml:space="preserve"> Event 29 of 48 @ 03/31/13 16:00:00</t>
  </si>
  <si>
    <t xml:space="preserve"> Event 30 of 48 @ 03/31/13 17:00:00</t>
  </si>
  <si>
    <t>&gt; 2012-07-14 target deployment date</t>
  </si>
  <si>
    <t xml:space="preserve"> Event 31 of 48 @ 04/18/13 16:00:00</t>
  </si>
  <si>
    <t xml:space="preserve"> Event 32 of 48 @ 04/18/13 17:00:00</t>
  </si>
  <si>
    <t>last sample before recovery</t>
  </si>
  <si>
    <t xml:space="preserve"> Header A| PULSE 9 deployment</t>
  </si>
  <si>
    <t xml:space="preserve"> Event 33 of 48 @ 05/06/13 16:00:00</t>
  </si>
  <si>
    <t>air in bags, sampled on deck</t>
  </si>
  <si>
    <t xml:space="preserve">        B| 2012-07-14 target deployment date</t>
  </si>
  <si>
    <t xml:space="preserve"> Event 34 of 48 @ 05/06/13 17:00:00</t>
  </si>
  <si>
    <t xml:space="preserve">        C| </t>
  </si>
  <si>
    <t xml:space="preserve"> Event 35 of 48 @ 05/24/13 16:00:00</t>
  </si>
  <si>
    <t xml:space="preserve"> Event 36 of 48 @ 05/24/13 17:00:00</t>
  </si>
  <si>
    <t xml:space="preserve"> Acid   D| Pre-sample acid flush:    Enabled   </t>
  </si>
  <si>
    <t xml:space="preserve"> Event 37 of 48 @ 06/11/13 16:00:00</t>
  </si>
  <si>
    <t xml:space="preserve">        E| Flushing volume     =        4  [ml]</t>
  </si>
  <si>
    <t xml:space="preserve"> Event 38 of 48 @ 06/11/13 17:00:00</t>
  </si>
  <si>
    <t xml:space="preserve">        F| Flushing time limit =        1  [min]</t>
  </si>
  <si>
    <t xml:space="preserve"> Event 39 of 48 @ 06/29/13 16:00:00</t>
  </si>
  <si>
    <t xml:space="preserve">        G| Exposure time delay =        1  [min]</t>
  </si>
  <si>
    <t xml:space="preserve"> Event 40 of 48 @ 06/29/13 17:00:00</t>
  </si>
  <si>
    <t xml:space="preserve"> Event 41 of 48 @ 07/17/13 16:00:00</t>
  </si>
  <si>
    <t xml:space="preserve"> Water  H| Flushing volume     =      100  [ml]</t>
  </si>
  <si>
    <t xml:space="preserve"> Event 42 of 48 @ 07/17/13 17:00:00</t>
  </si>
  <si>
    <t xml:space="preserve">        I| Flushing time limit =        5  [min]</t>
  </si>
  <si>
    <t xml:space="preserve"> Event 43 of 48 @ 08/04/13 16:00:00</t>
  </si>
  <si>
    <t xml:space="preserve"> Event 44 of 48 @ 08/04/13 17:00:00</t>
  </si>
  <si>
    <t xml:space="preserve"> Sample J| Sample volume       =      500  [ml]</t>
  </si>
  <si>
    <t xml:space="preserve"> Event 45 of 48 @ 08/22/13 16:00:00</t>
  </si>
  <si>
    <t xml:space="preserve">        K| Sample time limit   =       25  [min]</t>
  </si>
  <si>
    <t xml:space="preserve"> Event 46 of 48 @ 08/22/13 17:00:00</t>
  </si>
  <si>
    <t xml:space="preserve"> Event 47 of 48 @ 09/09/13 16:00:00</t>
  </si>
  <si>
    <t xml:space="preserve"> Acid   L| Post-sample acid flush:   Enabled   </t>
  </si>
  <si>
    <t xml:space="preserve"> Event 48 of 48 @ 09/09/13 17:00:00</t>
  </si>
  <si>
    <t xml:space="preserve">        M| Flushing volume     =        4  [ml]</t>
  </si>
  <si>
    <t xml:space="preserve">        N| Flushing time limit =        1  [min]</t>
  </si>
  <si>
    <t xml:space="preserve"> DEPLOYMENT DATA</t>
  </si>
  <si>
    <t xml:space="preserve"> _______________</t>
  </si>
  <si>
    <t xml:space="preserve"> Timing P| Pump data period    =       60  [sec]</t>
  </si>
  <si>
    <t xml:space="preserve">        V| Verify and proceed.</t>
  </si>
  <si>
    <t xml:space="preserve">   1  07/22/12 16:00:00  32.6 Vbat  9.3 �C  PORT = 00 </t>
  </si>
  <si>
    <t xml:space="preserve">      Pre-sample acid flush         5 ml        4 sec  LB 32.2 V   Volume reached.</t>
  </si>
  <si>
    <t xml:space="preserve">  Selection  ? v</t>
  </si>
  <si>
    <t xml:space="preserve">      Flush port = 49</t>
  </si>
  <si>
    <t xml:space="preserve">      Intake flush     101 ml       80 sec  LB 32.2 V   Volume reached.</t>
  </si>
  <si>
    <t xml:space="preserve">      Flush port = 00</t>
  </si>
  <si>
    <t xml:space="preserve"> Caution:  Deployment will overwrite the</t>
  </si>
  <si>
    <t xml:space="preserve">      Sample           501 ml      400 sec  LB 32.1 V   Volume reached.</t>
  </si>
  <si>
    <t xml:space="preserve">           EEPROM data backup cache.</t>
  </si>
  <si>
    <t xml:space="preserve">      Sample port = 01</t>
  </si>
  <si>
    <t xml:space="preserve">      07/22/12 16:09:31  32.5 Vbat  12.3 �C  PORT = 01</t>
  </si>
  <si>
    <t xml:space="preserve"> System status:</t>
  </si>
  <si>
    <t xml:space="preserve">      Post-sample acid flush         5 ml        4 sec  LB 32.1 V   Volume reached.</t>
  </si>
  <si>
    <t xml:space="preserve">   Date     Time    Battery    Temp Port</t>
  </si>
  <si>
    <t xml:space="preserve"> 07/10/12 01:31:54  33.5 Vb  17.0∞C 00 (home)  </t>
  </si>
  <si>
    <t xml:space="preserve">   2  07/22/12 17:00:00  32.8 Vbat  9.4 �C  PORT = 00 </t>
  </si>
  <si>
    <t xml:space="preserve">      Pre-sample acid flush         5 ml        4 sec  LB 32.3 V   Volume reached.</t>
  </si>
  <si>
    <t xml:space="preserve"> Proceed with the deployment (Yes/No) [N] ? y</t>
  </si>
  <si>
    <t xml:space="preserve"> Remove communication cable and attach dummy plug.</t>
  </si>
  <si>
    <t xml:space="preserve">      Sample           501 ml      400 sec  LB 32.0 V   Volume reached.</t>
  </si>
  <si>
    <t xml:space="preserve">            System is ready to deploy.</t>
  </si>
  <si>
    <t xml:space="preserve">      Sample port = 02</t>
  </si>
  <si>
    <t xml:space="preserve">      07/22/12 17:09:33  32.4 Vbat  12.3 �C  PORT = 02</t>
  </si>
  <si>
    <t xml:space="preserve">      Post-sample acid flush         5 ml        4 sec  LB 32.0 V   Volume reached.</t>
  </si>
  <si>
    <t xml:space="preserve"> &lt;07/10/12 01:32:02&gt; Waiting for event 01 of 48 @ 07/22/12 16:00:00</t>
  </si>
  <si>
    <t xml:space="preserve">07/10/12 01:32:04 Sleeping ... </t>
  </si>
  <si>
    <t xml:space="preserve">   3  08/09/12 16:00:00  32.0 Vbat  10.0 �C  PORT = 00 </t>
  </si>
  <si>
    <t xml:space="preserve">      Pre-sample acid flush         5 ml        3 sec  LB 31.6 V   Volume reached.</t>
  </si>
  <si>
    <t xml:space="preserve">      Intake flush     101 ml       80 sec  LB 31.6 V   Volume reached.</t>
  </si>
  <si>
    <t xml:space="preserve">      Sample           501 ml      400 sec  LB 31.5 V   Volume reached.</t>
  </si>
  <si>
    <t xml:space="preserve">      Sample port = 03</t>
  </si>
  <si>
    <t xml:space="preserve">      08/09/12 16:09:36  31.9 Vbat  12.9 �C  PORT = 03</t>
  </si>
  <si>
    <t xml:space="preserve">      Post-sample acid flush         5 ml        4 sec  LB 31.5 V   Volume reached.</t>
  </si>
  <si>
    <t xml:space="preserve">   4  08/09/12 17:00:00  32.2 Vbat  10.0 �C  PORT = 00 </t>
  </si>
  <si>
    <t xml:space="preserve">      Pre-sample acid flush         5 ml        4 sec  LB 31.7 V   Volume reached.</t>
  </si>
  <si>
    <t xml:space="preserve">      Sample           501 ml      400 sec  LB 31.4 V   Volume reached.</t>
  </si>
  <si>
    <t xml:space="preserve">      Sample port = 04</t>
  </si>
  <si>
    <t xml:space="preserve">      08/09/12 17:09:37  31.8 Vbat  12.9 �C  PORT = 04</t>
  </si>
  <si>
    <t xml:space="preserve">      Post-sample acid flush         5 ml        4 sec  LB 31.4 V   Volume reached.</t>
  </si>
  <si>
    <t xml:space="preserve">   5  08/27/12 16:00:00  31.7 Vbat  9.8 �C  PORT = 00 </t>
  </si>
  <si>
    <t xml:space="preserve">      Pre-sample acid flush         5 ml        4 sec  LB 31.3 V   Volume reached.</t>
  </si>
  <si>
    <t xml:space="preserve">      Intake flush     101 ml       80 sec  LB 31.2 V   Volume reached.</t>
  </si>
  <si>
    <t xml:space="preserve">      Sample           501 ml      401 sec  LB 31.1 V   Volume reached.</t>
  </si>
  <si>
    <t xml:space="preserve">      Sample port = 05</t>
  </si>
  <si>
    <t xml:space="preserve">      08/27/12 16:09:39  31.5 Vbat  12.7 �C  PORT = 05</t>
  </si>
  <si>
    <t xml:space="preserve">      Post-sample acid flush         5 ml        4 sec  LB 31.0 V   Volume reached.</t>
  </si>
  <si>
    <t xml:space="preserve">   6  08/27/12 17:00:00  31.8 Vbat  9.8 �C  PORT = 00 </t>
  </si>
  <si>
    <t xml:space="preserve">      Intake flush     101 ml       81 sec  LB 31.2 V   Volume reached.</t>
  </si>
  <si>
    <t xml:space="preserve">      Sample           501 ml      400 sec  LB 31.0 V   Volume reached.</t>
  </si>
  <si>
    <t xml:space="preserve">      Sample port = 06</t>
  </si>
  <si>
    <t xml:space="preserve">      08/27/12 17:09:41  31.4 Vbat  12.7 �C  PORT = 06</t>
  </si>
  <si>
    <t xml:space="preserve">   7  09/14/12 16:00:00  31.6 Vbat  9.4 �C  PORT = 00 </t>
  </si>
  <si>
    <t xml:space="preserve">      Pre-sample acid flush         5 ml        4 sec  LB 31.0 V   Volume reached.</t>
  </si>
  <si>
    <t xml:space="preserve">      Intake flush     101 ml       80 sec  LB 31.0 V   Volume reached.</t>
  </si>
  <si>
    <t xml:space="preserve">      Sample           501 ml      400 sec  LB 30.8 V   Volume reached.</t>
  </si>
  <si>
    <t xml:space="preserve">      Sample port = 07</t>
  </si>
  <si>
    <t xml:space="preserve">      09/14/12 16:09:43  31.2 Vbat  12.3 �C  PORT = 07</t>
  </si>
  <si>
    <t xml:space="preserve">      Post-sample acid flush         5 ml        4 sec  LB 30.8 V   Volume reached.</t>
  </si>
  <si>
    <t xml:space="preserve">   8  09/14/12 17:00:00  31.6 Vbat  9.5 �C  PORT = 00 </t>
  </si>
  <si>
    <t xml:space="preserve">      Pre-sample acid flush         5 ml        4 sec  LB 31.1 V   Volume reached.</t>
  </si>
  <si>
    <t xml:space="preserve">      Intake flush     101 ml       81 sec  LB 30.9 V   Volume reached.</t>
  </si>
  <si>
    <t xml:space="preserve">      Sample           501 ml      400 sec  LB 30.7 V   Volume reached.</t>
  </si>
  <si>
    <t xml:space="preserve">      Sample port = 08</t>
  </si>
  <si>
    <t xml:space="preserve">      09/14/12 17:09:46  31.1 Vbat  12.4 �C  PORT = 08</t>
  </si>
  <si>
    <t xml:space="preserve">      Post-sample acid flush         5 ml        4 sec  LB 30.7 V   Volume reached.</t>
  </si>
  <si>
    <t xml:space="preserve">   9  10/02/12 16:00:00  31.4 Vbat  9.4 �C  PORT = 00 </t>
  </si>
  <si>
    <t xml:space="preserve">      Pre-sample acid flush         5 ml        4 sec  LB 30.8 V   Volume reached.</t>
  </si>
  <si>
    <t xml:space="preserve">      Intake flush     101 ml       81 sec  LB 30.7 V   Volume reached.</t>
  </si>
  <si>
    <t xml:space="preserve">      Sample           501 ml      401 sec  LB 30.6 V   Volume reached.</t>
  </si>
  <si>
    <t xml:space="preserve">      Sample port = 09</t>
  </si>
  <si>
    <t xml:space="preserve">      10/02/12 16:09:47  30.9 Vbat  12.3 �C  PORT = 09</t>
  </si>
  <si>
    <t xml:space="preserve">      Post-sample acid flush         5 ml        4 sec  LB 30.5 V   Volume reached.</t>
  </si>
  <si>
    <t xml:space="preserve">  10  10/02/12 17:00:00  31.3 Vbat  9.5 �C  PORT = 00 </t>
  </si>
  <si>
    <t xml:space="preserve">      Intake flush     101 ml       80 sec  LB 30.7 V   Volume reached.</t>
  </si>
  <si>
    <t xml:space="preserve">      Sample           501 ml      400 sec  LB 30.5 V   Volume reached.</t>
  </si>
  <si>
    <t xml:space="preserve">      Sample port = 10</t>
  </si>
  <si>
    <t xml:space="preserve">      10/02/12 17:09:50  30.9 Vbat  12.3 �C  PORT = 10</t>
  </si>
  <si>
    <t xml:space="preserve">      Post-sample acid flush         5 ml        4 sec  LB 30.4 V   Volume reached.</t>
  </si>
  <si>
    <t xml:space="preserve">  11  10/20/12 16:00:00  31.2 Vbat  9.4 �C  PORT = 00 </t>
  </si>
  <si>
    <t xml:space="preserve">      Pre-sample acid flush         5 ml        4 sec  LB 30.6 V   Volume reached.</t>
  </si>
  <si>
    <t xml:space="preserve">      Intake flush     101 ml       81 sec  LB 30.5 V   Volume reached.</t>
  </si>
  <si>
    <t xml:space="preserve">      Sample           501 ml      400 sec  LB 30.3 V   Volume reached.</t>
  </si>
  <si>
    <t xml:space="preserve">      Sample port = 11</t>
  </si>
  <si>
    <t xml:space="preserve">      10/20/12 16:09:52  30.7 Vbat  12.3 �C  PORT = 11</t>
  </si>
  <si>
    <t xml:space="preserve">      Post-sample acid flush         5 ml        3 sec  LB 30.2 V   Volume reached.</t>
  </si>
  <si>
    <t xml:space="preserve">  12  10/20/12 17:00:00  31.1 Vbat  9.4 �C  PORT = 00 </t>
  </si>
  <si>
    <t xml:space="preserve">      Intake flush     101 ml       80 sec  LB 30.4 V   Volume reached.</t>
  </si>
  <si>
    <t xml:space="preserve">      Sample           501 ml      400 sec  LB 30.2 V   Volume reached.</t>
  </si>
  <si>
    <t xml:space="preserve">      Sample port = 12</t>
  </si>
  <si>
    <t xml:space="preserve">      10/20/12 17:09:53  30.6 Vbat  12.3 �C  PORT = 12</t>
  </si>
  <si>
    <t xml:space="preserve">      Post-sample acid flush         5 ml        4 sec  LB 30.1 V   Volume reached.</t>
  </si>
  <si>
    <t xml:space="preserve">  13  11/07/12 16:00:00  31.0 Vbat  10.2 �C  PORT = 00 </t>
  </si>
  <si>
    <t xml:space="preserve">      Pre-sample acid flush         5 ml        4 sec  LB 30.5 V   Volume reached.</t>
  </si>
  <si>
    <t xml:space="preserve">      Sample port = 13</t>
  </si>
  <si>
    <t xml:space="preserve">      11/07/12 16:09:56  30.6 Vbat  13.1 �C  PORT = 13</t>
  </si>
  <si>
    <t xml:space="preserve">  14  11/07/12 17:00:00  30.9 Vbat  10.3 �C  PORT = 00 </t>
  </si>
  <si>
    <t xml:space="preserve">      Pre-sample acid flush         5 ml        4 sec  LB 30.4 V   Volume reached.</t>
  </si>
  <si>
    <t xml:space="preserve">      Intake flush     101 ml       80 sec  LB 30.3 V   Volume reached.</t>
  </si>
  <si>
    <t xml:space="preserve">      Sample           501 ml      401 sec  LB 30.1 V   Volume reached.</t>
  </si>
  <si>
    <t xml:space="preserve">      Sample port = 14</t>
  </si>
  <si>
    <t xml:space="preserve">      11/07/12 17:09:57  30.5 Vbat  13.1 �C  PORT = 14</t>
  </si>
  <si>
    <t xml:space="preserve">      Post-sample acid flush         5 ml        4 sec  LB 30.0 V   Volume reached.</t>
  </si>
  <si>
    <t xml:space="preserve">  15  11/25/12 16:00:00  30.9 Vbat  11.1 �C  PORT = 00 </t>
  </si>
  <si>
    <t xml:space="preserve">      Pre-sample acid flush         5 ml        3 sec  LB 30.4 V   Volume reached.</t>
  </si>
  <si>
    <t xml:space="preserve">      Sample           501 ml      400 sec  LB 30.1 V   Volume reached.</t>
  </si>
  <si>
    <t xml:space="preserve">      Sample port = 15</t>
  </si>
  <si>
    <t xml:space="preserve">      11/25/12 16:10:00  30.5 Vbat  14.0 �C  PORT = 15</t>
  </si>
  <si>
    <t xml:space="preserve">  16  11/25/12 17:00:00  30.8 Vbat  11.1 �C  PORT = 00 </t>
  </si>
  <si>
    <t xml:space="preserve">      Pre-sample acid flush         5 ml        4 sec  LB 30.3 V   Volume reached.</t>
  </si>
  <si>
    <t xml:space="preserve">      Intake flush     101 ml       80 sec  LB 30.2 V   Volume reached.</t>
  </si>
  <si>
    <t xml:space="preserve">      Sample           501 ml      400 sec  LB 30.0 V   Volume reached.</t>
  </si>
  <si>
    <t xml:space="preserve">      Sample port = 16</t>
  </si>
  <si>
    <t xml:space="preserve">      11/25/12 17:10:01  30.4 Vbat  14.0 �C  PORT = 16</t>
  </si>
  <si>
    <t xml:space="preserve">      Post-sample acid flush         5 ml        4 sec  LB 29.9 V   Volume reached.</t>
  </si>
  <si>
    <t xml:space="preserve">  17  12/13/12 16:00:00  30.8 Vbat  11.6 �C  PORT = 00 </t>
  </si>
  <si>
    <t xml:space="preserve">      Pre-sample acid flush         5 ml        3 sec  LB 30.3 V   Volume reached.</t>
  </si>
  <si>
    <t xml:space="preserve">      Sample port = 17</t>
  </si>
  <si>
    <t xml:space="preserve">      12/13/12 16:10:04  30.4 Vbat  14.4 �C  PORT = 17</t>
  </si>
  <si>
    <t xml:space="preserve">  18  12/13/12 17:00:00  30.7 Vbat  11.6 �C  PORT = 00 </t>
  </si>
  <si>
    <t xml:space="preserve">      Intake flush     101 ml       80 sec  LB 30.1 V   Volume reached.</t>
  </si>
  <si>
    <t xml:space="preserve">      Sample           501 ml      401 sec  LB 29.9 V   Volume reached.</t>
  </si>
  <si>
    <t xml:space="preserve">      Sample port = 18</t>
  </si>
  <si>
    <t xml:space="preserve">      12/13/12 17:10:06  30.3 Vbat  14.4 �C  PORT = 18</t>
  </si>
  <si>
    <t xml:space="preserve">      Post-sample acid flush         5 ml        4 sec  LB 29.8 V   Volume reached.</t>
  </si>
  <si>
    <t xml:space="preserve">  19  12/31/12 16:00:00  30.8 Vbat  12.1 �C  PORT = 00 </t>
  </si>
  <si>
    <t xml:space="preserve">      Sample port = 19</t>
  </si>
  <si>
    <t xml:space="preserve">      12/31/12 16:10:08  30.3 Vbat  14.9 �C  PORT = 19</t>
  </si>
  <si>
    <t xml:space="preserve">  20  12/31/12 17:00:00  30.7 Vbat  12.1 �C  PORT = 00 </t>
  </si>
  <si>
    <t xml:space="preserve">      Pre-sample acid flush         5 ml        4 sec  LB 30.2 V   Volume reached.</t>
  </si>
  <si>
    <t xml:space="preserve">      Intake flush     101 ml       80 sec  LB 30.0 V   Volume reached.</t>
  </si>
  <si>
    <t xml:space="preserve">      Sample           501 ml      401 sec  LB 29.8 V   Volume reached.</t>
  </si>
  <si>
    <t xml:space="preserve">      Sample port = 20</t>
  </si>
  <si>
    <t xml:space="preserve">      12/31/12 17:10:09  30.2 Vbat  14.9 �C  PORT = 20</t>
  </si>
  <si>
    <t xml:space="preserve">      Post-sample acid flush         5 ml        4 sec  LB 29.7 V   Volume reached.</t>
  </si>
  <si>
    <t xml:space="preserve">  21  01/18/13 16:00:00  30.7 Vbat  12.3 �C  PORT = 00 </t>
  </si>
  <si>
    <t xml:space="preserve">      Pre-sample acid flush         5 ml        3 sec  LB 30.2 V   Volume reached.</t>
  </si>
  <si>
    <t xml:space="preserve">      Sample           501 ml      400 sec  LB 29.8 V   Volume reached.</t>
  </si>
  <si>
    <t xml:space="preserve">      Sample port = 21</t>
  </si>
  <si>
    <t xml:space="preserve">      01/18/13 16:10:12  30.2 Vbat  15.2 �C  PORT = 21</t>
  </si>
  <si>
    <t xml:space="preserve">  22  01/18/13 17:00:00  30.6 Vbat  12.3 �C  PORT = 00 </t>
  </si>
  <si>
    <t xml:space="preserve">      Pre-sample acid flush         5 ml        4 sec  LB 30.1 V   Volume reached.</t>
  </si>
  <si>
    <t xml:space="preserve">      Intake flush     101 ml       80 sec  LB 29.9 V   Volume reached.</t>
  </si>
  <si>
    <t xml:space="preserve">      Sample           501 ml      400 sec  LB 29.7 V   Volume reached.</t>
  </si>
  <si>
    <t xml:space="preserve">      Sample port = 22</t>
  </si>
  <si>
    <t xml:space="preserve">      01/18/13 17:10:13  30.1 Vbat  15.2 �C  PORT = 22</t>
  </si>
  <si>
    <t xml:space="preserve">      Post-sample acid flush         5 ml        4 sec  LB 29.6 V   Volume reached.</t>
  </si>
  <si>
    <t xml:space="preserve">  23  02/05/13 16:00:00  30.6 Vbat  12.6 �C  PORT = 00 </t>
  </si>
  <si>
    <t xml:space="preserve">      Pre-sample acid flush         5 ml        3 sec  LB 30.1 V   Volume reached.</t>
  </si>
  <si>
    <t xml:space="preserve">      Intake flush     101 ml       81 sec  LB 29.9 V   Volume reached.</t>
  </si>
  <si>
    <t xml:space="preserve">      Sample port = 23</t>
  </si>
  <si>
    <t xml:space="preserve">      02/05/13 16:10:16  30.1 Vbat  15.5 �C  PORT = 23</t>
  </si>
  <si>
    <t xml:space="preserve">  24  02/05/13 17:00:00  30.5 Vbat  12.7 �C  PORT = 00 </t>
  </si>
  <si>
    <t xml:space="preserve">      Pre-sample acid flush         5 ml        3 sec  LB 30.0 V   Volume reached.</t>
  </si>
  <si>
    <t xml:space="preserve">      Intake flush     101 ml       81 sec  LB 29.8 V   Volume reached.</t>
  </si>
  <si>
    <t xml:space="preserve">      Sample           501 ml      401 sec  LB 29.6 V   Volume reached.</t>
  </si>
  <si>
    <t xml:space="preserve">      Sample port = 24</t>
  </si>
  <si>
    <t xml:space="preserve">      02/05/13 17:10:18  30.0 Vbat  15.6 �C  PORT = 24</t>
  </si>
  <si>
    <t xml:space="preserve">      Post-sample acid flush         5 ml        4 sec  LB 29.4 V   Volume reached.</t>
  </si>
  <si>
    <t xml:space="preserve">  25  02/23/13 16:00:00  30.5 Vbat  13.9 �C  PORT = 00 </t>
  </si>
  <si>
    <t xml:space="preserve">      Sample           501 ml      400 sec  LB 29.6 V   Volume reached.</t>
  </si>
  <si>
    <t xml:space="preserve">      Sample port = 25</t>
  </si>
  <si>
    <t xml:space="preserve">      02/23/13 16:10:20  30.1 Vbat  16.8 �C  PORT = 25</t>
  </si>
  <si>
    <t xml:space="preserve">      Post-sample acid flush         5 ml        4 sec  LB 29.5 V   Volume reached.</t>
  </si>
  <si>
    <t xml:space="preserve">  26  02/23/13 17:00:00  30.4 Vbat  13.9 �C  PORT = 00 </t>
  </si>
  <si>
    <t xml:space="preserve">      Pre-sample acid flush         5 ml        4 sec  LB 29.9 V   Volume reached.</t>
  </si>
  <si>
    <t xml:space="preserve">      Intake flush     101 ml       80 sec  LB 29.7 V   Volume reached.</t>
  </si>
  <si>
    <t xml:space="preserve">      Sample           501 ml      401 sec  LB 29.5 V   Volume reached.</t>
  </si>
  <si>
    <t xml:space="preserve">      Sample port = 26</t>
  </si>
  <si>
    <t xml:space="preserve">      02/23/13 17:10:19  29.9 Vbat  16.7 �C  PORT = 26</t>
  </si>
  <si>
    <t xml:space="preserve">      Post-sample acid flush         5 ml        3 sec  LB 29.3 V   Volume reached.</t>
  </si>
  <si>
    <t xml:space="preserve">  27  03/13/13 16:00:00  30.5 Vbat  13.9 �C  PORT = 00 </t>
  </si>
  <si>
    <t xml:space="preserve">      Pre-sample acid flush         5 ml        4 sec  LB 30.0 V   Volume reached.</t>
  </si>
  <si>
    <t xml:space="preserve">      Intake flush     101 ml       80 sec  LB 29.8 V   Volume reached.</t>
  </si>
  <si>
    <t xml:space="preserve">      Sample port = 27</t>
  </si>
  <si>
    <t xml:space="preserve">      03/13/13 16:10:16  30.0 Vbat  16.8 �C  PORT = 27</t>
  </si>
  <si>
    <t xml:space="preserve">  28  03/13/13 17:00:00  30.4 Vbat  13.9 �C  PORT = 00 </t>
  </si>
  <si>
    <t xml:space="preserve">      Pre-sample acid flush         5 ml        4 sec  LB 29.8 V   Volume reached.</t>
  </si>
  <si>
    <t xml:space="preserve">      Intake flush     101 ml       81 sec  LB 29.6 V   Volume reached.</t>
  </si>
  <si>
    <t xml:space="preserve">      Sample           501 ml      401 sec  LB 29.4 V   Volume reached.</t>
  </si>
  <si>
    <t xml:space="preserve">      Sample port = 28</t>
  </si>
  <si>
    <t xml:space="preserve">      03/13/13 17:10:13  29.9 Vbat  16.8 �C  PORT = 28</t>
  </si>
  <si>
    <t xml:space="preserve">      Post-sample acid flush         5 ml        4 sec  LB 29.3 V   Volume reached.</t>
  </si>
  <si>
    <t xml:space="preserve">  29  03/31/13 16:00:00  30.4 Vbat  12.3 �C  PORT = 00 </t>
  </si>
  <si>
    <t xml:space="preserve">      Pre-sample acid flush         4 ml        4 sec  LB 29.8 V   Volume reached.</t>
  </si>
  <si>
    <t xml:space="preserve">      Intake flush     101 ml       80 sec  LB 29.6 V   Volume reached.</t>
  </si>
  <si>
    <t xml:space="preserve">      Sample           501 ml      401 sec  LB 29.3 V   Volume reached.</t>
  </si>
  <si>
    <t xml:space="preserve">      Sample port = 29</t>
  </si>
  <si>
    <t xml:space="preserve">      03/31/13 16:10:13  29.9 Vbat  15.1 �C  PORT = 29</t>
  </si>
  <si>
    <t xml:space="preserve">      Post-sample acid flush         5 ml        4 sec  LB 29.2 V   Volume reached.</t>
  </si>
  <si>
    <t xml:space="preserve">  30  03/31/13 17:00:00  30.3 Vbat  12.3 �C  PORT = 00 </t>
  </si>
  <si>
    <t xml:space="preserve">      Pre-sample acid flush         5 ml        4 sec  LB 29.7 V   Volume reached.</t>
  </si>
  <si>
    <t xml:space="preserve">      Intake flush     101 ml       80 sec  LB 29.5 V   Volume reached.</t>
  </si>
  <si>
    <t xml:space="preserve">      Sample           501 ml      401 sec  LB 29.2 V   Volume reached.</t>
  </si>
  <si>
    <t xml:space="preserve">      Sample port = 30</t>
  </si>
  <si>
    <t xml:space="preserve">      03/31/13 17:10:10  29.7 Vbat  15.1 �C  PORT = 30</t>
  </si>
  <si>
    <t xml:space="preserve">      Post-sample acid flush         5 ml        4 sec  LB 29.1 V   Volume reached.</t>
  </si>
  <si>
    <t xml:space="preserve">  31  04/18/13 16:00:00  30.3 Vbat  12.2 �C  PORT = 00 </t>
  </si>
  <si>
    <t xml:space="preserve">      Pre-sample acid flush         4 ml        4 sec  LB 29.7 V   Volume reached.</t>
  </si>
  <si>
    <t xml:space="preserve">      Sample           500 ml      401 sec  LB 29.1 V   Volume reached.</t>
  </si>
  <si>
    <t xml:space="preserve">      Sample port = 31</t>
  </si>
  <si>
    <t xml:space="preserve">      04/18/13 16:10:08  29.7 Vbat  15.0 �C  PORT = 31</t>
  </si>
  <si>
    <t xml:space="preserve">  32  04/18/13 17:00:00  30.1 Vbat  12.3 �C  PORT = 00 </t>
  </si>
  <si>
    <t xml:space="preserve">      Pre-sample acid flush         5 ml        3 sec  LB 29.6 V   Volume reached.</t>
  </si>
  <si>
    <t xml:space="preserve">      Intake flush     101 ml       80 sec  LB 29.3 V   Volume reached.</t>
  </si>
  <si>
    <t xml:space="preserve">      Sample           500 ml      401 sec  LB 29.0 V   Volume reached.</t>
  </si>
  <si>
    <t xml:space="preserve">      Sample port = 32</t>
  </si>
  <si>
    <t xml:space="preserve">      04/18/13 17:10:06  29.6 Vbat  15.1 �C  PORT = 32</t>
  </si>
  <si>
    <t xml:space="preserve">      Post-sample acid flush         5 ml        4 sec  LB 29.0 V   Volume reached.</t>
  </si>
  <si>
    <t xml:space="preserve">  33  05/06/13 16:00:00  30.2 Vbat  13.6 �C  PORT = 00 </t>
  </si>
  <si>
    <t xml:space="preserve">      Pre-sample acid flush         5 ml        4 sec  LB 29.6 V   Volume reached.</t>
  </si>
  <si>
    <t xml:space="preserve">      Intake flush     101 ml       80 sec  LB 29.4 V   Volume reached.</t>
  </si>
  <si>
    <t xml:space="preserve">      Sample port = 33</t>
  </si>
  <si>
    <t xml:space="preserve">      05/06/13 16:10:03  29.7 Vbat  16.3 �C  PORT = 33</t>
  </si>
  <si>
    <t xml:space="preserve">  34  05/06/13 17:00:00  30.0 Vbat  13.7 �C  PORT = 00 </t>
  </si>
  <si>
    <t xml:space="preserve">      Pre-sample acid flush         5 ml        4 sec  LB 29.5 V   Volume reached.</t>
  </si>
  <si>
    <t xml:space="preserve">      Sample           501 ml      401 sec  LB 29.1 V   Volume reached.</t>
  </si>
  <si>
    <t xml:space="preserve">      Sample port = 34</t>
  </si>
  <si>
    <t xml:space="preserve">      05/21/13 01:54:30  30.2 Vbat  19.8 �C  PORT = 00</t>
  </si>
  <si>
    <t xml:space="preserve">      Post-sample acid flush         5 ml        4 sec  LB 28.9 V   Volume reached.</t>
  </si>
  <si>
    <t xml:space="preserve"> Schedule was not completed.</t>
  </si>
  <si>
    <t xml:space="preserve"> PUMPING DATA</t>
  </si>
  <si>
    <t xml:space="preserve"> ____________</t>
  </si>
  <si>
    <t xml:space="preserve"> Sample interval = 60 [seconds]</t>
  </si>
  <si>
    <t xml:space="preserve">  [event#]  [ml/min]    [ml]     [Vbat]</t>
  </si>
  <si>
    <t xml:space="preserve">      1         75        75      32.2</t>
  </si>
  <si>
    <t xml:space="preserve">      1         75       150      32.2</t>
  </si>
  <si>
    <t xml:space="preserve">      1         76       225      32.2</t>
  </si>
  <si>
    <t xml:space="preserve">      1         75       300      32.2</t>
  </si>
  <si>
    <t xml:space="preserve">      1         75       375      32.1</t>
  </si>
  <si>
    <t xml:space="preserve">      1         74       450      32.1</t>
  </si>
  <si>
    <t xml:space="preserve">      2         75        75      32.1</t>
  </si>
  <si>
    <t xml:space="preserve">      2         74       150      32.1</t>
  </si>
  <si>
    <t xml:space="preserve">      2         75       225      32.1</t>
  </si>
  <si>
    <t xml:space="preserve">      2         75       300      32.1</t>
  </si>
  <si>
    <t xml:space="preserve">      2         74       375      32.0</t>
  </si>
  <si>
    <t xml:space="preserve">      2         75       450      32.0</t>
  </si>
  <si>
    <t xml:space="preserve">      3         75        75      31.6</t>
  </si>
  <si>
    <t xml:space="preserve">      3         75       150      31.6</t>
  </si>
  <si>
    <t xml:space="preserve">      3         75       225      31.6</t>
  </si>
  <si>
    <t xml:space="preserve">      3         75       300      31.6</t>
  </si>
  <si>
    <t xml:space="preserve">      3         75       375      31.5</t>
  </si>
  <si>
    <t xml:space="preserve">      3         75       450      31.5</t>
  </si>
  <si>
    <t xml:space="preserve">      4         76        75      31.5</t>
  </si>
  <si>
    <t xml:space="preserve">      4         75       150      31.5</t>
  </si>
  <si>
    <t xml:space="preserve">      4         75       225      31.5</t>
  </si>
  <si>
    <t xml:space="preserve">      4         75       300      31.5</t>
  </si>
  <si>
    <t xml:space="preserve">      4         74       375      31.4</t>
  </si>
  <si>
    <t xml:space="preserve">      4         75       450      31.4</t>
  </si>
  <si>
    <t xml:space="preserve">      5         75        75      31.2</t>
  </si>
  <si>
    <t xml:space="preserve">      5         74       150      31.2</t>
  </si>
  <si>
    <t xml:space="preserve">      5         75       225      31.2</t>
  </si>
  <si>
    <t xml:space="preserve">      5         75       300      31.1</t>
  </si>
  <si>
    <t xml:space="preserve">      5         74       375      31.1</t>
  </si>
  <si>
    <t xml:space="preserve">      5         75       450      31.1</t>
  </si>
  <si>
    <t xml:space="preserve">      6         75        75      31.1</t>
  </si>
  <si>
    <t xml:space="preserve">      6         75       150      31.1</t>
  </si>
  <si>
    <t xml:space="preserve">      6         74       225      31.1</t>
  </si>
  <si>
    <t xml:space="preserve">      6         75       300      31.1</t>
  </si>
  <si>
    <t xml:space="preserve">      6         75       375      31.0</t>
  </si>
  <si>
    <t xml:space="preserve">      6         75       450      31.0</t>
  </si>
  <si>
    <t xml:space="preserve">      7         75        75      30.9</t>
  </si>
  <si>
    <t xml:space="preserve">      7         75       150      30.9</t>
  </si>
  <si>
    <t xml:space="preserve">      7         75       225      30.9</t>
  </si>
  <si>
    <t xml:space="preserve">      7         76       300      30.9</t>
  </si>
  <si>
    <t xml:space="preserve">      7         75       375      30.9</t>
  </si>
  <si>
    <t xml:space="preserve">      7         75       450      30.8</t>
  </si>
  <si>
    <t xml:space="preserve">      8         75        75      30.8</t>
  </si>
  <si>
    <t xml:space="preserve">      8         75       150      30.8</t>
  </si>
  <si>
    <t xml:space="preserve">      8         74       225      30.8</t>
  </si>
  <si>
    <t xml:space="preserve">      8         75       300      30.8</t>
  </si>
  <si>
    <t xml:space="preserve">      8         75       375      30.8</t>
  </si>
  <si>
    <t xml:space="preserve">      8         75       450      30.7</t>
  </si>
  <si>
    <t xml:space="preserve">      9         75        75      30.7</t>
  </si>
  <si>
    <t xml:space="preserve">      9         75       150      30.6</t>
  </si>
  <si>
    <t xml:space="preserve">      9         75       225      30.6</t>
  </si>
  <si>
    <t xml:space="preserve">      9         76       300      30.6</t>
  </si>
  <si>
    <t xml:space="preserve">      9         75       375      30.6</t>
  </si>
  <si>
    <t xml:space="preserve">      9         75       450      30.6</t>
  </si>
  <si>
    <t xml:space="preserve">     10         75        75      30.6</t>
  </si>
  <si>
    <t xml:space="preserve">     10         76       150      30.6</t>
  </si>
  <si>
    <t xml:space="preserve">     10         75       225      30.6</t>
  </si>
  <si>
    <t xml:space="preserve">     10         76       300      30.6</t>
  </si>
  <si>
    <t xml:space="preserve">     10         76       375      30.5</t>
  </si>
  <si>
    <t xml:space="preserve">     10         75       450      30.5</t>
  </si>
  <si>
    <t xml:space="preserve">     11         74        75      30.4</t>
  </si>
  <si>
    <t xml:space="preserve">     11         75       150      30.4</t>
  </si>
  <si>
    <t xml:space="preserve">     11         75       225      30.4</t>
  </si>
  <si>
    <t xml:space="preserve">     11         75       300      30.4</t>
  </si>
  <si>
    <t xml:space="preserve">     11         75       375      30.4</t>
  </si>
  <si>
    <t xml:space="preserve">     11         75       450      30.3</t>
  </si>
  <si>
    <t xml:space="preserve">     12         76        75      30.3</t>
  </si>
  <si>
    <t xml:space="preserve">     12         74       150      30.3</t>
  </si>
  <si>
    <t xml:space="preserve">     12         75       225      30.3</t>
  </si>
  <si>
    <t xml:space="preserve">     12         75       300      30.3</t>
  </si>
  <si>
    <t xml:space="preserve">     12         74       375      30.3</t>
  </si>
  <si>
    <t xml:space="preserve">     12         76       450      30.2</t>
  </si>
  <si>
    <t xml:space="preserve">     13         76        75      30.3</t>
  </si>
  <si>
    <t xml:space="preserve">     13         74       150      30.3</t>
  </si>
  <si>
    <t xml:space="preserve">     13         75       225      30.2</t>
  </si>
  <si>
    <t xml:space="preserve">     13         75       300      30.2</t>
  </si>
  <si>
    <t xml:space="preserve">     13         76       375      30.2</t>
  </si>
  <si>
    <t xml:space="preserve">     13         75       450      30.2</t>
  </si>
  <si>
    <t xml:space="preserve">     14         76        75      30.2</t>
  </si>
  <si>
    <t xml:space="preserve">     14         75       150      30.2</t>
  </si>
  <si>
    <t xml:space="preserve">     14         75       225      30.1</t>
  </si>
  <si>
    <t xml:space="preserve">     14         75       300      30.1</t>
  </si>
  <si>
    <t xml:space="preserve">     14         75       375      30.1</t>
  </si>
  <si>
    <t xml:space="preserve">     14         75       450      30.1</t>
  </si>
  <si>
    <t xml:space="preserve">     15         75        75      30.1</t>
  </si>
  <si>
    <t xml:space="preserve">     15         74       150      30.1</t>
  </si>
  <si>
    <t xml:space="preserve">     15         75       225      30.1</t>
  </si>
  <si>
    <t xml:space="preserve">     15         75       300      30.1</t>
  </si>
  <si>
    <t xml:space="preserve">     15         74       375      30.1</t>
  </si>
  <si>
    <t xml:space="preserve">     15         76       450      30.1</t>
  </si>
  <si>
    <t xml:space="preserve">     16         75        75      30.1</t>
  </si>
  <si>
    <t xml:space="preserve">     16         74       150      30.1</t>
  </si>
  <si>
    <t xml:space="preserve">     16         75       225      30.0</t>
  </si>
  <si>
    <t xml:space="preserve">     16         75       300      30.0</t>
  </si>
  <si>
    <t xml:space="preserve">     16         75       375      30.0</t>
  </si>
  <si>
    <t xml:space="preserve">     16         75       450      30.0</t>
  </si>
  <si>
    <t xml:space="preserve">     17         76        75      30.1</t>
  </si>
  <si>
    <t xml:space="preserve">     17         75       150      30.1</t>
  </si>
  <si>
    <t xml:space="preserve">     17         76       225      30.1</t>
  </si>
  <si>
    <t xml:space="preserve">     17         75       300      30.0</t>
  </si>
  <si>
    <t xml:space="preserve">     17         75       375      30.0</t>
  </si>
  <si>
    <t xml:space="preserve">     17         75       450      30.0</t>
  </si>
  <si>
    <t xml:space="preserve">     18         75        75      30.0</t>
  </si>
  <si>
    <t xml:space="preserve">     18         76       150      30.0</t>
  </si>
  <si>
    <t xml:space="preserve">     18         76       225      30.0</t>
  </si>
  <si>
    <t xml:space="preserve">     18         75       300      29.9</t>
  </si>
  <si>
    <t xml:space="preserve">     18         74       375      29.9</t>
  </si>
  <si>
    <t xml:space="preserve">     18         74       450      29.9</t>
  </si>
  <si>
    <t xml:space="preserve">     19         75        75      30.0</t>
  </si>
  <si>
    <t xml:space="preserve">     19         75       150      30.0</t>
  </si>
  <si>
    <t xml:space="preserve">     19         75       225      30.0</t>
  </si>
  <si>
    <t xml:space="preserve">     19         75       300      30.0</t>
  </si>
  <si>
    <t xml:space="preserve">     19         74       375      29.9</t>
  </si>
  <si>
    <t xml:space="preserve">     19         75       450      29.9</t>
  </si>
  <si>
    <t xml:space="preserve">     20         75        75      29.9</t>
  </si>
  <si>
    <t xml:space="preserve">     20         75       150      29.9</t>
  </si>
  <si>
    <t xml:space="preserve">     20         75       225      29.9</t>
  </si>
  <si>
    <t xml:space="preserve">     20         75       300      29.8</t>
  </si>
  <si>
    <t xml:space="preserve">     20         75       375      29.8</t>
  </si>
  <si>
    <t xml:space="preserve">     20         74       450      29.8</t>
  </si>
  <si>
    <t xml:space="preserve">     21         75        75      29.9</t>
  </si>
  <si>
    <t xml:space="preserve">     21         75       150      29.9</t>
  </si>
  <si>
    <t xml:space="preserve">     21         74       225      29.9</t>
  </si>
  <si>
    <t xml:space="preserve">     21         74       300      29.9</t>
  </si>
  <si>
    <t xml:space="preserve">     21         75       375      29.8</t>
  </si>
  <si>
    <t xml:space="preserve">     21         75       450      29.8</t>
  </si>
  <si>
    <t xml:space="preserve">     22         75        75      29.8</t>
  </si>
  <si>
    <t xml:space="preserve">     22         75       150      29.7</t>
  </si>
  <si>
    <t xml:space="preserve">     22         74       225      29.7</t>
  </si>
  <si>
    <t xml:space="preserve">     22         75       300      29.7</t>
  </si>
  <si>
    <t xml:space="preserve">     22         75       375      29.7</t>
  </si>
  <si>
    <t xml:space="preserve">     22         76       450      29.7</t>
  </si>
  <si>
    <t xml:space="preserve">     23         75        75      29.8</t>
  </si>
  <si>
    <t xml:space="preserve">     23         76       150      29.8</t>
  </si>
  <si>
    <t xml:space="preserve">     23         75       225      29.8</t>
  </si>
  <si>
    <t xml:space="preserve">     23         75       300      29.8</t>
  </si>
  <si>
    <t xml:space="preserve">     23         75       375      29.8</t>
  </si>
  <si>
    <t xml:space="preserve">     23         75       450      29.7</t>
  </si>
  <si>
    <t xml:space="preserve">     24         75        75      29.7</t>
  </si>
  <si>
    <t xml:space="preserve">     24         75       150      29.7</t>
  </si>
  <si>
    <t xml:space="preserve">     24         75       225      29.7</t>
  </si>
  <si>
    <t xml:space="preserve">     24         75       300      29.7</t>
  </si>
  <si>
    <t xml:space="preserve">     24         76       375      29.6</t>
  </si>
  <si>
    <t xml:space="preserve">     24         75       450      29.6</t>
  </si>
  <si>
    <t xml:space="preserve">     25         75        75      29.7</t>
  </si>
  <si>
    <t xml:space="preserve">     25         75       150      29.7</t>
  </si>
  <si>
    <t xml:space="preserve">     25         76       225      29.7</t>
  </si>
  <si>
    <t xml:space="preserve">     25         75       300      29.7</t>
  </si>
  <si>
    <t xml:space="preserve">     25         75       375      29.7</t>
  </si>
  <si>
    <t xml:space="preserve">     25         76       450      29.7</t>
  </si>
  <si>
    <t xml:space="preserve">     26         75        75      29.6</t>
  </si>
  <si>
    <t xml:space="preserve">     26         75       150      29.5</t>
  </si>
  <si>
    <t xml:space="preserve">     26         75       225      29.5</t>
  </si>
  <si>
    <t xml:space="preserve">     26         75       300      29.5</t>
  </si>
  <si>
    <t xml:space="preserve">     26         75       375      29.5</t>
  </si>
  <si>
    <t xml:space="preserve">     26         75       450      29.5</t>
  </si>
  <si>
    <t xml:space="preserve">     27         75        75      29.6</t>
  </si>
  <si>
    <t xml:space="preserve">     27         75       150      29.6</t>
  </si>
  <si>
    <t xml:space="preserve">     27         75       225      29.6</t>
  </si>
  <si>
    <t xml:space="preserve">     27         75       300      29.6</t>
  </si>
  <si>
    <t xml:space="preserve">     27         74       375      29.6</t>
  </si>
  <si>
    <t xml:space="preserve">     27         75       450      29.6</t>
  </si>
  <si>
    <t xml:space="preserve">     28         76        75      29.5</t>
  </si>
  <si>
    <t xml:space="preserve">     28         75       150      29.5</t>
  </si>
  <si>
    <t xml:space="preserve">     28         75       225      29.5</t>
  </si>
  <si>
    <t xml:space="preserve">     28         74       300      29.4</t>
  </si>
  <si>
    <t xml:space="preserve">     28         76       375      29.4</t>
  </si>
  <si>
    <t xml:space="preserve">     28         74       450      29.4</t>
  </si>
  <si>
    <t xml:space="preserve">     29         75        75      29.4</t>
  </si>
  <si>
    <t xml:space="preserve">     29         74       150      29.4</t>
  </si>
  <si>
    <t xml:space="preserve">     29         75       225      29.4</t>
  </si>
  <si>
    <t xml:space="preserve">     29         75       300      29.4</t>
  </si>
  <si>
    <t xml:space="preserve">     29         75       375      29.4</t>
  </si>
  <si>
    <t xml:space="preserve">     29         75       450      29.4</t>
  </si>
  <si>
    <t xml:space="preserve">     30         75        75      29.3</t>
  </si>
  <si>
    <t xml:space="preserve">     30         76       150      29.3</t>
  </si>
  <si>
    <t xml:space="preserve">     30         75       225      29.3</t>
  </si>
  <si>
    <t xml:space="preserve">     30         75       300      29.3</t>
  </si>
  <si>
    <t xml:space="preserve">     30         75       375      29.3</t>
  </si>
  <si>
    <t xml:space="preserve">     30         75       450      29.3</t>
  </si>
  <si>
    <t xml:space="preserve">     31         75        75      29.3</t>
  </si>
  <si>
    <t xml:space="preserve">     31         75       150      29.3</t>
  </si>
  <si>
    <t xml:space="preserve">     31         75       225      29.2</t>
  </si>
  <si>
    <t xml:space="preserve">     31         74       300      29.2</t>
  </si>
  <si>
    <t xml:space="preserve">     31         75       375      29.2</t>
  </si>
  <si>
    <t xml:space="preserve">     31         75       450      29.2</t>
  </si>
  <si>
    <t xml:space="preserve">     32         75        75      29.2</t>
  </si>
  <si>
    <t xml:space="preserve">     32         74       150      29.1</t>
  </si>
  <si>
    <t xml:space="preserve">     32         76       225      29.1</t>
  </si>
  <si>
    <t xml:space="preserve">     32         76       300      29.1</t>
  </si>
  <si>
    <t xml:space="preserve">     32         75       375      29.1</t>
  </si>
  <si>
    <t xml:space="preserve">     32         75       450      29.1</t>
  </si>
  <si>
    <t xml:space="preserve">     33         76        75      29.3</t>
  </si>
  <si>
    <t xml:space="preserve">     33         74       150      29.3</t>
  </si>
  <si>
    <t xml:space="preserve">     33         76       225      29.2</t>
  </si>
  <si>
    <t xml:space="preserve">     33         75       300      29.2</t>
  </si>
  <si>
    <t xml:space="preserve">     33         76       375      29.2</t>
  </si>
  <si>
    <t xml:space="preserve">     33         74       450      29.2</t>
  </si>
  <si>
    <t xml:space="preserve">     34         75        75      29.2</t>
  </si>
  <si>
    <t xml:space="preserve">     34         75       150      29.2</t>
  </si>
  <si>
    <t xml:space="preserve">     34         75       225      29.1</t>
  </si>
  <si>
    <t xml:space="preserve">     34         75       300      29.1</t>
  </si>
  <si>
    <t xml:space="preserve">     34         75       375      29.1</t>
  </si>
  <si>
    <t xml:space="preserve">     34         75       450      29.1</t>
  </si>
  <si>
    <t xml:space="preserve"> End of instrument data file.</t>
  </si>
  <si>
    <t>Phytoplankton community structure preservation:</t>
  </si>
  <si>
    <t>New batch 25% EM grade Glutaraldehyde zc886139 131 exp 2013/10/311.04239.0250</t>
  </si>
  <si>
    <t xml:space="preserve">Borax in milliq </t>
  </si>
  <si>
    <t>wt g</t>
  </si>
  <si>
    <t>vol ml</t>
  </si>
  <si>
    <t>conc M</t>
  </si>
  <si>
    <t>note</t>
  </si>
  <si>
    <t>dissolved&gt;60C (hydrate dissociation)</t>
  </si>
  <si>
    <t>0.1M Borax</t>
  </si>
  <si>
    <t>drops borax</t>
  </si>
  <si>
    <t>for 20mL glut</t>
  </si>
  <si>
    <t>vol borax per 20mL glut</t>
  </si>
  <si>
    <t>total vol</t>
  </si>
  <si>
    <t>pH</t>
  </si>
  <si>
    <t>drops 0.1M borax</t>
  </si>
  <si>
    <t>volume glut mL</t>
  </si>
  <si>
    <t>(all in centrifuge tubes, some air exposure)</t>
  </si>
  <si>
    <t>polymer/ppt?</t>
  </si>
  <si>
    <t xml:space="preserve">equivalent 1ml </t>
  </si>
  <si>
    <t>drops borax soln</t>
  </si>
  <si>
    <t>g 20C</t>
  </si>
  <si>
    <t>mL</t>
  </si>
  <si>
    <t>all bags</t>
  </si>
  <si>
    <t>fresh glut</t>
  </si>
  <si>
    <t>none</t>
  </si>
  <si>
    <t>&lt;3.06</t>
  </si>
  <si>
    <t>old glut</t>
  </si>
  <si>
    <t>1ml dil to 25 MI ref water &lt;.2um</t>
  </si>
  <si>
    <t>standing 24 hrs+1bead</t>
  </si>
  <si>
    <t>Glut oxidises rapidly on exposure to air and pH drops.</t>
  </si>
  <si>
    <t>no standing +1bead.</t>
  </si>
  <si>
    <t>dilution is equivalent to 20ml in 500ml…pumping volume for bags previously 450mL, note loss of glut through the tedlar previously.</t>
  </si>
  <si>
    <t>bag vol</t>
  </si>
  <si>
    <t>Try for 470mL pumping.</t>
  </si>
  <si>
    <t>borate</t>
  </si>
  <si>
    <t>glut</t>
  </si>
  <si>
    <t>total in bag</t>
  </si>
  <si>
    <t>Silica</t>
  </si>
  <si>
    <t>Glass beads 1000 to 1050um FW 60.1</t>
  </si>
  <si>
    <t>1 bead= 2.7-2.9mg</t>
  </si>
  <si>
    <t>Sigma No G-1759</t>
  </si>
  <si>
    <t>Sea water undersaturated, SAZ is low anyway.  5C saturation approx 1100mmol /m3.</t>
  </si>
  <si>
    <t>mM</t>
  </si>
  <si>
    <t>mg</t>
  </si>
  <si>
    <t>beads</t>
  </si>
  <si>
    <t>10 beads in each glut bag</t>
  </si>
  <si>
    <t>try and squeeze up the bags without prime but keeping the delivery tubes full of boiled MQ.</t>
  </si>
  <si>
    <t>Note:</t>
  </si>
  <si>
    <t>The buffered glut kept in centrifuge tubes in the dark with an air space showed no sign of precipitate April 2013 but the control in a tedlar bag did!</t>
  </si>
  <si>
    <t>Because of this, RAS 5 is not buffered.</t>
  </si>
  <si>
    <t>SEE tab "phyto" and also RAS5_Pulse10 for cocco and glut methods.</t>
  </si>
  <si>
    <t>Glut metallized bag in cool room block 3 12months.  Filled with Maria Is ref water (&lt;0.2um). Check the pH as no cocco's found in previous phyto bags.</t>
  </si>
  <si>
    <t>Mercuric chloride bag was found burst at the bottom seam</t>
  </si>
  <si>
    <t>Sample volume pgm 500mL</t>
  </si>
  <si>
    <t>Logged volume 450mL</t>
  </si>
  <si>
    <t>Bag</t>
  </si>
  <si>
    <t>Bag wt. g.</t>
  </si>
  <si>
    <t>g</t>
  </si>
  <si>
    <t>date time UTC</t>
  </si>
  <si>
    <t>Bag wt g.</t>
  </si>
  <si>
    <t>dilution</t>
  </si>
  <si>
    <t>volume remaining for SEM to Ruth, used 50mL</t>
  </si>
  <si>
    <t>broken on deployment</t>
  </si>
  <si>
    <t>no sample</t>
  </si>
  <si>
    <t>median sample wt g=</t>
  </si>
  <si>
    <t>purple = median used due to bubbles in somma cell</t>
  </si>
  <si>
    <t>empty Bag wt + poison volume (g)</t>
  </si>
  <si>
    <t>feed tube volume</t>
  </si>
  <si>
    <t>mean prime volume=3mL</t>
  </si>
  <si>
    <t>average sea water density at site kg/m3=</t>
  </si>
  <si>
    <t>odds: glutaraldehyde (prime vol + 20mL glut)</t>
  </si>
  <si>
    <t>The glut was precipitated appearing in the control bag April 2013.  Explore the possibility of using the mercuric chloride preserved samples.</t>
  </si>
  <si>
    <t xml:space="preserve">We want to see if there are cocco's at the depth of the RAS, at roughly the same time as the last bag sample because of all manner of preservation issues re calcifiers.  </t>
  </si>
  <si>
    <t>Coccolith sampling for SEM:</t>
  </si>
  <si>
    <t xml:space="preserve">&gt;  Fire a Niskin bottle at 30m or approximate depth of the RAS, take 250mL from the Niskin into a clean bottle (supplied).{gotta find some Niskin tube} </t>
  </si>
  <si>
    <t>Initial look: phaeocystis in star of David morph dominates, other centrics very very few cocco's mainly Calcidiscus leptoporus and a few E.hux type A.</t>
  </si>
  <si>
    <t xml:space="preserve">&gt; Fit a preloaded, 25mm 0.8um  nucleopore to the bottom of the filtration rig (filter loaded rough side up).  </t>
  </si>
  <si>
    <t>&gt; Connect the e-jet pump via a Leur fitting to the filter.</t>
  </si>
  <si>
    <t>&gt; Unscrew the top of the filtration rig, fill to the line, 300mL with swirling and put the top on again (does not need to be tight).</t>
  </si>
  <si>
    <t>&gt; Start the e-jet pump and run the waste outlet to a drain.</t>
  </si>
  <si>
    <t>&gt; When the total volume has filtered and the filter sucked dry,  squirt 1mL into the filtration rig, filter dry and repeat it (to desalt the filter).</t>
  </si>
  <si>
    <t xml:space="preserve">&gt; Twist off the filter and put it in the storage box and seal tightly (contains  silica gel). </t>
  </si>
  <si>
    <t>&gt; Record date and depth of the sample and filter number.</t>
  </si>
  <si>
    <t>Glut preserved samples:</t>
  </si>
  <si>
    <t>1.       Settle samples at CSIRO in Di’s lab</t>
  </si>
  <si>
    <t>2.       Mix sample well by gently inverting the Tedlar (?) bag 20 times.</t>
  </si>
  <si>
    <t>3.       Decant ~ 400 mL into a tall form measuring cylinder, note volume, and archive the remaining ~100 mL in the sample bag at 4 deg C for further SEM at a later date.</t>
  </si>
  <si>
    <t>4.       Add alkaline Lugols (Di’s recipe) to the “colour of weak tea”. Cover cylinder with foil or cardboard to reduce light, and leave to settle for at least one week.</t>
  </si>
  <si>
    <t>5.       Lugols is likely to need topping up during this time, as the colour still fades rapidly with alkaline recipe (assumes we need the colour to hold for settling by precipitation of iodine stained cells).</t>
  </si>
  <si>
    <t>6.       Note how much Lugols is added.</t>
  </si>
  <si>
    <t>7.       After one week, gently siphon off the supernatant until 100 mL remains.</t>
  </si>
  <si>
    <t>8.       Mix this sample well and transfer to a clean, tall form 100 mL cylinder for the second settling.</t>
  </si>
  <si>
    <t>9.       Refresh Lugols if required</t>
  </si>
  <si>
    <t>10.   Wait at least one week and draw down to 15 mL, being careful not to disturb cells that have settled.</t>
  </si>
  <si>
    <t>11.   Mix remaining sample well</t>
  </si>
  <si>
    <t>12.   Transfer  remaining sample to a labelled amber glass bottle and store at 4 deg C until analysis by light microscopy.</t>
  </si>
  <si>
    <t>Notes</t>
  </si>
  <si>
    <t>For the SEM examination of Pulse 8 #11 (ie the remaining sample after we took off 400 mL for Lugols settling)), we used 40 mL of sample and loaded it onto a polycarbonate filter at  AAD. It was certainly enough sample to resolve species.</t>
  </si>
  <si>
    <t>Cocco's</t>
  </si>
  <si>
    <t>CTD#</t>
  </si>
  <si>
    <t>Niskin</t>
  </si>
  <si>
    <t>depth</t>
  </si>
  <si>
    <t>date</t>
  </si>
  <si>
    <t xml:space="preserve">Can only have been cast 6, bottle numbers do not correspond to depth.  </t>
  </si>
  <si>
    <t>cast 7 on 2nd May, all bottles fired at nominally 1000m</t>
  </si>
  <si>
    <t>Glut problem:</t>
  </si>
  <si>
    <t>Take a bag of glut brew without sample and add Maria Is water.</t>
  </si>
  <si>
    <t>Mercuric chloride Evens bags for phyto? :</t>
  </si>
  <si>
    <t>DIC rinse water, 54mL filtered onto 25mm 0.8um nucleopore for EM.  Good preservation of tests.</t>
  </si>
  <si>
    <t>Remaining question:  settling of soft bodied phyto?</t>
  </si>
  <si>
    <t>RP</t>
  </si>
  <si>
    <t>Time</t>
  </si>
  <si>
    <t>Latitude</t>
  </si>
  <si>
    <t>Longitude</t>
  </si>
  <si>
    <t>Bottom depth</t>
  </si>
  <si>
    <t>Pressure</t>
  </si>
  <si>
    <t>Temperature</t>
  </si>
  <si>
    <t>Temperature flag</t>
  </si>
  <si>
    <t>CTD Salinity</t>
  </si>
  <si>
    <t>CTD Salinity flag</t>
  </si>
  <si>
    <t>Salinity</t>
  </si>
  <si>
    <t>Salinity flag</t>
  </si>
  <si>
    <t>CTD Oxygen</t>
  </si>
  <si>
    <t>CTD Oxygen flag</t>
  </si>
  <si>
    <t>Oxygen</t>
  </si>
  <si>
    <t>Oxygen flag</t>
  </si>
  <si>
    <t>Nitrate</t>
  </si>
  <si>
    <t>Nitrate flag</t>
  </si>
  <si>
    <t>Phosphate</t>
  </si>
  <si>
    <t>Phosphate flag</t>
  </si>
  <si>
    <t>Silicate</t>
  </si>
  <si>
    <t>Silicate flag</t>
  </si>
  <si>
    <t>2013-05-02T01:05:24Z</t>
  </si>
  <si>
    <t>2013-05-02T01:05:59Z</t>
  </si>
  <si>
    <t>2013-05-02T01:03:07Z</t>
  </si>
  <si>
    <t>2013-05-02T01:03:47Z</t>
  </si>
  <si>
    <t>2013-05-02T04:36:57Z</t>
  </si>
  <si>
    <t>2013-05-02T04:36:24Z</t>
  </si>
  <si>
    <t>2013-05-02T04:34:16Z</t>
  </si>
  <si>
    <t>2013-05-02T04:35:00Z</t>
  </si>
  <si>
    <t>Samples into Schott 250ml bottles, 20mLx2 rinse, filled from the bottom with teflon tube provided by Kris, small headspace left above the rim at the base of the glass thread.</t>
  </si>
  <si>
    <t>Samples to Kate 17 may 2013</t>
  </si>
  <si>
    <t xml:space="preserve">Rinse collected for cocco's, #12 to 32, 54mL (first rinse v. small volume) </t>
  </si>
  <si>
    <t>SEM: well preserved.</t>
  </si>
  <si>
    <t>Pulse 9</t>
  </si>
  <si>
    <t>McLane Remote Area Sampler RAS 500 "Apollo".</t>
  </si>
  <si>
    <t>Note from Kate, use only corrected data not normalized</t>
  </si>
  <si>
    <t xml:space="preserve"> °S</t>
  </si>
  <si>
    <t>142.3985</t>
  </si>
  <si>
    <t xml:space="preserve"> °E</t>
  </si>
  <si>
    <t>Note: RAS CTD ran out of battery, hence take 100m data</t>
  </si>
  <si>
    <t>nearest niskins</t>
  </si>
  <si>
    <t>RAS timestamp</t>
  </si>
  <si>
    <t>#</t>
  </si>
  <si>
    <t>bag wt</t>
  </si>
  <si>
    <t>Normalised TCO2</t>
  </si>
  <si>
    <t>Normalised TA</t>
  </si>
  <si>
    <t>salt corrn CRM</t>
  </si>
  <si>
    <t>mooring_id</t>
  </si>
  <si>
    <t>make</t>
  </si>
  <si>
    <t>model</t>
  </si>
  <si>
    <t>serial_number</t>
  </si>
  <si>
    <t>date time</t>
  </si>
  <si>
    <t>description</t>
  </si>
  <si>
    <t>code</t>
  </si>
  <si>
    <t>value</t>
  </si>
  <si>
    <t>diln %</t>
  </si>
  <si>
    <t xml:space="preserve"> umol/kg</t>
  </si>
  <si>
    <t>RAS Bag Soma</t>
  </si>
  <si>
    <t xml:space="preserve">Pulse-9-2012        </t>
  </si>
  <si>
    <t xml:space="preserve">Sea-Bird Electronics                              </t>
  </si>
  <si>
    <t xml:space="preserve">SBE16plusV2                                       </t>
  </si>
  <si>
    <t>"Calculated salinity value"</t>
  </si>
  <si>
    <t xml:space="preserve">PSAL                </t>
  </si>
  <si>
    <t xml:space="preserve">SBE37SMP                                          </t>
  </si>
  <si>
    <t>CRM standard deviation (n= 18, 8)</t>
  </si>
  <si>
    <t>CTDss2013_V03006 SBE</t>
  </si>
  <si>
    <t>median prime volume mL</t>
  </si>
  <si>
    <t>CTDss2013_V03007 SBE</t>
  </si>
  <si>
    <t>CTDss2013_V03004 bottle</t>
  </si>
  <si>
    <t xml:space="preserve">Prime volume 3mL degassed mq. </t>
  </si>
  <si>
    <t>median</t>
  </si>
  <si>
    <t xml:space="preserve"> No sample 10 = broken bayonet fitting acrylic tube, deployment damage.</t>
  </si>
  <si>
    <t>nbg, use median</t>
  </si>
  <si>
    <t>mean</t>
  </si>
  <si>
    <t>RASampler recovered before completion of sampling cycle.</t>
  </si>
  <si>
    <t>for salts at pulse9 see Petes gridded plot:IMOS_ABOS-SOTS_RWFGOTPCSBK_20120619_Pulse_FV02_Pulse-9-2012-Gridded-Data_END-20130510_C-20170913.nc-Pulse-9-2012-plot.pdf 30m and 100m track together</t>
  </si>
  <si>
    <t>Somma</t>
  </si>
  <si>
    <t>difference</t>
  </si>
  <si>
    <t>actual sal</t>
  </si>
  <si>
    <t>offset</t>
  </si>
  <si>
    <t>dil vol</t>
  </si>
  <si>
    <t>#16</t>
  </si>
  <si>
    <t>#30</t>
  </si>
  <si>
    <t>#32</t>
  </si>
  <si>
    <t>CTD Niskin bottles, recovery of Pulse 9 and underway samples</t>
  </si>
  <si>
    <t>CTD Niskin bottles, deployment of Pulse 9 and underway samples</t>
  </si>
  <si>
    <t xml:space="preserve"> Date_Time</t>
  </si>
  <si>
    <t xml:space="preserve"> CTD</t>
  </si>
  <si>
    <t xml:space="preserve"> Rosette</t>
  </si>
  <si>
    <t xml:space="preserve"> Depth</t>
  </si>
  <si>
    <t xml:space="preserve"> Salinity</t>
  </si>
  <si>
    <t xml:space="preserve"> T_insitu</t>
  </si>
  <si>
    <t xml:space="preserve"> Latitude</t>
  </si>
  <si>
    <t xml:space="preserve"> Longitude</t>
  </si>
  <si>
    <t>Date</t>
  </si>
  <si>
    <t>CTD</t>
  </si>
  <si>
    <t>Depth</t>
  </si>
  <si>
    <t xml:space="preserve"> yyyymmdd_hhmm</t>
  </si>
  <si>
    <t xml:space="preserve"> no</t>
  </si>
  <si>
    <t xml:space="preserve"> db</t>
  </si>
  <si>
    <t>psu</t>
  </si>
  <si>
    <t xml:space="preserve"> °C</t>
  </si>
  <si>
    <t xml:space="preserve"> #</t>
  </si>
  <si>
    <t xml:space="preserve"> 1/05/2013 23:54</t>
  </si>
  <si>
    <t xml:space="preserve"> 14/07/2012 5:38</t>
  </si>
  <si>
    <t xml:space="preserve"> 17/07/2012 9:05</t>
  </si>
  <si>
    <t xml:space="preserve"> 2/05/2013 3:34</t>
  </si>
  <si>
    <t>CRM standard deviation (n= 20, 23)</t>
  </si>
  <si>
    <t xml:space="preserve"> 8/05/2013 1:26</t>
  </si>
  <si>
    <t>underway surface</t>
  </si>
  <si>
    <t xml:space="preserve"> 8/05/2013 2:31</t>
  </si>
  <si>
    <t xml:space="preserve"> 8/05/2013 3:33</t>
  </si>
  <si>
    <t xml:space="preserve"> 8/05/2013 5:11</t>
  </si>
  <si>
    <t xml:space="preserve"> 8/05/2013 5:59</t>
  </si>
  <si>
    <t xml:space="preserve"> 8/05/2013 8:35</t>
  </si>
  <si>
    <t xml:space="preserve"> 8/05/2013 21:45</t>
  </si>
  <si>
    <t xml:space="preserve"> 8/05/2013 23:22</t>
  </si>
  <si>
    <t/>
  </si>
  <si>
    <t>25 mL of samples for nutrients into 30mL tubes.</t>
  </si>
  <si>
    <t>from oceans altas expect</t>
  </si>
  <si>
    <t>2 to 4</t>
  </si>
  <si>
    <t>0.6 to 1.0</t>
  </si>
  <si>
    <t>10 to 16</t>
  </si>
  <si>
    <t>see CO2 data</t>
  </si>
  <si>
    <t>final corrected data in row 110</t>
  </si>
  <si>
    <t>Samples to Mary Rayner on Southern Surveyor for analysis SS2013_t02</t>
  </si>
  <si>
    <t>#Bag</t>
  </si>
  <si>
    <t>date UTC</t>
  </si>
  <si>
    <t>sample</t>
  </si>
  <si>
    <t>converted time stamp</t>
  </si>
  <si>
    <t>Silicate uM</t>
  </si>
  <si>
    <t>Phosphate uM</t>
  </si>
  <si>
    <t>Nitrate+nitrite uM</t>
  </si>
  <si>
    <t>bag</t>
  </si>
  <si>
    <t>7.2%drift NO3</t>
  </si>
  <si>
    <t>drift corrected NO3</t>
  </si>
  <si>
    <t>TCO2</t>
  </si>
  <si>
    <t>TA</t>
  </si>
  <si>
    <t>N/P with ctd phosphate offest subtracted</t>
  </si>
  <si>
    <t>pulse salinity 28m</t>
  </si>
  <si>
    <t>pulse sal 100m</t>
  </si>
  <si>
    <t>correctn for diln (0.6%)</t>
  </si>
  <si>
    <t>%diln</t>
  </si>
  <si>
    <t>alk diln corrected</t>
  </si>
  <si>
    <t>07/22/12 17:00:00</t>
  </si>
  <si>
    <t>08/27/12 17:00:00</t>
  </si>
  <si>
    <t>09/14/12 17:00:00</t>
  </si>
  <si>
    <t>broken no sample</t>
  </si>
  <si>
    <t>10/20/12 17:00:00</t>
  </si>
  <si>
    <t>11/25/12 17:00:00</t>
  </si>
  <si>
    <t>12/13/12 17:00:00</t>
  </si>
  <si>
    <t>12/31/12 17:00:00</t>
  </si>
  <si>
    <t xml:space="preserve"> 01/18/13 17:00:00</t>
  </si>
  <si>
    <t>02/23/13 17:00:00</t>
  </si>
  <si>
    <t>03/13/13 17:00:00</t>
  </si>
  <si>
    <t>03/31/13 17:00:00</t>
  </si>
  <si>
    <t>04/18/13 17:00:00</t>
  </si>
  <si>
    <t>ras4pulse9_final data.xlsx</t>
  </si>
  <si>
    <t>note no sample10, broken tube</t>
  </si>
  <si>
    <t>depth db</t>
  </si>
  <si>
    <t>Nitrate uM</t>
  </si>
  <si>
    <t>N/P</t>
  </si>
  <si>
    <t>CTD Niskin nuts</t>
  </si>
  <si>
    <t>deployment</t>
  </si>
  <si>
    <t>SS2012_V03</t>
  </si>
  <si>
    <t>recovery</t>
  </si>
  <si>
    <t>SS2013_V03</t>
  </si>
  <si>
    <t>CTD Niskin DIC/alk</t>
  </si>
  <si>
    <t xml:space="preserve"> Sample</t>
  </si>
  <si>
    <t xml:space="preserve"> Corrected alkalinity</t>
  </si>
  <si>
    <t xml:space="preserve">Corrected TCO2 </t>
  </si>
  <si>
    <t xml:space="preserve"> type</t>
  </si>
  <si>
    <t xml:space="preserve">  </t>
  </si>
  <si>
    <t>flag</t>
  </si>
  <si>
    <t xml:space="preserve"> SS2013_V03 Trull</t>
  </si>
  <si>
    <t xml:space="preserve"> 1/05/13 23:54</t>
  </si>
  <si>
    <t xml:space="preserve"> 2/05/13 3:34</t>
  </si>
  <si>
    <t xml:space="preserve"> SS2012_V03</t>
  </si>
  <si>
    <t xml:space="preserve"> 14/07/12 5:38</t>
  </si>
  <si>
    <t xml:space="preserve"> 17/07/12 9:05</t>
  </si>
  <si>
    <t>REVISED RAS Bag Nox</t>
  </si>
  <si>
    <t>ras4pulse9_final data_AN.xlsx</t>
  </si>
  <si>
    <t>stdev from pairs</t>
  </si>
  <si>
    <t>Sample Name</t>
  </si>
  <si>
    <t>Peak Number</t>
  </si>
  <si>
    <t>Calculated Conc Nox (uM)</t>
  </si>
  <si>
    <t>trend</t>
  </si>
  <si>
    <t>Nox uM average</t>
  </si>
  <si>
    <t>PO4 uM</t>
  </si>
  <si>
    <t>PO4 average</t>
  </si>
  <si>
    <t>Silicate uM Si average</t>
  </si>
  <si>
    <t>Silicate stdev from pairs</t>
  </si>
  <si>
    <t>nitrate</t>
  </si>
  <si>
    <t>phosphate</t>
  </si>
  <si>
    <t>QC HIGH</t>
  </si>
  <si>
    <t>nox</t>
  </si>
  <si>
    <t>po4</t>
  </si>
  <si>
    <t>sioh4</t>
  </si>
  <si>
    <t>n=15</t>
  </si>
  <si>
    <t>mean difference</t>
  </si>
  <si>
    <t>waring limit</t>
  </si>
  <si>
    <t>start to end BQC % error</t>
  </si>
  <si>
    <t>range</t>
  </si>
  <si>
    <t>BQC</t>
  </si>
  <si>
    <t>4stdev</t>
  </si>
  <si>
    <t>BQC initial mean</t>
  </si>
  <si>
    <t>stdev</t>
  </si>
  <si>
    <t>BQC final mean</t>
  </si>
  <si>
    <t>prime dilution corrected uM</t>
  </si>
  <si>
    <t xml:space="preserve">prime dilution corrected </t>
  </si>
  <si>
    <t>Final Nutrients</t>
  </si>
  <si>
    <t>PO4 average uM</t>
  </si>
  <si>
    <t xml:space="preserve">NOx uM </t>
  </si>
  <si>
    <t>Silicate uM Si</t>
  </si>
  <si>
    <t>best est diln</t>
  </si>
  <si>
    <t>Density</t>
  </si>
  <si>
    <t>salinity</t>
  </si>
  <si>
    <t>temperature</t>
  </si>
  <si>
    <t/>
  </si>
  <si>
    <t/>
  </si>
  <si>
    <t/>
  </si>
  <si>
    <t>see revisited  CO2</t>
  </si>
  <si>
    <t>TSG</t>
  </si>
  <si>
    <t>density kg m-3</t>
  </si>
  <si>
    <t>niskin</t>
  </si>
  <si>
    <t>RAS</t>
  </si>
  <si>
    <t>SURVEY_NAME</t>
  </si>
  <si>
    <t>STATION_NO</t>
  </si>
  <si>
    <t>START_TIME</t>
  </si>
  <si>
    <t>END_TIME</t>
  </si>
  <si>
    <t>MIN_DEPTH</t>
  </si>
  <si>
    <t>MAX_DEPTH</t>
  </si>
  <si>
    <t>BOTTTOM_DEPTH</t>
  </si>
  <si>
    <t>BOTTOM_TIME</t>
  </si>
  <si>
    <t>BOTTOM_LAT</t>
  </si>
  <si>
    <t>BOTTOM_LON</t>
  </si>
  <si>
    <t>END_LAT</t>
  </si>
  <si>
    <t>END_LON</t>
  </si>
  <si>
    <t>START_LAT</t>
  </si>
  <si>
    <t>START_LON</t>
  </si>
  <si>
    <t>PROJECT_NAME</t>
  </si>
  <si>
    <t>MARLIN_ID</t>
  </si>
  <si>
    <t>BOTTLE_NUMBER</t>
  </si>
  <si>
    <t>PRESSURE</t>
  </si>
  <si>
    <t>ROSETTE_POSITION</t>
  </si>
  <si>
    <t>ROSETTE_POSITION_QC_FLAG</t>
  </si>
  <si>
    <t>NITRATE_VALUE</t>
  </si>
  <si>
    <t>NITRATE_QC_FLAG</t>
  </si>
  <si>
    <t>NITRITE_VALUE</t>
  </si>
  <si>
    <t>NITRITE_QC_FLAG</t>
  </si>
  <si>
    <t>OXYGEN_VALUE</t>
  </si>
  <si>
    <t>OXYGEN_QC_FLAG</t>
  </si>
  <si>
    <t>PHOSPHATE_VALUE</t>
  </si>
  <si>
    <t>PHOSPHATE_QC_FLAG</t>
  </si>
  <si>
    <t>SALINITY_VALUE</t>
  </si>
  <si>
    <t>SALINITY_QC_FLAG</t>
  </si>
  <si>
    <t>SILICATE_VALUE</t>
  </si>
  <si>
    <t>SILICATE_QC_FLAG</t>
  </si>
  <si>
    <t>TEMPERATURE_VALUE</t>
  </si>
  <si>
    <t>TEMPERATURE_QC_FLAG</t>
  </si>
  <si>
    <t>AMMONIA_VALUE</t>
  </si>
  <si>
    <t>AMMONIA_QC_FLAG</t>
  </si>
  <si>
    <t>Southern Ocean Time Series (SOTS)</t>
  </si>
  <si>
    <t>&lt; 0.02</t>
  </si>
  <si>
    <t>ROSETTE_POSITION_QC</t>
  </si>
  <si>
    <t>NITRATE</t>
  </si>
  <si>
    <t>NITRATE_QC</t>
  </si>
  <si>
    <t>NITRITE</t>
  </si>
  <si>
    <t>NITRITE_QC</t>
  </si>
  <si>
    <t>OXYGEN</t>
  </si>
  <si>
    <t>OXYGEN_QC</t>
  </si>
  <si>
    <t>PHOSPHATE</t>
  </si>
  <si>
    <t>PHOSPHATE_QC</t>
  </si>
  <si>
    <t>SALINITY</t>
  </si>
  <si>
    <t>SALINITY_QC</t>
  </si>
  <si>
    <t>SILICATE</t>
  </si>
  <si>
    <t>SILICATE_QC</t>
  </si>
  <si>
    <t>TEMPERATURE</t>
  </si>
  <si>
    <t>TEMPERATURE_QC</t>
  </si>
  <si>
    <t>AMMONIA</t>
  </si>
  <si>
    <t>AMMONIA_QC</t>
  </si>
  <si>
    <t>density 1026.5</t>
  </si>
  <si>
    <t>submission to eMII;  temperature required</t>
  </si>
  <si>
    <t>netcdf IMOS_ABOS-SOTS_20120717T070000Z_PULSE_FV01_PULSE-9-2012-NUTRIENTS_END-20130505T011500Z_C-20140227T033933Z {</t>
  </si>
  <si>
    <t>dimensions:</t>
  </si>
  <si>
    <t xml:space="preserve">TIME = 32 </t>
  </si>
  <si>
    <t xml:space="preserve">LATITUDE = 1 </t>
  </si>
  <si>
    <t xml:space="preserve">LONGITUDE = 1 </t>
  </si>
  <si>
    <t xml:space="preserve">DEPTH_NT_PH_SI_WA = 1 </t>
  </si>
  <si>
    <t>variables:</t>
  </si>
  <si>
    <t xml:space="preserve">double LATITUDE(LATITUDE) </t>
  </si>
  <si>
    <t xml:space="preserve">LATITUDE:standard_name = "latitude" </t>
  </si>
  <si>
    <t xml:space="preserve">LATITUDE:long_name = "latitude of measurement" </t>
  </si>
  <si>
    <t xml:space="preserve">LATITUDE:units = "degrees_north" </t>
  </si>
  <si>
    <t xml:space="preserve">LATITUDE:axis = "Y" </t>
  </si>
  <si>
    <t xml:space="preserve">LATITUDE:valid_min = -90. </t>
  </si>
  <si>
    <t xml:space="preserve">LATITUDE:valid_max = 90. </t>
  </si>
  <si>
    <t xml:space="preserve">LATITUDE:reference = "WGS84" </t>
  </si>
  <si>
    <t xml:space="preserve">LATITUDE:coordinate_reference_frame = "urn:ogc:crs:EPSG::4326" </t>
  </si>
  <si>
    <t xml:space="preserve">LATITUDE:comment = "Anchor Location" </t>
  </si>
  <si>
    <t xml:space="preserve">double LONGITUDE(LONGITUDE) </t>
  </si>
  <si>
    <t xml:space="preserve">LONGITUDE:standard_name = "longitude" </t>
  </si>
  <si>
    <t xml:space="preserve">LONGITUDE:long_name = "longitude of measurement" </t>
  </si>
  <si>
    <t xml:space="preserve">LONGITUDE:units = "degrees_east" </t>
  </si>
  <si>
    <t xml:space="preserve">LONGITUDE:axis = "X" </t>
  </si>
  <si>
    <t xml:space="preserve">LONGITUDE:valid_min = -180. </t>
  </si>
  <si>
    <t xml:space="preserve">LONGITUDE:valid_max = 180. </t>
  </si>
  <si>
    <t xml:space="preserve">LONGITUDE:reference = "WGS84" </t>
  </si>
  <si>
    <t xml:space="preserve">LONGITUDE:coordinate_reference_frame = "urn:ogc:crs:EPSG::4326" </t>
  </si>
  <si>
    <t xml:space="preserve">LONGITUDE:comment = "Anchor Location" </t>
  </si>
  <si>
    <t xml:space="preserve">double TIME(TIME) </t>
  </si>
  <si>
    <t xml:space="preserve">TIME:name = "time" </t>
  </si>
  <si>
    <t xml:space="preserve">TIME:standard_name = "time" </t>
  </si>
  <si>
    <t xml:space="preserve">TIME:long_name = "time of measurement" </t>
  </si>
  <si>
    <t xml:space="preserve">TIME:units = "days since 1950-01-01T00:00:00Z" </t>
  </si>
  <si>
    <t xml:space="preserve">TIME:axis = "T" </t>
  </si>
  <si>
    <t xml:space="preserve">TIME:valid_min = 0. </t>
  </si>
  <si>
    <t xml:space="preserve"> // "1950-01-01"</t>
  </si>
  <si>
    <t xml:space="preserve">TIME:valid_max = 999999999 </t>
  </si>
  <si>
    <t xml:space="preserve"> // "2739857-01-02"</t>
  </si>
  <si>
    <t xml:space="preserve">TIME:calendar = "gregorian" </t>
  </si>
  <si>
    <t xml:space="preserve">float DEPTH_NT_PH_SI_WA(DEPTH_NT_PH_SI_WA) </t>
  </si>
  <si>
    <t xml:space="preserve">DEPTH_NT_PH_SI_WA:name = "nominal_depth" </t>
  </si>
  <si>
    <t xml:space="preserve">DEPTH_NT_PH_SI_WA:long_name = "nominal depth of each sensor" </t>
  </si>
  <si>
    <t xml:space="preserve">DEPTH_NT_PH_SI_WA:units = "meters" </t>
  </si>
  <si>
    <t xml:space="preserve">DEPTH_NT_PH_SI_WA:positive = "down" </t>
  </si>
  <si>
    <t xml:space="preserve">DEPTH_NT_PH_SI_WA:axis = "Z" </t>
  </si>
  <si>
    <t xml:space="preserve">DEPTH_NT_PH_SI_WA:comment = "These are nominal values. Use PRES to derive time-varying depths of instruments, as the mooring may tilt in ambient currents." </t>
  </si>
  <si>
    <t xml:space="preserve">DEPTH_NT_PH_SI_WA:reference = "sea_level" </t>
  </si>
  <si>
    <t xml:space="preserve">DEPTH_NT_PH_SI_WA:valid_min = 0.f </t>
  </si>
  <si>
    <t xml:space="preserve">DEPTH_NT_PH_SI_WA:valid_max = 1200.f </t>
  </si>
  <si>
    <t>DEPTH_NT_PH_SI_WA:params = "depths for parameters NTRI</t>
  </si>
  <si>
    <t xml:space="preserve"> PHOS</t>
  </si>
  <si>
    <t xml:space="preserve"> SILI</t>
  </si>
  <si>
    <t xml:space="preserve"> WATER_SAMPLE" </t>
  </si>
  <si>
    <t xml:space="preserve">float NTRI(TIME, DEPTH_NT_PH_SI_WA) </t>
  </si>
  <si>
    <t xml:space="preserve">NTRI:sensor_depth = "38.5" </t>
  </si>
  <si>
    <t xml:space="preserve">NTRI:sensor_name = "McLane-RAS-3-48-500" </t>
  </si>
  <si>
    <t xml:space="preserve">NTRI:sensor_serial_number = "12709-01" </t>
  </si>
  <si>
    <t xml:space="preserve">NTRI:name = "Nitrate concentration" </t>
  </si>
  <si>
    <t xml:space="preserve">NTRI:units = "umol/kg" </t>
  </si>
  <si>
    <t xml:space="preserve">NTRI:standard_name = "moles_of_nitrate_per_unit_mass_in_sea_water" </t>
  </si>
  <si>
    <t xml:space="preserve">NTRI:valid_min = 0. </t>
  </si>
  <si>
    <t xml:space="preserve">NTRI:valid_max = 40. </t>
  </si>
  <si>
    <t xml:space="preserve">NTRI:_FillValue = NaNf </t>
  </si>
  <si>
    <t xml:space="preserve">NTRI:quality_control_set = 1.f </t>
  </si>
  <si>
    <t xml:space="preserve">NTRI:ancillary_variables = "NTRI_QC" </t>
  </si>
  <si>
    <t xml:space="preserve">NTRI:coordinates = "TIME DEPTH_NT_PH_SI_WA LATITUDE LONGITUDE" </t>
  </si>
  <si>
    <t xml:space="preserve">byte NTRI_QC(TIME, DEPTH_NT_PH_SI_WA) </t>
  </si>
  <si>
    <t xml:space="preserve">NTRI_QC:long_name = "quality flag" </t>
  </si>
  <si>
    <t xml:space="preserve">NTRI_QC:conventions = "OceanSITES reference table 2" </t>
  </si>
  <si>
    <t xml:space="preserve">NTRI_QC:_FillValue = -128b </t>
  </si>
  <si>
    <t xml:space="preserve">NTRI_QC:valid_min = 0b </t>
  </si>
  <si>
    <t xml:space="preserve">NTRI_QC:valid_max = 9b </t>
  </si>
  <si>
    <t xml:space="preserve">NTRI_QC:flag_values = 0b, 1b, 2b, 3b, 4b, 7b, 8b, 9b </t>
  </si>
  <si>
    <t xml:space="preserve">NTRI_QC:flag_meanings = "unknown good_data probably_good_data potentially_correctable bad_data bad_data nominal_value interpolated_value missing_value" </t>
  </si>
  <si>
    <t xml:space="preserve">float PHOS(TIME, DEPTH_NT_PH_SI_WA) </t>
  </si>
  <si>
    <t xml:space="preserve">PHOS:sensor_depth = "38.5" </t>
  </si>
  <si>
    <t xml:space="preserve">PHOS:sensor_name = "McLane-RAS-3-48-500" </t>
  </si>
  <si>
    <t xml:space="preserve">PHOS:sensor_serial_number = "12709-01" </t>
  </si>
  <si>
    <t xml:space="preserve">PHOS:name = "Phosphate concentration" </t>
  </si>
  <si>
    <t xml:space="preserve">PHOS:units = "uM" </t>
  </si>
  <si>
    <t xml:space="preserve">PHOS:standard_name = "moles_of_phosphate_per_liter_in_sea_water" </t>
  </si>
  <si>
    <t xml:space="preserve">PHOS:valid_min = 0. </t>
  </si>
  <si>
    <t xml:space="preserve">PHOS:valid_max = 40. </t>
  </si>
  <si>
    <t xml:space="preserve">PHOS:_FillValue = NaNf </t>
  </si>
  <si>
    <t xml:space="preserve">PHOS:quality_control_set = 1.f </t>
  </si>
  <si>
    <t xml:space="preserve">PHOS:comment = "Samples analysed on Southern Surveyor SS2013_t02.\\nThere has been no correction, at this stage, for prime volume dilution of the samples which amounts to approximately 3mL of MQ per 500mL sample." </t>
  </si>
  <si>
    <t xml:space="preserve">PHOS:ancillary_variables = "PHOS_QC" </t>
  </si>
  <si>
    <t xml:space="preserve">PHOS:coordinates = "TIME DEPTH_NT_PH_SI_WA LATITUDE LONGITUDE" </t>
  </si>
  <si>
    <t xml:space="preserve">byte PHOS_QC(TIME, DEPTH_NT_PH_SI_WA) </t>
  </si>
  <si>
    <t xml:space="preserve">PHOS_QC:long_name = "quality flag" </t>
  </si>
  <si>
    <t xml:space="preserve">PHOS_QC:conventions = "OceanSITES reference table 2" </t>
  </si>
  <si>
    <t xml:space="preserve">PHOS_QC:_FillValue = -128b </t>
  </si>
  <si>
    <t xml:space="preserve">PHOS_QC:valid_min = 0b </t>
  </si>
  <si>
    <t xml:space="preserve">PHOS_QC:valid_max = 9b </t>
  </si>
  <si>
    <t xml:space="preserve">PHOS_QC:flag_values = 0b, 1b, 2b, 3b, 4b, 7b, 8b, 9b </t>
  </si>
  <si>
    <t xml:space="preserve">PHOS_QC:flag_meanings = "unknown good_data probably_good_data potentially_correctable bad_data bad_data nominal_value interpolated_value missing_value" </t>
  </si>
  <si>
    <t xml:space="preserve">float SILI(TIME, DEPTH_NT_PH_SI_WA) </t>
  </si>
  <si>
    <t xml:space="preserve">SILI:sensor_depth = "38.5" </t>
  </si>
  <si>
    <t xml:space="preserve">SILI:sensor_name = "McLane-RAS-3-48-500" </t>
  </si>
  <si>
    <t xml:space="preserve">SILI:sensor_serial_number = "12709-01" </t>
  </si>
  <si>
    <t xml:space="preserve">SILI:name = "Silicate concentration" </t>
  </si>
  <si>
    <t xml:space="preserve">SILI:units = "uM" </t>
  </si>
  <si>
    <t xml:space="preserve">SILI:standard_name = "moles_of_silicate_per_liter_in_sea_water" </t>
  </si>
  <si>
    <t xml:space="preserve">SILI:valid_min = 0. </t>
  </si>
  <si>
    <t xml:space="preserve">SILI:valid_max = 40. </t>
  </si>
  <si>
    <t xml:space="preserve">SILI:_FillValue = NaNf </t>
  </si>
  <si>
    <t xml:space="preserve">SILI:quality_control_set = 1.f </t>
  </si>
  <si>
    <t xml:space="preserve">SILI:comment = "Samples analysed on Southern Surveyor SS2013_t02.\\nThere has been no correction, at this stage, for prime volume dilution of the samples which amounts to approximately 3mL of MQ per 500mL sample." </t>
  </si>
  <si>
    <t xml:space="preserve">SILI:ancillary_variables = "SILI_QC" </t>
  </si>
  <si>
    <t xml:space="preserve">SILI:coordinates = "TIME DEPTH_NT_PH_SI_WA LATITUDE LONGITUDE" </t>
  </si>
  <si>
    <t xml:space="preserve">byte SILI_QC(TIME, DEPTH_NT_PH_SI_WA) </t>
  </si>
  <si>
    <t xml:space="preserve">SILI_QC:long_name = "quality flag" </t>
  </si>
  <si>
    <t xml:space="preserve">SILI_QC:conventions = "OceanSITES reference table 2" </t>
  </si>
  <si>
    <t xml:space="preserve">SILI_QC:_FillValue = -128b </t>
  </si>
  <si>
    <t xml:space="preserve">SILI_QC:valid_min = 0b </t>
  </si>
  <si>
    <t xml:space="preserve">SILI_QC:valid_max = 9b </t>
  </si>
  <si>
    <t xml:space="preserve">SILI_QC:flag_values = 0b, 1b, 2b, 3b, 4b, 7b, 8b, 9b </t>
  </si>
  <si>
    <t xml:space="preserve">SILI_QC:flag_meanings = "unknown good_data probably_good_data potentially_correctable bad_data bad_data nominal_value interpolated_value missing_value" </t>
  </si>
  <si>
    <t xml:space="preserve">float WATER_SAMPLE(TIME, DEPTH_NT_PH_SI_WA) </t>
  </si>
  <si>
    <t xml:space="preserve">WATER_SAMPLE:sensor_depth = "38.5" </t>
  </si>
  <si>
    <t xml:space="preserve">WATER_SAMPLE:sensor_name = "McLane-RAS-3-48-500" </t>
  </si>
  <si>
    <t xml:space="preserve">WATER_SAMPLE:sensor_serial_number = "12709-01" </t>
  </si>
  <si>
    <t xml:space="preserve">WATER_SAMPLE:name = "Water Sample Number" </t>
  </si>
  <si>
    <t xml:space="preserve">WATER_SAMPLE:units = "count" </t>
  </si>
  <si>
    <t xml:space="preserve">WATER_SAMPLE:_FillValue = NaNf </t>
  </si>
  <si>
    <t xml:space="preserve">WATER_SAMPLE:quality_control_set = 1.f </t>
  </si>
  <si>
    <t xml:space="preserve">WATER_SAMPLE:ancillary_variables = "WATER_SAMPLE_QC" </t>
  </si>
  <si>
    <t xml:space="preserve">WATER_SAMPLE:coordinates = "TIME DEPTH_NT_PH_SI_WA LATITUDE LONGITUDE" </t>
  </si>
  <si>
    <t xml:space="preserve">byte WATER_SAMPLE_QC(TIME, DEPTH_NT_PH_SI_WA) </t>
  </si>
  <si>
    <t xml:space="preserve">WATER_SAMPLE_QC:long_name = "quality flag" </t>
  </si>
  <si>
    <t xml:space="preserve">WATER_SAMPLE_QC:conventions = "OceanSITES reference table 2" </t>
  </si>
  <si>
    <t xml:space="preserve">WATER_SAMPLE_QC:_FillValue = -128b </t>
  </si>
  <si>
    <t xml:space="preserve">WATER_SAMPLE_QC:valid_min = 0b </t>
  </si>
  <si>
    <t xml:space="preserve">WATER_SAMPLE_QC:valid_max = 9b </t>
  </si>
  <si>
    <t xml:space="preserve">WATER_SAMPLE_QC:flag_values = 0b, 1b, 2b, 3b, 4b, 7b, 8b, 9b </t>
  </si>
  <si>
    <t xml:space="preserve">WATER_SAMPLE_QC:flag_meanings = "unknown good_data probably_good_data potentially_correctable bad_data bad_data nominal_value interpolated_value missing_value" </t>
  </si>
  <si>
    <t>// global attributes:</t>
  </si>
  <si>
    <t xml:space="preserve">:acknowledgement = "Any users of IMOS data are required to clearly acknowledge the source of the material in the format:Data was sourced from the Integrated Marine Observing System (IMOS) - an initiative of the Australian Government being conducted as part of the National Collaborative Research Infrastructure Strategy and and the Super Science Initiative." </t>
  </si>
  <si>
    <t xml:space="preserve">:author = "Peter Jansen" </t>
  </si>
  <si>
    <t xml:space="preserve">:author_email = "peter.jansen@csiro.au" </t>
  </si>
  <si>
    <t xml:space="preserve">:file_version = "Level 1 - Quality Controlled data" </t>
  </si>
  <si>
    <t xml:space="preserve">:geospatial_lat_units = "degrees_north" </t>
  </si>
  <si>
    <t xml:space="preserve">:geospatial_lon_units = "degrees_east" </t>
  </si>
  <si>
    <t xml:space="preserve">:geospatial_vertical_units = "metres" </t>
  </si>
  <si>
    <t xml:space="preserve">:institution = "CSIRO" </t>
  </si>
  <si>
    <t xml:space="preserve">:institution_address = "CSIRO Marine Laboratories, Castray Esp, Hobart, Tasmania 7001, Australia" </t>
  </si>
  <si>
    <t xml:space="preserve">:netcdf_version = "3.6" </t>
  </si>
  <si>
    <t xml:space="preserve">:project = "Integrated Marine Observing System (IMOS)" </t>
  </si>
  <si>
    <t xml:space="preserve">:citation = "Integrated Marine Observing System. [year-of-data-download], [Title], [Data access URL], accessed [date- of-access]" </t>
  </si>
  <si>
    <t xml:space="preserve">:Conventions = "CF-1.6,IMOS-1.3" </t>
  </si>
  <si>
    <t xml:space="preserve">:data_centre = "eMarine Information Infrastructure (eMII)" </t>
  </si>
  <si>
    <t xml:space="preserve">:data_centre_email = "info@emii.org.au" </t>
  </si>
  <si>
    <t xml:space="preserve">:distribution_statement = "Data may be re-used, provided that related metadata explaining the data has been reviewed by the user, and the data is appropriately acknowledged. Data, products and services from IMOS are provided as is without any warranty as to fitness for a particular purpose." </t>
  </si>
  <si>
    <t xml:space="preserve">:naming_authority = "IMOS" </t>
  </si>
  <si>
    <t xml:space="preserve">:quality_control_set = "1." </t>
  </si>
  <si>
    <t xml:space="preserve">:source = "Moorings" </t>
  </si>
  <si>
    <t xml:space="preserve">:cdm_data_type = "Time-series" </t>
  </si>
  <si>
    <t xml:space="preserve">:site_code = "SOTS" </t>
  </si>
  <si>
    <t xml:space="preserve">:keywords = "Oceans-&gt;Ocean Chemistry-&gt;Biogeochemical Cycles, Oceans-&gt;Ocean Chemistry-&gt;Carbon, Oceans-&gt;Ocean Chemistry-&gt;Nitrate,Oceans-&gt;Ocean Chemistry-&gt;Water Temperature, Oceans-&gt;Ocean Optics-&gt;Turbidity, Oceans-&gt;Salinity/Depth-&gt;Salinity" </t>
  </si>
  <si>
    <t xml:space="preserve">:Mooring = "Pulse mooring" </t>
  </si>
  <si>
    <t xml:space="preserve">:platform_code = "PULSE" </t>
  </si>
  <si>
    <t xml:space="preserve">:principal_investigator = "Tom Trull" </t>
  </si>
  <si>
    <t xml:space="preserve">:principal_investigator_email = "tom.trull@utas.edu.au" </t>
  </si>
  <si>
    <t xml:space="preserve">:wmo_platform_code = "" </t>
  </si>
  <si>
    <t xml:space="preserve">:abstract = "The Pulse 9 mooring was deployed from July 2012 to May 2013 at Lat -46.85, Lon 142.40. Moored instruments are deployed by the IMOS Australia Bluewater Observing System (ABOS) Southern Ocean Time Series sub-facility for time-series observations of physical, biological, and chemical properties, in the Sub-Antarctic Zone southwest of Tasmania, with yearly servicing. The Southern Ocean Time Series (SOTS) Sub-Facility is responsible for the deployment of Pulse moorings. These time-series observations are crucial to resolving ecosystem processes that affect carbon cycling, ocean productivity and marine responses to climate variability and change, ocean acidification and other stresses." </t>
  </si>
  <si>
    <t xml:space="preserve">:deployment_code = "Pulse-9-2012" </t>
  </si>
  <si>
    <t xml:space="preserve">:geospatial_lat_max = -46.8493 </t>
  </si>
  <si>
    <t xml:space="preserve">:geospatial_lat_min = -46.8493 </t>
  </si>
  <si>
    <t xml:space="preserve">:geospatial_lon_max = 142.3985 </t>
  </si>
  <si>
    <t xml:space="preserve">:geospatial_lon_min = 142.3985 </t>
  </si>
  <si>
    <t xml:space="preserve">:geospatial_vertical_max = 664. </t>
  </si>
  <si>
    <t xml:space="preserve">:geospatial_vertical_min = 0. </t>
  </si>
  <si>
    <t xml:space="preserve">:Latitude = -46.8493 </t>
  </si>
  <si>
    <t xml:space="preserve">:Longitude = 142.3985 </t>
  </si>
  <si>
    <t xml:space="preserve">:time_coverage_end = "2013-05-10T03:00:00Z" </t>
  </si>
  <si>
    <t xml:space="preserve">:time_coverage_start = "2012-06-19T23:00:00Z" </t>
  </si>
  <si>
    <t xml:space="preserve">:title = "Pulse 9 Mooring Data" </t>
  </si>
  <si>
    <t xml:space="preserve">:date_update = "2014-02-27T03:39:33Z" </t>
  </si>
  <si>
    <t>data:</t>
  </si>
  <si>
    <t xml:space="preserve"> LATITUDE = -46.8493 </t>
  </si>
  <si>
    <t xml:space="preserve"> LONGITUDE = 142.3986 </t>
  </si>
  <si>
    <t xml:space="preserve"> TIME = "2012-07-22 16", "2012-07-22 17", "2012-08-09 16", "2012-08-09 17", </t>
  </si>
  <si>
    <t xml:space="preserve">    "2012-08-27 16", "2012-08-27 17", "2012-09-14 16", "2012-09-14 17", </t>
  </si>
  <si>
    <t xml:space="preserve">    "2012-10-02 16", "2012-10-02 17", "2012-10-20 16", "2012-10-20 17", </t>
  </si>
  <si>
    <t xml:space="preserve">    "2012-11-07 16", "2012-11-07 17", "2012-11-25 16", "2012-11-25 17", </t>
  </si>
  <si>
    <t xml:space="preserve">    "2012-12-13 16", "2012-12-13 17", "2012-12-31 16", "2012-12-31 17", </t>
  </si>
  <si>
    <t xml:space="preserve">    "2013-01-18 16", "2013-01-18 17", "2013-02-05 16", "2013-02-05 17", </t>
  </si>
  <si>
    <t xml:space="preserve">    "2013-02-23 16", "2013-02-23 17", "2013-03-13 16", "2013-03-13 17", </t>
  </si>
  <si>
    <t xml:space="preserve">    "2013-03-31 16", "2013-03-31 17", "2013-04-18 16", "2013-04-18 17" </t>
  </si>
  <si>
    <t xml:space="preserve"> DEPTH_NT_PH_SI_WA = 38.5 </t>
  </si>
  <si>
    <t xml:space="preserve"> NTRI =</t>
  </si>
  <si>
    <t xml:space="preserve">  _,</t>
  </si>
  <si>
    <t xml:space="preserve">  12.55,</t>
  </si>
  <si>
    <t xml:space="preserve">  11.4,</t>
  </si>
  <si>
    <t xml:space="preserve">  11.6,</t>
  </si>
  <si>
    <t xml:space="preserve">  12.7,</t>
  </si>
  <si>
    <t xml:space="preserve">  12.45,</t>
  </si>
  <si>
    <t xml:space="preserve">  10.6,</t>
  </si>
  <si>
    <t xml:space="preserve">  8.86,</t>
  </si>
  <si>
    <t xml:space="preserve">  7.295,</t>
  </si>
  <si>
    <t xml:space="preserve">  5.78,</t>
  </si>
  <si>
    <t xml:space="preserve">  5.51,</t>
  </si>
  <si>
    <t xml:space="preserve">  5.385,</t>
  </si>
  <si>
    <t xml:space="preserve">  3.845,</t>
  </si>
  <si>
    <t xml:space="preserve">  3.12,</t>
  </si>
  <si>
    <t xml:space="preserve">  6.475,</t>
  </si>
  <si>
    <t xml:space="preserve"> NTRI_QC =</t>
  </si>
  <si>
    <t xml:space="preserve">  0,</t>
  </si>
  <si>
    <t xml:space="preserve"> PHOS =</t>
  </si>
  <si>
    <t xml:space="preserve">  0.955,</t>
  </si>
  <si>
    <t xml:space="preserve">  0.905,</t>
  </si>
  <si>
    <t xml:space="preserve">  0.935,</t>
  </si>
  <si>
    <t xml:space="preserve">  0.99,</t>
  </si>
  <si>
    <t xml:space="preserve">  1.025,</t>
  </si>
  <si>
    <t xml:space="preserve">  0.985,</t>
  </si>
  <si>
    <t xml:space="preserve">  0.85,</t>
  </si>
  <si>
    <t xml:space="preserve">  1.36,</t>
  </si>
  <si>
    <t xml:space="preserve">  1.4,</t>
  </si>
  <si>
    <t xml:space="preserve">  2.375,</t>
  </si>
  <si>
    <t xml:space="preserve">  0.71,</t>
  </si>
  <si>
    <t xml:space="preserve">  0.505,</t>
  </si>
  <si>
    <t xml:space="preserve">  0.65,</t>
  </si>
  <si>
    <t xml:space="preserve"> PHOS_QC =</t>
  </si>
  <si>
    <t xml:space="preserve"> SILI =</t>
  </si>
  <si>
    <t xml:space="preserve">  1.335,</t>
  </si>
  <si>
    <t xml:space="preserve">  1.54,</t>
  </si>
  <si>
    <t xml:space="preserve">  1.77,</t>
  </si>
  <si>
    <t xml:space="preserve">  2.155,</t>
  </si>
  <si>
    <t xml:space="preserve">  2.48,</t>
  </si>
  <si>
    <t xml:space="preserve">  2.055,</t>
  </si>
  <si>
    <t xml:space="preserve">  1.3,</t>
  </si>
  <si>
    <t xml:space="preserve">  0.38,</t>
  </si>
  <si>
    <t xml:space="preserve">  -0.1,</t>
  </si>
  <si>
    <t xml:space="preserve">  -0.46,</t>
  </si>
  <si>
    <t xml:space="preserve">  -0.545,</t>
  </si>
  <si>
    <t xml:space="preserve">  -0.445,</t>
  </si>
  <si>
    <t xml:space="preserve">  -0.285,</t>
  </si>
  <si>
    <t xml:space="preserve">  -0.265,</t>
  </si>
  <si>
    <t xml:space="preserve"> SILI_QC =</t>
  </si>
  <si>
    <t xml:space="preserve"> WATER_SAMPLE =</t>
  </si>
  <si>
    <t xml:space="preserve">  1,</t>
  </si>
  <si>
    <t xml:space="preserve">  2,</t>
  </si>
  <si>
    <t xml:space="preserve">  3,</t>
  </si>
  <si>
    <t xml:space="preserve">  4,</t>
  </si>
  <si>
    <t xml:space="preserve">  5,</t>
  </si>
  <si>
    <t xml:space="preserve">  6,</t>
  </si>
  <si>
    <t xml:space="preserve">  7,</t>
  </si>
  <si>
    <t xml:space="preserve">  8,</t>
  </si>
  <si>
    <t xml:space="preserve">  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</si>
  <si>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</si>
  <si>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</si>
  <si>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</si>
  <si>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</si>
  <si>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</si>
  <si>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</si>
  <si>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</si>
  <si>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</si>
  <si>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</si>
  <si>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</si>
  <si>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</si>
  <si>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</si>
  <si>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</si>
  <si>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</si>
  <si>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</si>
  <si>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</si>
  <si>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</si>
  <si>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</si>
  <si>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</si>
  <si>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</si>
  <si>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</si>
  <si>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</si>
  <si>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WATER_SAMPLE_QC =</t>
  </si>
  <si>
    <t>}</t>
  </si>
  <si>
    <t>timezone</t>
  </si>
  <si>
    <t>parameter_code</t>
  </si>
  <si>
    <t>parameter_value</t>
  </si>
  <si>
    <t>units</t>
  </si>
  <si>
    <t>Pulse 9 was not deployed until 17th July.</t>
  </si>
  <si>
    <t xml:space="preserve">RBR                                               </t>
  </si>
  <si>
    <t xml:space="preserve">DR-1050                                           </t>
  </si>
  <si>
    <t>"sea_water_pressure_due_to_sea_water"</t>
  </si>
  <si>
    <t xml:space="preserve">PRES                </t>
  </si>
  <si>
    <t>dbar</t>
  </si>
  <si>
    <t xml:space="preserve">WET Labs                                          </t>
  </si>
  <si>
    <t xml:space="preserve">ECO-PAR                                           </t>
  </si>
  <si>
    <t>"Photosynthetic active radiation"</t>
  </si>
  <si>
    <t xml:space="preserve">PAR                 </t>
  </si>
  <si>
    <t>umol/s/m2</t>
  </si>
  <si>
    <t>"Photosynthetic active radiation sensor Voltage"</t>
  </si>
  <si>
    <t xml:space="preserve">PAR_VOLT            </t>
  </si>
  <si>
    <t>V</t>
  </si>
  <si>
    <t xml:space="preserve">FLNTUS                                            </t>
  </si>
  <si>
    <t>"Chlorophyll code as per IMOS data"</t>
  </si>
  <si>
    <t xml:space="preserve">CPHL                </t>
  </si>
  <si>
    <t>mg/m3</t>
  </si>
  <si>
    <t>"Eco-FLNTUS CHL value"</t>
  </si>
  <si>
    <t xml:space="preserve">ECO_FLNTUS_CHL_VOLT </t>
  </si>
  <si>
    <t>"Eco-FLNTUS Turbidity value"</t>
  </si>
  <si>
    <t>ECO_FLNTUS_TURB_VOLT</t>
  </si>
  <si>
    <t>"Turbidity code as per IMOS data"</t>
  </si>
  <si>
    <t xml:space="preserve">TURB                </t>
  </si>
  <si>
    <t>NTU</t>
  </si>
  <si>
    <t xml:space="preserve">ProOceanus                                        </t>
  </si>
  <si>
    <t xml:space="preserve">GTD                                               </t>
  </si>
  <si>
    <t xml:space="preserve">29-101-15                                         </t>
  </si>
  <si>
    <t>"GTD Temperature"</t>
  </si>
  <si>
    <t xml:space="preserve">GTD_TEMPERATURE     </t>
  </si>
  <si>
    <t>Celsius</t>
  </si>
  <si>
    <t>"Total pressure of dissolved gasses in sea water"</t>
  </si>
  <si>
    <t xml:space="preserve">TOTAL_GAS_PRESSURE  </t>
  </si>
  <si>
    <t>hectoPa</t>
  </si>
  <si>
    <t xml:space="preserve">Satlantic                                         </t>
  </si>
  <si>
    <t xml:space="preserve">MBARI-ISUS V3                                     </t>
  </si>
  <si>
    <t>"ISUS Light Reference Level"</t>
  </si>
  <si>
    <t xml:space="preserve">ISUS_REF            </t>
  </si>
  <si>
    <t>counts</t>
  </si>
  <si>
    <t>"Nitrate concentration"</t>
  </si>
  <si>
    <t xml:space="preserve">NTRI                </t>
  </si>
  <si>
    <t>uM</t>
  </si>
  <si>
    <t>"Nitrate concentration from ISUS instrument, non avg."</t>
  </si>
  <si>
    <t xml:space="preserve">NTRI_RAW            </t>
  </si>
  <si>
    <t xml:space="preserve">Vemco                                             </t>
  </si>
  <si>
    <t xml:space="preserve">Minilog-II-T                                      </t>
  </si>
  <si>
    <t>"sea_water_temperature"</t>
  </si>
  <si>
    <t xml:space="preserve">TEMP                </t>
  </si>
  <si>
    <t>degree_Celsius</t>
  </si>
  <si>
    <t xml:space="preserve">Aanderaa                                          </t>
  </si>
  <si>
    <t xml:space="preserve">Optode 3975C                                      </t>
  </si>
  <si>
    <t>"Dissolved oxygen in uMoles per kilogram of water"</t>
  </si>
  <si>
    <t xml:space="preserve">DOX2                </t>
  </si>
  <si>
    <t>umol/kg</t>
  </si>
  <si>
    <t>"Optode BPhase value after calc from voltage"</t>
  </si>
  <si>
    <t xml:space="preserve">OPTODE_BPHASE       </t>
  </si>
  <si>
    <t>degrees</t>
  </si>
  <si>
    <t>"Aanderaa BPhase voltage reading"</t>
  </si>
  <si>
    <t xml:space="preserve">OPTODE_BPHASE_VOLT  </t>
  </si>
  <si>
    <t>"Optode temperature value in Deg C"</t>
  </si>
  <si>
    <t xml:space="preserve">OPTODE_TEMP         </t>
  </si>
  <si>
    <t>"Aanderaa Optode temperature value"</t>
  </si>
  <si>
    <t xml:space="preserve">OPTODE_TEMP_VOLT    </t>
  </si>
  <si>
    <t xml:space="preserve">McLane                                            </t>
  </si>
  <si>
    <t xml:space="preserve">RAS-3-48-500                                      </t>
  </si>
  <si>
    <t xml:space="preserve">12709-01                                          </t>
  </si>
  <si>
    <t>"Phosphate concentration"</t>
  </si>
  <si>
    <t xml:space="preserve">PHOS                </t>
  </si>
  <si>
    <t>"Silicate concentration"</t>
  </si>
  <si>
    <t xml:space="preserve">SILI                </t>
  </si>
  <si>
    <t>"Water Sample Number"</t>
  </si>
  <si>
    <t xml:space="preserve">WATER_SAMPLE        </t>
  </si>
  <si>
    <t>count</t>
  </si>
  <si>
    <t>"Water conductivity"</t>
  </si>
  <si>
    <t xml:space="preserve">CNDC                </t>
  </si>
  <si>
    <t>S/m</t>
  </si>
  <si>
    <t>"Water Density"</t>
  </si>
  <si>
    <t xml:space="preserve">DENSITY             </t>
  </si>
  <si>
    <t>kg/m3</t>
  </si>
  <si>
    <t>"Dissolved oxygen Solubility in uMoles per kilogram of water"</t>
  </si>
  <si>
    <t xml:space="preserve">OXSOL               </t>
  </si>
  <si>
    <t>"RAW Voltage Measurement"</t>
  </si>
  <si>
    <t xml:space="preserve">VOLT1               </t>
  </si>
  <si>
    <t xml:space="preserve">VOLT2               </t>
  </si>
  <si>
    <t xml:space="preserve">VOLT3               </t>
  </si>
  <si>
    <t xml:space="preserve">VOLT4               </t>
  </si>
  <si>
    <t xml:space="preserve">VOLT5               </t>
  </si>
  <si>
    <t xml:space="preserve">VOLT6               </t>
  </si>
  <si>
    <t xml:space="preserve">SBE43                                             </t>
  </si>
  <si>
    <t>"Raw voltage reading from Seabird SBE43 instrument"</t>
  </si>
  <si>
    <t xml:space="preserve">SBE43_OXY_VOLTAGE   </t>
  </si>
  <si>
    <t xml:space="preserve">SOFS-3-2012         </t>
  </si>
  <si>
    <t>28.5m PULSE SBE</t>
  </si>
  <si>
    <t>100M Pulse8</t>
  </si>
  <si>
    <t>:IMOS_ABOS-SOTS_RWFGOTPCSBK_20120619_Pulse_FV02_Pulse-9-2012-Gridded-Data_END-20130510_C-20170913.nc-Pulse-9-2012-plot.pdf</t>
  </si>
  <si>
    <t>100m pulse8</t>
  </si>
  <si>
    <t>AVERAGE PSAL</t>
  </si>
  <si>
    <t>Pulse-9-2012</t>
  </si>
  <si>
    <t>diln corrected</t>
  </si>
  <si>
    <t>ctd niskin</t>
  </si>
  <si>
    <t>ras</t>
  </si>
  <si>
    <t>n</t>
  </si>
  <si>
    <t>See: Results Pulse and RAS_KB.xlsx reissued data</t>
  </si>
  <si>
    <t>Sample</t>
  </si>
  <si>
    <t>Alkalinity</t>
  </si>
  <si>
    <t>WOCE</t>
  </si>
  <si>
    <t xml:space="preserve">TCO2 </t>
  </si>
  <si>
    <t>SOMMA salinity</t>
  </si>
  <si>
    <t>SBE RAS 28m and 100m</t>
  </si>
  <si>
    <t>best sigmat</t>
  </si>
  <si>
    <t>dilution corrected to best salinity estimates</t>
  </si>
  <si>
    <t xml:space="preserve"> dd/mm/yy hh:mm</t>
  </si>
  <si>
    <t>(SOMMA)</t>
  </si>
  <si>
    <t xml:space="preserve"> µmol/kg</t>
  </si>
  <si>
    <t>flag alk</t>
  </si>
  <si>
    <t>flag TCO2</t>
  </si>
  <si>
    <t xml:space="preserve"> corrn to CRM</t>
  </si>
  <si>
    <t xml:space="preserve"> salinity</t>
  </si>
  <si>
    <t>% diln</t>
  </si>
  <si>
    <t>%diln flag</t>
  </si>
  <si>
    <t>bag wts g</t>
  </si>
  <si>
    <t>Bag - bag and poison</t>
  </si>
  <si>
    <t>prime mL</t>
  </si>
  <si>
    <t>RAS SBE salinity</t>
  </si>
  <si>
    <t>salinity AODN netcdf flag</t>
  </si>
  <si>
    <t>sbe temp C</t>
  </si>
  <si>
    <t>Alkalinity  µmol/kg</t>
  </si>
  <si>
    <t xml:space="preserve">TCO2  µmol/kg </t>
  </si>
  <si>
    <t>closest bottle</t>
  </si>
  <si>
    <t>CRM</t>
  </si>
  <si>
    <t>ctd sbe</t>
  </si>
  <si>
    <t>SS Pulse#9 RAS</t>
  </si>
  <si>
    <t>correction</t>
  </si>
  <si>
    <t>average prime volume mL</t>
  </si>
  <si>
    <t xml:space="preserve">Note that the CRM corrections were 0.04 for Alk/DIC </t>
  </si>
  <si>
    <t>CRM salinity certified value=</t>
  </si>
  <si>
    <t>density=</t>
  </si>
  <si>
    <t>deployment year start</t>
  </si>
  <si>
    <t>site</t>
  </si>
  <si>
    <t>depth_nominal</t>
  </si>
  <si>
    <t>Remote Access Sampler</t>
  </si>
  <si>
    <t>metadata</t>
  </si>
  <si>
    <t>sample_qc</t>
  </si>
  <si>
    <t>temperature_qc</t>
  </si>
  <si>
    <t>salintiy qc</t>
  </si>
  <si>
    <t>time</t>
  </si>
  <si>
    <t>weight</t>
  </si>
  <si>
    <t>weight_qc</t>
  </si>
  <si>
    <t>NOx concentration</t>
  </si>
  <si>
    <t>NOx_qc</t>
  </si>
  <si>
    <t>phosphate concentration</t>
  </si>
  <si>
    <t>phosphate_qc</t>
  </si>
  <si>
    <t>Silicate concentration</t>
  </si>
  <si>
    <t>silicate_qc</t>
  </si>
  <si>
    <t>total alkalinity</t>
  </si>
  <si>
    <t>total_alkalinity_qc</t>
  </si>
  <si>
    <t>total carbon dioxide</t>
  </si>
  <si>
    <t>total_carbon_dioxide_qc</t>
  </si>
  <si>
    <t>Pulse9</t>
  </si>
  <si>
    <t>standard_name</t>
  </si>
  <si>
    <t>sea_water_temperature</t>
  </si>
  <si>
    <t>sea_water_practical_salinity</t>
  </si>
  <si>
    <t>moles_of_nitrate_and_nitrite_per_unit_mass_in_sea_water</t>
  </si>
  <si>
    <t>moles_of_phosphate_per_unit_mass_in_sea_water</t>
  </si>
  <si>
    <t>moles_of_silicate_per_unit_mass_in_sea_water</t>
  </si>
  <si>
    <t>long_name</t>
  </si>
  <si>
    <t>sample_number</t>
  </si>
  <si>
    <t>time_of_sample_start</t>
  </si>
  <si>
    <t>sample_mass</t>
  </si>
  <si>
    <t>moles_of_alkalinity_per_unit_mass_in_sea_water</t>
  </si>
  <si>
    <t>moles_of_inorganic_carbon_per_unit_mass_in_sea_water</t>
  </si>
  <si>
    <t>m</t>
  </si>
  <si>
    <t>sampler position</t>
  </si>
  <si>
    <t/>
  </si>
  <si>
    <t/>
  </si>
  <si>
    <t>yyyy:mm:dd hh:mm:ss UTC</t>
  </si>
  <si>
    <t/>
  </si>
  <si>
    <t>nominal</t>
  </si>
  <si>
    <t>uncertainty</t>
  </si>
  <si>
    <t>comment</t>
  </si>
  <si>
    <t>sample pairs, nutrients and separate sample for phytoplankton reported elsewhere (SOTS Phytoplankton abundance and biovolume).</t>
  </si>
  <si>
    <t>sample plus prime volume (~1%)</t>
  </si>
  <si>
    <t>comment_method</t>
  </si>
  <si>
    <t>TCO2 sample preservation issue flag 3</t>
  </si>
  <si>
    <t>FSA</t>
  </si>
  <si>
    <t>potentiometric</t>
  </si>
  <si>
    <t>coulometric</t>
  </si>
  <si>
    <t>comment_sample</t>
  </si>
  <si>
    <t>outer acrylic tube broken on deployment</t>
  </si>
  <si>
    <t xml:space="preserve">RAS-3-48-500 serial no: 12709-01                                                                                                                        </t>
  </si>
  <si>
    <t>NaN</t>
  </si>
  <si>
    <t>RAS density insitu</t>
  </si>
  <si>
    <t>100m in situ</t>
  </si>
  <si>
    <t>pressure</t>
  </si>
  <si>
    <t>100m temp</t>
  </si>
  <si>
    <t>calc density sigma t</t>
  </si>
  <si>
    <t>temp 28m</t>
  </si>
  <si>
    <t>From SBE16plusV2 then extrapolated SBE37SMP after sample 18</t>
  </si>
  <si>
    <t>pressure_rel</t>
  </si>
  <si>
    <t>sea_water_pressure_due_to_sea_water</t>
  </si>
  <si>
    <t>from SBE16plusV2  to sample 18, then interpolated from 45 m SBE37 after sample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</si>
</sst>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d/mm/yy;@"/>
    <numFmt numFmtId="167" formatCode="dd/mm/yy\ hh:mm"/>
    <numFmt numFmtId="168" formatCode="yyyy/mm/dd\ hh:mm:ss"/>
  </numFmts>
  <fonts count="62">
    <font>
      <sz val="10"/>
      <color theme="1"/>
      <name val="Calibri"/>
      <scheme val="minor"/>
    </font>
    <font>
      <u/>
      <sz val="12.5"/>
      <color rgb="FF0000D4"/>
      <name val="Arial"/>
    </font>
    <font>
      <b/>
      <sz val="14"/>
      <name val="Verdana"/>
    </font>
    <font>
      <b/>
      <sz val="14"/>
      <color indexed="4"/>
      <name val="Arial"/>
    </font>
    <font>
      <sz val="12"/>
      <name val="Arial"/>
    </font>
    <font>
      <sz val="12"/>
      <name val="Verdana"/>
    </font>
    <font>
      <sz val="12"/>
      <color indexed="2"/>
      <name val="Calibri"/>
    </font>
    <font>
      <b/>
      <sz val="10"/>
      <color rgb="FF00ABEA"/>
      <name val="Arial"/>
    </font>
    <font>
      <sz val="10"/>
      <color rgb="FF00ABEA"/>
      <name val="Arial"/>
    </font>
    <font>
      <b/>
      <sz val="14"/>
      <name val="Arial"/>
    </font>
    <font>
      <b/>
      <sz val="10"/>
      <name val="Arial"/>
    </font>
    <font>
      <sz val="10"/>
      <color indexed="4"/>
      <name val="Arial"/>
    </font>
    <font>
      <sz val="10"/>
      <color indexed="2"/>
      <name val="Arial"/>
    </font>
    <font>
      <sz val="12"/>
      <color indexed="17"/>
      <name val="Arial"/>
    </font>
    <font>
      <sz val="10"/>
      <color indexed="17"/>
      <name val="Arial"/>
    </font>
    <font>
      <b/>
      <sz val="10"/>
      <color indexed="2"/>
      <name val="Arial"/>
    </font>
    <font>
      <b/>
      <sz val="12"/>
      <color indexed="2"/>
      <name val="Calibri"/>
    </font>
    <font>
      <sz val="8"/>
      <name val="Arial"/>
    </font>
    <font>
      <sz val="8"/>
      <name val="Calibri"/>
      <scheme val="minor"/>
    </font>
    <font>
      <sz val="8"/>
      <color theme="7"/>
      <name val="Arial"/>
    </font>
    <font>
      <sz val="8"/>
      <color indexed="4"/>
      <name val="Calibri"/>
      <scheme val="minor"/>
    </font>
    <font>
      <sz val="12"/>
      <color indexed="64"/>
      <name val="Calibri"/>
    </font>
    <font>
      <b/>
      <sz val="12"/>
      <color indexed="64"/>
      <name val="Calibri"/>
    </font>
    <font>
      <b/>
      <sz val="8"/>
      <name val="Arial"/>
    </font>
    <font>
      <sz val="10"/>
      <name val="Calibri"/>
      <scheme val="minor"/>
    </font>
    <font>
      <sz val="8"/>
      <color indexed="2"/>
      <name val="Arial"/>
    </font>
    <font>
      <b/>
      <sz val="8"/>
      <color theme="1"/>
      <name val="Arial"/>
    </font>
    <font>
      <sz val="8"/>
      <color theme="1"/>
      <name val="Arial"/>
    </font>
    <font>
      <sz val="8"/>
      <color theme="4" tint="-0.499984740745262"/>
      <name val="Arial"/>
    </font>
    <font>
      <sz val="10"/>
      <color theme="1"/>
      <name val="Arial"/>
    </font>
    <font>
      <b/>
      <sz val="12"/>
      <color rgb="FFC00000"/>
      <name val="Arial"/>
    </font>
    <font>
      <b/>
      <sz val="12"/>
      <name val="Arial"/>
    </font>
    <font>
      <sz val="12"/>
      <name val="Calibri"/>
      <scheme val="minor"/>
    </font>
    <font>
      <sz val="11"/>
      <color indexed="64"/>
      <name val="Calibri"/>
    </font>
    <font>
      <sz val="11"/>
      <name val="Calibri"/>
      <scheme val="minor"/>
    </font>
    <font>
      <sz val="10"/>
      <color rgb="FFC00000"/>
      <name val="Arial"/>
    </font>
    <font>
      <b/>
      <sz val="11"/>
      <color indexed="64"/>
      <name val="Calibri"/>
    </font>
    <font>
      <sz val="10"/>
      <color indexed="64"/>
      <name val="Calibri"/>
    </font>
    <font>
      <b/>
      <sz val="12"/>
      <color theme="1"/>
      <name val="Calibri"/>
      <scheme val="minor"/>
    </font>
    <font>
      <sz val="10"/>
      <color rgb="FF244062"/>
      <name val="Arial"/>
    </font>
    <font>
      <sz val="11"/>
      <name val="Arial"/>
    </font>
    <font>
      <sz val="11"/>
      <color theme="4" tint="-0.499984740745262"/>
      <name val="Arial"/>
    </font>
    <font>
      <b/>
      <sz val="11"/>
      <name val="Calibri"/>
      <scheme val="minor"/>
    </font>
    <font>
      <b/>
      <sz val="11"/>
      <name val="Arial"/>
    </font>
    <font>
      <sz val="11"/>
      <color theme="4" tint="-0.499984740745262"/>
      <name val="Calibri"/>
      <scheme val="minor"/>
    </font>
    <font>
      <sz val="11"/>
      <color theme="1"/>
      <name val="Arial"/>
    </font>
    <font>
      <sz val="11"/>
      <color indexed="2"/>
      <name val="Arial"/>
    </font>
    <font>
      <sz val="10"/>
      <color indexed="64"/>
      <name val="Arial"/>
    </font>
    <font>
      <sz val="12"/>
      <color rgb="FF0000D4"/>
      <name val="Calibri"/>
      <scheme val="minor"/>
    </font>
    <font>
      <sz val="11"/>
      <name val="Calibri"/>
    </font>
    <font>
      <sz val="12"/>
      <name val="Calibri"/>
    </font>
    <font>
      <vertAlign val="superscript"/>
      <sz val="9"/>
      <name val="Arial"/>
    </font>
    <font>
      <sz val="10"/>
      <color theme="7"/>
      <name val="Arial"/>
    </font>
    <font>
      <sz val="11"/>
      <color theme="7"/>
      <name val="Calibri"/>
    </font>
    <font>
      <sz val="11"/>
      <color theme="1"/>
      <name val="Calibri"/>
    </font>
    <font>
      <sz val="12"/>
      <color theme="7"/>
      <name val="Calibri"/>
    </font>
    <font>
      <sz val="14"/>
      <color theme="7"/>
      <name val="Calibri"/>
    </font>
    <font>
      <sz val="9"/>
      <name val="Arial"/>
    </font>
    <font>
      <sz val="10"/>
      <color theme="1"/>
      <name val="Calibri"/>
      <scheme val="minor"/>
    </font>
    <font>
      <sz val="10"/>
      <color theme="1"/>
      <name val="Calibri"/>
      <family val="2"/>
      <scheme val="minor"/>
    </font>
    <font>
      <sz val="10"/>
      <name val="Arial"/>
      <family val="2"/>
    </font>
    <font>
      <sz val="10"/>
      <color rgb="FFFF0000"/>
      <name val="Calibri"/>
      <family val="2"/>
      <scheme val="minor"/>
    </font>
  </fonts>
  <fills count="10">
    <fill>
      <patternFill patternType="none"/>
    </fill>
    <fill>
      <patternFill patternType="gray125"/>
    </fill>
    <fill>
      <patternFill patternType="solid">
        <fgColor indexed="49"/>
        <bgColor indexed="49"/>
      </patternFill>
    </fill>
    <fill>
      <patternFill patternType="solid">
        <fgColor indexed="5"/>
        <bgColor indexed="5"/>
      </patternFill>
    </fill>
    <fill>
      <patternFill patternType="solid">
        <fgColor theme="6" tint="0.79998168889431442"/>
        <bgColor theme="6" tint="0.79998168889431442"/>
      </patternFill>
    </fill>
    <fill>
      <patternFill patternType="solid">
        <fgColor theme="7" tint="0.79998168889431442"/>
        <bgColor theme="7" tint="0.79998168889431442"/>
      </patternFill>
    </fill>
    <fill>
      <patternFill patternType="solid">
        <fgColor theme="0" tint="-4.9989318521683403E-2"/>
        <bgColor theme="0" tint="-4.9989318521683403E-2"/>
      </patternFill>
    </fill>
    <fill>
      <patternFill patternType="solid">
        <fgColor theme="2" tint="-9.9978637043366805E-2"/>
        <bgColor theme="2" tint="-9.9978637043366805E-2"/>
      </patternFill>
    </fill>
    <fill>
      <patternFill patternType="solid">
        <fgColor rgb="FFDDD9C4"/>
        <bgColor rgb="FFDDD9C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s>
  <cellStyleXfs count="3">
    <xf numFmtId="0" fontId="0" fillId="0" borderId="0"/>
    <xf numFmtId="0" fontId="1" fillId="0" borderId="0">
      <alignment vertical="top"/>
    </xf>
    <xf numFmtId="0" fontId="58" fillId="0" borderId="0"/>
  </cellStyleXfs>
  <cellXfs count="317">
    <xf numFmtId="0" fontId="0" fillId="0" borderId="0" xfId="0"/>
    <xf numFmtId="0" fontId="2" fillId="2" borderId="0" xfId="0" applyFont="1" applyFill="1"/>
    <xf numFmtId="0" fontId="0" fillId="2" borderId="0" xfId="0" applyFill="1"/>
    <xf numFmtId="14" fontId="0" fillId="0" borderId="0" xfId="0" applyNumberFormat="1"/>
    <xf numFmtId="0" fontId="3" fillId="0" borderId="0" xfId="0" applyFont="1"/>
    <xf numFmtId="0" fontId="4" fillId="0" borderId="0" xfId="0" applyFont="1"/>
    <xf numFmtId="0" fontId="5" fillId="0" borderId="0" xfId="0" applyFont="1"/>
    <xf numFmtId="0" fontId="4" fillId="0" borderId="0" xfId="0" applyFont="1" applyAlignment="1">
      <alignment horizontal="left"/>
    </xf>
    <xf numFmtId="0" fontId="6" fillId="0" borderId="0" xfId="0" applyFont="1"/>
    <xf numFmtId="0" fontId="7" fillId="0" borderId="0" xfId="0" applyFont="1"/>
    <xf numFmtId="0" fontId="8" fillId="0" borderId="0" xfId="0" applyFont="1"/>
    <xf numFmtId="0" fontId="9" fillId="0" borderId="0" xfId="0" applyFont="1"/>
    <xf numFmtId="0" fontId="9"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10" fillId="0" borderId="0" xfId="0" applyFont="1"/>
    <xf numFmtId="16" fontId="10" fillId="0" borderId="0" xfId="0" applyNumberFormat="1" applyFont="1"/>
    <xf numFmtId="0" fontId="10" fillId="0" borderId="4" xfId="0" applyFont="1" applyBorder="1"/>
    <xf numFmtId="0" fontId="11" fillId="0" borderId="4" xfId="0" applyFont="1" applyBorder="1"/>
    <xf numFmtId="0" fontId="11" fillId="0" borderId="0" xfId="0" applyFont="1"/>
    <xf numFmtId="0" fontId="11" fillId="0" borderId="5" xfId="0" applyFont="1" applyBorder="1"/>
    <xf numFmtId="0" fontId="12" fillId="0" borderId="4" xfId="0" applyFont="1" applyBorder="1"/>
    <xf numFmtId="0" fontId="12" fillId="0" borderId="0" xfId="0" applyFont="1"/>
    <xf numFmtId="0" fontId="0" fillId="0" borderId="6" xfId="0" applyBorder="1"/>
    <xf numFmtId="0" fontId="0" fillId="0" borderId="7" xfId="0" applyBorder="1"/>
    <xf numFmtId="0" fontId="0" fillId="0" borderId="8" xfId="0" applyBorder="1"/>
    <xf numFmtId="0" fontId="13" fillId="0" borderId="0" xfId="0" applyFont="1"/>
    <xf numFmtId="0" fontId="14" fillId="0" borderId="0" xfId="0" applyFont="1"/>
    <xf numFmtId="0" fontId="10" fillId="0" borderId="0" xfId="0" applyFont="1" applyAlignment="1">
      <alignment horizontal="center"/>
    </xf>
    <xf numFmtId="164" fontId="0" fillId="0" borderId="0" xfId="0" applyNumberFormat="1"/>
    <xf numFmtId="0" fontId="0" fillId="0" borderId="0" xfId="0" applyAlignment="1">
      <alignment horizontal="right"/>
    </xf>
    <xf numFmtId="2" fontId="0" fillId="0" borderId="0" xfId="0" applyNumberFormat="1"/>
    <xf numFmtId="1" fontId="0" fillId="0" borderId="0" xfId="0" applyNumberFormat="1"/>
    <xf numFmtId="0" fontId="15" fillId="0" borderId="0" xfId="0" applyFont="1"/>
    <xf numFmtId="0" fontId="16" fillId="0" borderId="0" xfId="0" applyFont="1"/>
    <xf numFmtId="0" fontId="17" fillId="0" borderId="0" xfId="0" applyFont="1"/>
    <xf numFmtId="164" fontId="17" fillId="0" borderId="0" xfId="0" applyNumberFormat="1" applyFont="1"/>
    <xf numFmtId="14" fontId="17" fillId="0" borderId="0" xfId="0" applyNumberFormat="1" applyFont="1"/>
    <xf numFmtId="0" fontId="17" fillId="0" borderId="9" xfId="0" applyFont="1" applyBorder="1" applyAlignment="1">
      <alignment horizontal="center"/>
    </xf>
    <xf numFmtId="164" fontId="17" fillId="0" borderId="10" xfId="0" applyNumberFormat="1" applyFont="1" applyBorder="1" applyAlignment="1">
      <alignment horizontal="center"/>
    </xf>
    <xf numFmtId="164" fontId="17" fillId="0" borderId="3" xfId="0" applyNumberFormat="1" applyFont="1" applyBorder="1" applyAlignment="1">
      <alignment horizontal="center"/>
    </xf>
    <xf numFmtId="0" fontId="17" fillId="0" borderId="9" xfId="0" applyFont="1" applyBorder="1"/>
    <xf numFmtId="0" fontId="17" fillId="0" borderId="10" xfId="0" applyFont="1" applyBorder="1"/>
    <xf numFmtId="0" fontId="17" fillId="0" borderId="11" xfId="0" applyFont="1" applyBorder="1"/>
    <xf numFmtId="164" fontId="17" fillId="0" borderId="12" xfId="0" applyNumberFormat="1" applyFont="1" applyBorder="1"/>
    <xf numFmtId="0" fontId="17" fillId="0" borderId="0" xfId="0" applyFont="1" applyAlignment="1">
      <alignment horizontal="center"/>
    </xf>
    <xf numFmtId="0" fontId="17" fillId="0" borderId="1" xfId="0" applyFont="1" applyBorder="1"/>
    <xf numFmtId="164" fontId="17" fillId="0" borderId="2" xfId="0" applyNumberFormat="1" applyFont="1" applyBorder="1"/>
    <xf numFmtId="164" fontId="17" fillId="0" borderId="13" xfId="0" applyNumberFormat="1" applyFont="1" applyBorder="1"/>
    <xf numFmtId="0" fontId="17" fillId="0" borderId="5" xfId="0" applyFont="1" applyBorder="1"/>
    <xf numFmtId="0" fontId="17" fillId="0" borderId="13" xfId="0" applyFont="1" applyBorder="1"/>
    <xf numFmtId="1" fontId="18" fillId="0" borderId="0" xfId="0" applyNumberFormat="1" applyFont="1"/>
    <xf numFmtId="0" fontId="17" fillId="0" borderId="4" xfId="0" applyFont="1" applyBorder="1"/>
    <xf numFmtId="164" fontId="17" fillId="0" borderId="14" xfId="0" applyNumberFormat="1" applyFont="1" applyBorder="1"/>
    <xf numFmtId="164" fontId="17" fillId="0" borderId="14" xfId="0" applyNumberFormat="1" applyFont="1" applyBorder="1" applyAlignment="1">
      <alignment horizontal="right"/>
    </xf>
    <xf numFmtId="164" fontId="17" fillId="0" borderId="0" xfId="0" applyNumberFormat="1" applyFont="1" applyAlignment="1">
      <alignment horizontal="right"/>
    </xf>
    <xf numFmtId="0" fontId="19" fillId="0" borderId="0" xfId="0" applyFont="1"/>
    <xf numFmtId="0" fontId="17" fillId="0" borderId="6" xfId="0" applyFont="1" applyBorder="1"/>
    <xf numFmtId="164" fontId="17" fillId="0" borderId="7" xfId="0" applyNumberFormat="1" applyFont="1" applyBorder="1"/>
    <xf numFmtId="164" fontId="17" fillId="0" borderId="15" xfId="0" applyNumberFormat="1" applyFont="1" applyBorder="1"/>
    <xf numFmtId="0" fontId="17" fillId="0" borderId="7" xfId="0" applyFont="1" applyBorder="1"/>
    <xf numFmtId="0" fontId="17" fillId="0" borderId="8" xfId="0" applyFont="1" applyBorder="1"/>
    <xf numFmtId="0" fontId="20" fillId="0" borderId="0" xfId="0" applyFont="1"/>
    <xf numFmtId="0" fontId="21" fillId="0" borderId="0" xfId="0" applyFont="1"/>
    <xf numFmtId="0" fontId="22" fillId="0" borderId="0" xfId="0" applyFont="1"/>
    <xf numFmtId="0" fontId="21" fillId="0" borderId="9" xfId="0" applyFont="1" applyBorder="1"/>
    <xf numFmtId="0" fontId="21" fillId="0" borderId="10" xfId="0" applyFont="1" applyBorder="1"/>
    <xf numFmtId="0" fontId="21" fillId="0" borderId="11" xfId="0" applyFont="1" applyBorder="1"/>
    <xf numFmtId="0" fontId="21" fillId="0" borderId="12" xfId="0" applyFont="1" applyBorder="1"/>
    <xf numFmtId="0" fontId="21" fillId="0" borderId="4" xfId="0" applyFont="1" applyBorder="1"/>
    <xf numFmtId="0" fontId="21" fillId="0" borderId="5" xfId="0" applyFont="1" applyBorder="1"/>
    <xf numFmtId="15" fontId="21" fillId="0" borderId="14" xfId="0" applyNumberFormat="1" applyFont="1" applyBorder="1"/>
    <xf numFmtId="0" fontId="21" fillId="0" borderId="6" xfId="0" applyFont="1" applyBorder="1"/>
    <xf numFmtId="0" fontId="21" fillId="0" borderId="7" xfId="0" applyFont="1" applyBorder="1"/>
    <xf numFmtId="0" fontId="21" fillId="0" borderId="8" xfId="0" applyFont="1" applyBorder="1"/>
    <xf numFmtId="15" fontId="21" fillId="0" borderId="15" xfId="0" applyNumberFormat="1" applyFont="1" applyBorder="1"/>
    <xf numFmtId="22" fontId="0" fillId="0" borderId="0" xfId="0" applyNumberFormat="1"/>
    <xf numFmtId="0" fontId="0" fillId="3" borderId="0" xfId="0" applyFill="1"/>
    <xf numFmtId="0" fontId="23" fillId="0" borderId="0" xfId="0" applyFont="1"/>
    <xf numFmtId="0" fontId="24" fillId="0" borderId="0" xfId="0" applyFont="1"/>
    <xf numFmtId="0" fontId="18" fillId="0" borderId="0" xfId="0" applyFont="1"/>
    <xf numFmtId="0" fontId="25" fillId="0" borderId="0" xfId="0" applyFont="1"/>
    <xf numFmtId="22" fontId="17" fillId="0" borderId="0" xfId="0" applyNumberFormat="1" applyFont="1"/>
    <xf numFmtId="22" fontId="24" fillId="0" borderId="0" xfId="0" applyNumberFormat="1" applyFont="1"/>
    <xf numFmtId="2" fontId="17" fillId="0" borderId="0" xfId="0" applyNumberFormat="1" applyFont="1"/>
    <xf numFmtId="0" fontId="17" fillId="0" borderId="0" xfId="0" applyFont="1" applyAlignment="1">
      <alignment horizontal="left"/>
    </xf>
    <xf numFmtId="0" fontId="25" fillId="0" borderId="0" xfId="0" applyFont="1" applyAlignment="1">
      <alignment horizontal="left"/>
    </xf>
    <xf numFmtId="0" fontId="17" fillId="0" borderId="3" xfId="0" applyFont="1" applyBorder="1"/>
    <xf numFmtId="165" fontId="17" fillId="0" borderId="4" xfId="0" applyNumberFormat="1" applyFont="1" applyBorder="1"/>
    <xf numFmtId="165" fontId="17" fillId="0" borderId="5" xfId="0" applyNumberFormat="1" applyFont="1" applyBorder="1"/>
    <xf numFmtId="165" fontId="25" fillId="0" borderId="13" xfId="0" applyNumberFormat="1" applyFont="1" applyBorder="1"/>
    <xf numFmtId="165" fontId="25" fillId="0" borderId="14" xfId="0" applyNumberFormat="1" applyFont="1" applyBorder="1"/>
    <xf numFmtId="165" fontId="17" fillId="0" borderId="6" xfId="0" applyNumberFormat="1" applyFont="1" applyBorder="1"/>
    <xf numFmtId="165" fontId="17" fillId="0" borderId="8" xfId="0" applyNumberFormat="1" applyFont="1" applyBorder="1"/>
    <xf numFmtId="165" fontId="17" fillId="0" borderId="15" xfId="0" applyNumberFormat="1" applyFont="1" applyBorder="1"/>
    <xf numFmtId="0" fontId="26" fillId="0" borderId="0" xfId="0" applyFont="1"/>
    <xf numFmtId="0" fontId="27" fillId="0" borderId="0" xfId="0" applyFont="1"/>
    <xf numFmtId="0" fontId="27" fillId="0" borderId="0" xfId="0" applyFont="1" applyAlignment="1">
      <alignment horizontal="center"/>
    </xf>
    <xf numFmtId="49" fontId="17" fillId="0" borderId="0" xfId="0" applyNumberFormat="1" applyFont="1" applyAlignment="1">
      <alignment horizontal="right"/>
    </xf>
    <xf numFmtId="1" fontId="17" fillId="0" borderId="0" xfId="0" applyNumberFormat="1" applyFont="1"/>
    <xf numFmtId="0" fontId="28" fillId="0" borderId="0" xfId="0" applyFont="1"/>
    <xf numFmtId="165" fontId="17" fillId="0" borderId="0" xfId="0" applyNumberFormat="1" applyFont="1"/>
    <xf numFmtId="1" fontId="27" fillId="0" borderId="0" xfId="0" applyNumberFormat="1" applyFont="1"/>
    <xf numFmtId="164" fontId="27" fillId="0" borderId="0" xfId="0" applyNumberFormat="1" applyFont="1"/>
    <xf numFmtId="0" fontId="17" fillId="4" borderId="0" xfId="0" applyFont="1" applyFill="1"/>
    <xf numFmtId="2" fontId="17" fillId="4" borderId="0" xfId="0" applyNumberFormat="1" applyFont="1" applyFill="1"/>
    <xf numFmtId="0" fontId="29" fillId="0" borderId="0" xfId="0" applyFont="1"/>
    <xf numFmtId="0" fontId="29" fillId="0" borderId="0" xfId="0" applyFont="1" applyAlignment="1">
      <alignment horizontal="center"/>
    </xf>
    <xf numFmtId="0" fontId="0" fillId="0" borderId="0" xfId="0" applyAlignment="1">
      <alignment horizontal="center"/>
    </xf>
    <xf numFmtId="0" fontId="30" fillId="0" borderId="0" xfId="0" applyFont="1"/>
    <xf numFmtId="0" fontId="0" fillId="0" borderId="4" xfId="0" applyBorder="1" applyAlignment="1">
      <alignment horizontal="right"/>
    </xf>
    <xf numFmtId="22" fontId="0" fillId="0" borderId="4" xfId="0" applyNumberFormat="1" applyBorder="1" applyAlignment="1">
      <alignment horizontal="right"/>
    </xf>
    <xf numFmtId="0" fontId="4" fillId="0" borderId="0" xfId="0" applyFont="1" applyAlignment="1">
      <alignment horizontal="right"/>
    </xf>
    <xf numFmtId="0" fontId="31" fillId="0" borderId="0" xfId="0" applyFont="1"/>
    <xf numFmtId="22" fontId="4" fillId="0" borderId="0" xfId="0" applyNumberFormat="1" applyFont="1"/>
    <xf numFmtId="0" fontId="4" fillId="0" borderId="1"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8" xfId="0" applyFont="1" applyBorder="1"/>
    <xf numFmtId="0" fontId="4" fillId="0" borderId="2" xfId="0" applyFont="1" applyBorder="1"/>
    <xf numFmtId="0" fontId="32" fillId="0" borderId="2" xfId="0" applyFont="1" applyBorder="1"/>
    <xf numFmtId="0" fontId="32" fillId="0" borderId="0" xfId="0" applyFont="1"/>
    <xf numFmtId="0" fontId="4" fillId="0" borderId="7" xfId="0" applyFont="1" applyBorder="1"/>
    <xf numFmtId="0" fontId="32" fillId="0" borderId="7" xfId="0" applyFont="1" applyBorder="1"/>
    <xf numFmtId="0" fontId="32" fillId="0" borderId="8" xfId="0" applyFont="1" applyBorder="1"/>
    <xf numFmtId="166" fontId="4" fillId="0" borderId="0" xfId="0" applyNumberFormat="1" applyFont="1"/>
    <xf numFmtId="22" fontId="4" fillId="0" borderId="0" xfId="0" applyNumberFormat="1" applyFont="1" applyAlignment="1">
      <alignment horizontal="right"/>
    </xf>
    <xf numFmtId="2" fontId="32" fillId="0" borderId="0" xfId="0" applyNumberFormat="1" applyFont="1"/>
    <xf numFmtId="2" fontId="4" fillId="0" borderId="0" xfId="0" applyNumberFormat="1" applyFont="1"/>
    <xf numFmtId="0" fontId="33" fillId="0" borderId="0" xfId="0" applyFont="1"/>
    <xf numFmtId="0" fontId="33" fillId="0" borderId="16" xfId="0" applyFont="1" applyBorder="1"/>
    <xf numFmtId="0" fontId="0" fillId="0" borderId="17" xfId="0" applyBorder="1"/>
    <xf numFmtId="0" fontId="33" fillId="0" borderId="17" xfId="0" applyFont="1" applyBorder="1"/>
    <xf numFmtId="0" fontId="0" fillId="0" borderId="18" xfId="0" applyBorder="1"/>
    <xf numFmtId="0" fontId="0" fillId="0" borderId="19" xfId="0" applyBorder="1"/>
    <xf numFmtId="0" fontId="0" fillId="0" borderId="20" xfId="0" applyBorder="1"/>
    <xf numFmtId="0" fontId="33" fillId="0" borderId="1" xfId="0" applyFont="1" applyBorder="1"/>
    <xf numFmtId="0" fontId="0" fillId="0" borderId="1" xfId="0" applyBorder="1"/>
    <xf numFmtId="0" fontId="33" fillId="0" borderId="4" xfId="0" applyFont="1" applyBorder="1"/>
    <xf numFmtId="0" fontId="0" fillId="4" borderId="0" xfId="0" applyFill="1"/>
    <xf numFmtId="0" fontId="33" fillId="4" borderId="0" xfId="0" applyFont="1" applyFill="1"/>
    <xf numFmtId="0" fontId="33" fillId="4" borderId="4" xfId="0" applyFont="1" applyFill="1" applyBorder="1"/>
    <xf numFmtId="0" fontId="0" fillId="4" borderId="5" xfId="0" applyFill="1" applyBorder="1"/>
    <xf numFmtId="0" fontId="0" fillId="4" borderId="4" xfId="0" applyFill="1" applyBorder="1"/>
    <xf numFmtId="22" fontId="0" fillId="4" borderId="0" xfId="0" applyNumberFormat="1" applyFill="1"/>
    <xf numFmtId="0" fontId="34" fillId="0" borderId="4" xfId="0" applyFont="1" applyBorder="1"/>
    <xf numFmtId="0" fontId="35" fillId="0" borderId="0" xfId="0" applyFont="1"/>
    <xf numFmtId="0" fontId="0" fillId="4" borderId="7" xfId="0" applyFill="1" applyBorder="1"/>
    <xf numFmtId="0" fontId="33" fillId="0" borderId="6" xfId="0" applyFont="1" applyBorder="1"/>
    <xf numFmtId="2" fontId="33" fillId="0" borderId="0" xfId="0" applyNumberFormat="1" applyFont="1"/>
    <xf numFmtId="0" fontId="0" fillId="0" borderId="0" xfId="0" applyAlignment="1">
      <alignment horizontal="right" indent="1"/>
    </xf>
    <xf numFmtId="0" fontId="10" fillId="0" borderId="16" xfId="0" applyFont="1" applyBorder="1"/>
    <xf numFmtId="0" fontId="33" fillId="0" borderId="0" xfId="0" applyFont="1" applyAlignment="1">
      <alignment horizontal="right"/>
    </xf>
    <xf numFmtId="0" fontId="33" fillId="0" borderId="4" xfId="0" applyFont="1" applyBorder="1" applyAlignment="1">
      <alignment horizontal="right"/>
    </xf>
    <xf numFmtId="0" fontId="33" fillId="0" borderId="5" xfId="0" applyFont="1" applyBorder="1" applyAlignment="1">
      <alignment horizontal="right"/>
    </xf>
    <xf numFmtId="0" fontId="36" fillId="0" borderId="4" xfId="0" applyFont="1" applyBorder="1" applyAlignment="1">
      <alignment horizontal="right"/>
    </xf>
    <xf numFmtId="0" fontId="33" fillId="0" borderId="4" xfId="0" applyFont="1" applyBorder="1" applyAlignment="1">
      <alignment horizontal="center"/>
    </xf>
    <xf numFmtId="0" fontId="36" fillId="0" borderId="21" xfId="0" applyFont="1" applyBorder="1" applyAlignment="1">
      <alignment horizontal="right"/>
    </xf>
    <xf numFmtId="0" fontId="36" fillId="0" borderId="0" xfId="0" applyFont="1" applyAlignment="1">
      <alignment horizontal="right"/>
    </xf>
    <xf numFmtId="0" fontId="36" fillId="0" borderId="22" xfId="0" applyFont="1" applyBorder="1" applyAlignment="1">
      <alignment horizontal="right"/>
    </xf>
    <xf numFmtId="0" fontId="10" fillId="0" borderId="4" xfId="0" applyFont="1" applyBorder="1" applyAlignment="1">
      <alignment horizontal="right"/>
    </xf>
    <xf numFmtId="0" fontId="0" fillId="0" borderId="4" xfId="0" applyBorder="1" applyAlignment="1">
      <alignment horizontal="center"/>
    </xf>
    <xf numFmtId="0" fontId="0" fillId="0" borderId="21" xfId="0" applyBorder="1"/>
    <xf numFmtId="0" fontId="0" fillId="0" borderId="22" xfId="0" applyBorder="1"/>
    <xf numFmtId="0" fontId="17" fillId="0" borderId="4" xfId="0" applyFont="1" applyBorder="1" applyAlignment="1">
      <alignment horizontal="center"/>
    </xf>
    <xf numFmtId="0" fontId="0" fillId="5" borderId="0" xfId="0" applyFill="1"/>
    <xf numFmtId="22" fontId="0" fillId="5" borderId="0" xfId="0" applyNumberFormat="1" applyFill="1"/>
    <xf numFmtId="0" fontId="0" fillId="5" borderId="4" xfId="0" applyFill="1" applyBorder="1"/>
    <xf numFmtId="0" fontId="0" fillId="5" borderId="5" xfId="0" applyFill="1" applyBorder="1"/>
    <xf numFmtId="0" fontId="0" fillId="5" borderId="4" xfId="0" applyFill="1" applyBorder="1" applyAlignment="1">
      <alignment horizontal="right"/>
    </xf>
    <xf numFmtId="0" fontId="37" fillId="4" borderId="0" xfId="0" applyFont="1" applyFill="1"/>
    <xf numFmtId="2" fontId="24" fillId="5" borderId="21" xfId="0" applyNumberFormat="1" applyFont="1" applyFill="1" applyBorder="1"/>
    <xf numFmtId="2" fontId="24" fillId="5" borderId="0" xfId="0" applyNumberFormat="1" applyFont="1" applyFill="1"/>
    <xf numFmtId="2" fontId="24" fillId="5" borderId="22" xfId="0" applyNumberFormat="1" applyFont="1" applyFill="1" applyBorder="1"/>
    <xf numFmtId="2" fontId="0" fillId="0" borderId="4" xfId="0" applyNumberFormat="1" applyBorder="1"/>
    <xf numFmtId="2" fontId="0" fillId="0" borderId="5" xfId="0" applyNumberFormat="1" applyBorder="1"/>
    <xf numFmtId="2" fontId="0" fillId="0" borderId="0" xfId="0" applyNumberFormat="1" applyAlignment="1">
      <alignment horizontal="right"/>
    </xf>
    <xf numFmtId="2" fontId="24" fillId="0" borderId="21" xfId="0" applyNumberFormat="1" applyFont="1" applyBorder="1"/>
    <xf numFmtId="2" fontId="24" fillId="0" borderId="0" xfId="0" applyNumberFormat="1" applyFont="1"/>
    <xf numFmtId="2" fontId="24" fillId="0" borderId="22" xfId="0" applyNumberFormat="1" applyFont="1" applyBorder="1"/>
    <xf numFmtId="165" fontId="0" fillId="0" borderId="4" xfId="0" applyNumberFormat="1" applyBorder="1"/>
    <xf numFmtId="0" fontId="0" fillId="5" borderId="6" xfId="0" applyFill="1" applyBorder="1"/>
    <xf numFmtId="0" fontId="0" fillId="5" borderId="7" xfId="0" applyFill="1" applyBorder="1"/>
    <xf numFmtId="0" fontId="0" fillId="5" borderId="8" xfId="0" applyFill="1" applyBorder="1"/>
    <xf numFmtId="0" fontId="0" fillId="5" borderId="6" xfId="0" applyFill="1" applyBorder="1" applyAlignment="1">
      <alignment horizontal="right"/>
    </xf>
    <xf numFmtId="2" fontId="24" fillId="5" borderId="19" xfId="0" applyNumberFormat="1" applyFont="1" applyFill="1" applyBorder="1"/>
    <xf numFmtId="2" fontId="24" fillId="5" borderId="20" xfId="0" applyNumberFormat="1" applyFont="1" applyFill="1" applyBorder="1"/>
    <xf numFmtId="2" fontId="24" fillId="5" borderId="23" xfId="0" applyNumberFormat="1" applyFont="1" applyFill="1" applyBorder="1"/>
    <xf numFmtId="0" fontId="21" fillId="4" borderId="0" xfId="0" applyFont="1" applyFill="1"/>
    <xf numFmtId="22" fontId="21" fillId="4" borderId="0" xfId="0" applyNumberFormat="1" applyFont="1" applyFill="1"/>
    <xf numFmtId="22" fontId="21" fillId="0" borderId="0" xfId="0" applyNumberFormat="1" applyFont="1"/>
    <xf numFmtId="47" fontId="0" fillId="0" borderId="0" xfId="0" applyNumberFormat="1"/>
    <xf numFmtId="0" fontId="0" fillId="6" borderId="0" xfId="0" applyFill="1"/>
    <xf numFmtId="0" fontId="0" fillId="7" borderId="0" xfId="0" applyFill="1"/>
    <xf numFmtId="22" fontId="0" fillId="7" borderId="0" xfId="0" applyNumberFormat="1" applyFill="1"/>
    <xf numFmtId="0" fontId="12" fillId="7" borderId="0" xfId="0" applyFont="1" applyFill="1"/>
    <xf numFmtId="0" fontId="0" fillId="8" borderId="0" xfId="0" applyFill="1"/>
    <xf numFmtId="0" fontId="38" fillId="0" borderId="0" xfId="0" applyFont="1"/>
    <xf numFmtId="0" fontId="0" fillId="0" borderId="12" xfId="0" applyBorder="1"/>
    <xf numFmtId="0" fontId="0" fillId="0" borderId="11" xfId="0" applyBorder="1"/>
    <xf numFmtId="0" fontId="39" fillId="0" borderId="15" xfId="0" applyFont="1" applyBorder="1"/>
    <xf numFmtId="0" fontId="39" fillId="0" borderId="8" xfId="0" applyFont="1" applyBorder="1"/>
    <xf numFmtId="0" fontId="40" fillId="0" borderId="0" xfId="0" applyFont="1"/>
    <xf numFmtId="0" fontId="40" fillId="0" borderId="1" xfId="0" applyFont="1" applyBorder="1"/>
    <xf numFmtId="0" fontId="40" fillId="0" borderId="2" xfId="0" applyFont="1" applyBorder="1"/>
    <xf numFmtId="2" fontId="40" fillId="0" borderId="0" xfId="0" applyNumberFormat="1" applyFont="1"/>
    <xf numFmtId="0" fontId="34" fillId="0" borderId="0" xfId="0" applyFont="1"/>
    <xf numFmtId="0" fontId="40" fillId="0" borderId="4" xfId="0" applyFont="1" applyBorder="1"/>
    <xf numFmtId="0" fontId="41" fillId="0" borderId="0" xfId="0" applyFont="1"/>
    <xf numFmtId="0" fontId="42" fillId="0" borderId="16" xfId="0" applyFont="1" applyBorder="1"/>
    <xf numFmtId="0" fontId="40" fillId="0" borderId="17" xfId="0" applyFont="1" applyBorder="1"/>
    <xf numFmtId="0" fontId="34" fillId="0" borderId="17" xfId="0" applyFont="1" applyBorder="1"/>
    <xf numFmtId="0" fontId="40" fillId="0" borderId="18" xfId="0" applyFont="1" applyBorder="1"/>
    <xf numFmtId="0" fontId="40" fillId="0" borderId="0" xfId="0" applyFont="1" applyAlignment="1">
      <alignment wrapText="1"/>
    </xf>
    <xf numFmtId="0" fontId="43" fillId="0" borderId="0" xfId="0" applyFont="1"/>
    <xf numFmtId="0" fontId="34" fillId="0" borderId="21" xfId="0" applyFont="1" applyBorder="1"/>
    <xf numFmtId="0" fontId="44" fillId="0" borderId="0" xfId="0" applyFont="1"/>
    <xf numFmtId="0" fontId="40" fillId="0" borderId="22" xfId="0" applyFont="1" applyBorder="1"/>
    <xf numFmtId="0" fontId="40" fillId="6" borderId="0" xfId="0" applyFont="1" applyFill="1"/>
    <xf numFmtId="0" fontId="40" fillId="6" borderId="4" xfId="0" applyFont="1" applyFill="1" applyBorder="1"/>
    <xf numFmtId="0" fontId="41" fillId="6" borderId="0" xfId="0" applyFont="1" applyFill="1"/>
    <xf numFmtId="2" fontId="40" fillId="6" borderId="0" xfId="0" applyNumberFormat="1" applyFont="1" applyFill="1"/>
    <xf numFmtId="165" fontId="40" fillId="6" borderId="0" xfId="0" applyNumberFormat="1" applyFont="1" applyFill="1"/>
    <xf numFmtId="2" fontId="34" fillId="6" borderId="21" xfId="0" applyNumberFormat="1" applyFont="1" applyFill="1" applyBorder="1"/>
    <xf numFmtId="2" fontId="34" fillId="6" borderId="0" xfId="0" applyNumberFormat="1" applyFont="1" applyFill="1"/>
    <xf numFmtId="0" fontId="40" fillId="6" borderId="22" xfId="0" applyFont="1" applyFill="1" applyBorder="1"/>
    <xf numFmtId="0" fontId="45" fillId="0" borderId="4" xfId="0" applyFont="1" applyBorder="1"/>
    <xf numFmtId="167" fontId="40" fillId="0" borderId="0" xfId="0" applyNumberFormat="1" applyFont="1"/>
    <xf numFmtId="0" fontId="45" fillId="0" borderId="0" xfId="0" applyFont="1"/>
    <xf numFmtId="165" fontId="45" fillId="0" borderId="0" xfId="0" applyNumberFormat="1" applyFont="1"/>
    <xf numFmtId="2" fontId="40" fillId="0" borderId="0" xfId="2" applyNumberFormat="1" applyFont="1"/>
    <xf numFmtId="0" fontId="40" fillId="0" borderId="0" xfId="2" applyFont="1"/>
    <xf numFmtId="2" fontId="41" fillId="0" borderId="0" xfId="0" applyNumberFormat="1" applyFont="1"/>
    <xf numFmtId="165" fontId="40" fillId="0" borderId="0" xfId="0" applyNumberFormat="1" applyFont="1"/>
    <xf numFmtId="1" fontId="40" fillId="0" borderId="0" xfId="0" applyNumberFormat="1" applyFont="1"/>
    <xf numFmtId="164" fontId="40" fillId="0" borderId="0" xfId="0" applyNumberFormat="1" applyFont="1"/>
    <xf numFmtId="2" fontId="40" fillId="0" borderId="0" xfId="0" applyNumberFormat="1" applyFont="1" applyAlignment="1">
      <alignment horizontal="center"/>
    </xf>
    <xf numFmtId="2" fontId="34" fillId="0" borderId="21" xfId="0" applyNumberFormat="1" applyFont="1" applyBorder="1"/>
    <xf numFmtId="2" fontId="34" fillId="0" borderId="0" xfId="0" applyNumberFormat="1" applyFont="1"/>
    <xf numFmtId="164" fontId="40" fillId="0" borderId="4" xfId="0" applyNumberFormat="1" applyFont="1" applyBorder="1"/>
    <xf numFmtId="165" fontId="45" fillId="3" borderId="0" xfId="0" applyNumberFormat="1" applyFont="1" applyFill="1"/>
    <xf numFmtId="165" fontId="46" fillId="0" borderId="0" xfId="0" applyNumberFormat="1" applyFont="1"/>
    <xf numFmtId="2" fontId="46" fillId="0" borderId="0" xfId="0" applyNumberFormat="1" applyFont="1"/>
    <xf numFmtId="165" fontId="45" fillId="6" borderId="0" xfId="0" applyNumberFormat="1" applyFont="1" applyFill="1"/>
    <xf numFmtId="2" fontId="34" fillId="6" borderId="19" xfId="0" applyNumberFormat="1" applyFont="1" applyFill="1" applyBorder="1"/>
    <xf numFmtId="0" fontId="40" fillId="6" borderId="20" xfId="0" applyFont="1" applyFill="1" applyBorder="1"/>
    <xf numFmtId="2" fontId="34" fillId="6" borderId="20" xfId="0" applyNumberFormat="1" applyFont="1" applyFill="1" applyBorder="1"/>
    <xf numFmtId="0" fontId="40" fillId="6" borderId="23" xfId="0" applyFont="1" applyFill="1" applyBorder="1"/>
    <xf numFmtId="0" fontId="40" fillId="0" borderId="5" xfId="0" applyFont="1" applyBorder="1"/>
    <xf numFmtId="0" fontId="45" fillId="0" borderId="6" xfId="0" applyFont="1" applyBorder="1"/>
    <xf numFmtId="0" fontId="40" fillId="0" borderId="7" xfId="0" applyFont="1" applyBorder="1"/>
    <xf numFmtId="0" fontId="40" fillId="0" borderId="8" xfId="0" applyFont="1" applyBorder="1"/>
    <xf numFmtId="22" fontId="40" fillId="0" borderId="0" xfId="0" applyNumberFormat="1" applyFont="1"/>
    <xf numFmtId="168" fontId="0" fillId="0" borderId="0" xfId="0" applyNumberFormat="1"/>
    <xf numFmtId="0" fontId="0" fillId="0" borderId="0" xfId="0" applyAlignment="1">
      <alignment horizontal="center" vertical="center"/>
    </xf>
    <xf numFmtId="0" fontId="0" fillId="0" borderId="0" xfId="0" applyAlignment="1">
      <alignment vertical="center"/>
    </xf>
    <xf numFmtId="168" fontId="21" fillId="0" borderId="0" xfId="0" applyNumberFormat="1" applyFont="1" applyAlignment="1">
      <alignment horizontal="left"/>
    </xf>
    <xf numFmtId="168" fontId="0" fillId="0" borderId="0" xfId="0" applyNumberFormat="1" applyAlignment="1">
      <alignment horizontal="left"/>
    </xf>
    <xf numFmtId="14" fontId="47" fillId="0" borderId="0" xfId="0" applyNumberFormat="1" applyFont="1" applyAlignment="1">
      <alignment horizontal="center"/>
    </xf>
    <xf numFmtId="1" fontId="0" fillId="0" borderId="0" xfId="0" applyNumberFormat="1" applyAlignment="1">
      <alignment horizontal="center"/>
    </xf>
    <xf numFmtId="0" fontId="21" fillId="3" borderId="0" xfId="0" applyFont="1" applyFill="1"/>
    <xf numFmtId="0" fontId="48" fillId="3" borderId="0" xfId="1" applyFont="1" applyFill="1" applyAlignment="1"/>
    <xf numFmtId="0" fontId="49" fillId="3" borderId="0" xfId="0" applyFont="1" applyFill="1" applyAlignment="1">
      <alignment horizontal="left"/>
    </xf>
    <xf numFmtId="0" fontId="0" fillId="0" borderId="0" xfId="0"/>
    <xf numFmtId="0" fontId="50" fillId="0" borderId="0" xfId="0" applyFont="1"/>
    <xf numFmtId="168" fontId="50" fillId="0" borderId="0" xfId="0" applyNumberFormat="1" applyFont="1" applyAlignment="1">
      <alignment horizontal="left"/>
    </xf>
    <xf numFmtId="164" fontId="49" fillId="0" borderId="0" xfId="0" applyNumberFormat="1" applyFont="1"/>
    <xf numFmtId="0" fontId="49" fillId="0" borderId="0" xfId="0" applyFont="1" applyAlignment="1">
      <alignment horizontal="left"/>
    </xf>
    <xf numFmtId="1" fontId="49" fillId="0" borderId="0" xfId="0" applyNumberFormat="1" applyFont="1"/>
    <xf numFmtId="0" fontId="49" fillId="0" borderId="0" xfId="0" applyFont="1"/>
    <xf numFmtId="168" fontId="51" fillId="0" borderId="0" xfId="0" applyNumberFormat="1" applyFont="1" applyAlignment="1">
      <alignment horizontal="left"/>
    </xf>
    <xf numFmtId="0" fontId="50" fillId="0" borderId="0" xfId="0" applyFont="1" applyAlignment="1">
      <alignment horizontal="left"/>
    </xf>
    <xf numFmtId="0" fontId="49" fillId="0" borderId="0" xfId="0" applyFont="1" applyAlignment="1">
      <alignment horizontal="right"/>
    </xf>
    <xf numFmtId="0" fontId="52" fillId="0" borderId="0" xfId="0" applyFont="1" applyAlignment="1">
      <alignment vertical="center"/>
    </xf>
    <xf numFmtId="0" fontId="52" fillId="0" borderId="0" xfId="0" applyFont="1" applyAlignment="1">
      <alignment horizontal="center" vertical="center"/>
    </xf>
    <xf numFmtId="168" fontId="52" fillId="0" borderId="0" xfId="0" applyNumberFormat="1" applyFont="1"/>
    <xf numFmtId="2" fontId="49" fillId="0" borderId="0" xfId="0" applyNumberFormat="1" applyFont="1"/>
    <xf numFmtId="0" fontId="53" fillId="0" borderId="0" xfId="0" applyFont="1" applyAlignment="1">
      <alignment horizontal="right"/>
    </xf>
    <xf numFmtId="0" fontId="54" fillId="0" borderId="0" xfId="0" applyFont="1"/>
    <xf numFmtId="0" fontId="53" fillId="0" borderId="0" xfId="0" applyFont="1"/>
    <xf numFmtId="1" fontId="53" fillId="0" borderId="0" xfId="0" applyNumberFormat="1" applyFont="1"/>
    <xf numFmtId="2" fontId="54" fillId="0" borderId="0" xfId="0" applyNumberFormat="1" applyFont="1"/>
    <xf numFmtId="1" fontId="54" fillId="0" borderId="0" xfId="0" applyNumberFormat="1" applyFont="1"/>
    <xf numFmtId="0" fontId="55" fillId="0" borderId="0" xfId="0" applyFont="1"/>
    <xf numFmtId="0" fontId="0" fillId="0" borderId="0" xfId="0" applyAlignment="1">
      <alignment horizontal="left" vertical="center"/>
    </xf>
    <xf numFmtId="1" fontId="52" fillId="0" borderId="0" xfId="0" applyNumberFormat="1" applyFont="1"/>
    <xf numFmtId="0" fontId="0" fillId="0" borderId="0" xfId="0" applyAlignment="1">
      <alignment horizontal="left"/>
    </xf>
    <xf numFmtId="0" fontId="52" fillId="0" borderId="0" xfId="0" applyFont="1" applyAlignment="1">
      <alignment horizontal="left" vertical="center"/>
    </xf>
    <xf numFmtId="164" fontId="53" fillId="0" borderId="0" xfId="0" applyNumberFormat="1" applyFont="1"/>
    <xf numFmtId="1" fontId="49" fillId="0" borderId="0" xfId="0" applyNumberFormat="1" applyFont="1" applyAlignment="1">
      <alignment horizontal="right"/>
    </xf>
    <xf numFmtId="0" fontId="55" fillId="0" borderId="0" xfId="0" applyFont="1" applyAlignment="1">
      <alignment horizontal="right"/>
    </xf>
    <xf numFmtId="168" fontId="52" fillId="0" borderId="0" xfId="0" applyNumberFormat="1" applyFont="1" applyAlignment="1">
      <alignment horizontal="left"/>
    </xf>
    <xf numFmtId="0" fontId="53" fillId="0" borderId="0" xfId="0" applyFont="1" applyAlignment="1">
      <alignment horizontal="left"/>
    </xf>
    <xf numFmtId="0" fontId="56" fillId="0" borderId="0" xfId="0" applyFont="1"/>
    <xf numFmtId="164" fontId="0" fillId="0" borderId="0" xfId="0" applyNumberFormat="1" applyAlignment="1">
      <alignment horizontal="right"/>
    </xf>
    <xf numFmtId="2" fontId="54" fillId="0" borderId="0" xfId="0" applyNumberFormat="1" applyFont="1" applyAlignment="1">
      <alignment horizontal="right"/>
    </xf>
    <xf numFmtId="0" fontId="54" fillId="0" borderId="0" xfId="0" applyFont="1" applyAlignment="1">
      <alignment horizontal="right"/>
    </xf>
    <xf numFmtId="2" fontId="0" fillId="0" borderId="1" xfId="0" applyNumberFormat="1" applyBorder="1" applyAlignment="1">
      <alignment horizontal="center"/>
    </xf>
    <xf numFmtId="0" fontId="24" fillId="0" borderId="3" xfId="0" applyFont="1" applyBorder="1"/>
    <xf numFmtId="2" fontId="0" fillId="0" borderId="4" xfId="0" applyNumberFormat="1" applyBorder="1" applyAlignment="1">
      <alignment horizontal="center"/>
    </xf>
    <xf numFmtId="0" fontId="24" fillId="0" borderId="5" xfId="0" applyFont="1" applyBorder="1"/>
    <xf numFmtId="0" fontId="57" fillId="0" borderId="5" xfId="0" applyFont="1" applyBorder="1"/>
    <xf numFmtId="0" fontId="24" fillId="0" borderId="8" xfId="0" applyFont="1" applyBorder="1"/>
    <xf numFmtId="2" fontId="0" fillId="0" borderId="3" xfId="0" applyNumberFormat="1" applyBorder="1" applyAlignment="1">
      <alignment horizontal="center"/>
    </xf>
    <xf numFmtId="2" fontId="0" fillId="0" borderId="5" xfId="0" applyNumberFormat="1" applyBorder="1" applyAlignment="1">
      <alignment horizontal="center"/>
    </xf>
    <xf numFmtId="2" fontId="0" fillId="0" borderId="8" xfId="0" applyNumberFormat="1" applyBorder="1" applyAlignment="1">
      <alignment horizontal="center"/>
    </xf>
    <xf numFmtId="0" fontId="59" fillId="0" borderId="0" xfId="0" applyFont="1" applyAlignment="1">
      <alignment horizontal="left" vertical="center"/>
    </xf>
    <xf numFmtId="1" fontId="0" fillId="0" borderId="0" xfId="0" applyNumberFormat="1" applyFont="1"/>
    <xf numFmtId="1" fontId="60" fillId="9" borderId="0" xfId="0" applyNumberFormat="1" applyFont="1" applyFill="1"/>
    <xf numFmtId="168" fontId="0" fillId="0" borderId="0" xfId="0" applyNumberFormat="1" applyFont="1" applyAlignment="1">
      <alignment horizontal="left"/>
    </xf>
    <xf numFmtId="1" fontId="60" fillId="0" borderId="0" xfId="0" applyNumberFormat="1" applyFont="1"/>
    <xf numFmtId="1" fontId="59" fillId="0" borderId="0" xfId="0" applyNumberFormat="1" applyFont="1" applyAlignment="1">
      <alignment horizontal="left"/>
    </xf>
    <xf numFmtId="0" fontId="61" fillId="0" borderId="0" xfId="0" applyFont="1"/>
  </cellXfs>
  <cellStyles count="3">
    <cellStyle name="Hyperlink" xfId="1" builtinId="8"/>
    <cellStyle name="Normal" xfId="0" builtinId="0"/>
    <cellStyle name="Normal 2" xfId="2"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heetViews>
  <sheetFormatPr defaultRowHeight="12.75"/>
  <sheetData>
    <row r="1" spans="1:14" ht="18">
      <c r="A1" s="1" t="s">
        <v>0</v>
      </c>
      <c r="B1" s="2"/>
      <c r="C1" t="s">
        <v>1</v>
      </c>
      <c r="D1" t="s">
        <v>2</v>
      </c>
      <c r="F1" s="3">
        <f ca="1">TODAY()</f>
        <v>43644</v>
      </c>
    </row>
    <row r="2" spans="1:14" ht="18">
      <c r="B2" s="4" t="s">
        <v>3</v>
      </c>
      <c r="C2" s="5" t="s">
        <v>4</v>
      </c>
      <c r="D2" s="5"/>
    </row>
    <row r="3" spans="1:14" ht="15">
      <c r="C3" s="5"/>
      <c r="D3" s="5"/>
      <c r="E3" s="5"/>
      <c r="F3" s="5"/>
      <c r="G3" s="5"/>
      <c r="H3" s="5"/>
      <c r="I3" s="5" t="s">
        <v>5</v>
      </c>
      <c r="J3" s="5"/>
      <c r="K3" s="5"/>
      <c r="L3" s="5"/>
    </row>
    <row r="4" spans="1:14" ht="15">
      <c r="A4" s="5"/>
      <c r="B4" s="5"/>
      <c r="C4" s="5"/>
      <c r="D4" s="5"/>
      <c r="E4" s="5"/>
      <c r="F4" s="5"/>
      <c r="G4" s="5"/>
      <c r="H4" s="5"/>
      <c r="I4" s="5"/>
      <c r="J4" s="5"/>
      <c r="K4" s="5"/>
      <c r="L4" s="5"/>
    </row>
    <row r="5" spans="1:14" ht="15">
      <c r="B5" s="5" t="s">
        <v>6</v>
      </c>
      <c r="C5" s="5" t="s">
        <v>7</v>
      </c>
      <c r="D5" s="5"/>
      <c r="E5" s="5"/>
      <c r="F5" s="5"/>
      <c r="G5" s="5"/>
      <c r="H5" s="5"/>
      <c r="I5" s="5" t="s">
        <v>8</v>
      </c>
      <c r="J5" s="5"/>
      <c r="K5" s="5"/>
      <c r="L5" s="5"/>
    </row>
    <row r="6" spans="1:14" ht="15">
      <c r="B6" s="5"/>
      <c r="C6" s="5"/>
      <c r="D6" s="5"/>
      <c r="E6" s="5"/>
      <c r="F6" s="5"/>
      <c r="G6" s="5"/>
      <c r="H6" s="5"/>
      <c r="I6" s="5"/>
      <c r="J6" s="5"/>
      <c r="K6" s="5"/>
      <c r="L6" s="5"/>
    </row>
    <row r="7" spans="1:14" ht="15">
      <c r="A7" t="s">
        <v>9</v>
      </c>
      <c r="B7" s="5" t="s">
        <v>10</v>
      </c>
      <c r="C7" s="5"/>
      <c r="D7" s="5"/>
      <c r="E7" s="5"/>
      <c r="F7" s="5"/>
      <c r="G7" s="5"/>
      <c r="H7" s="5"/>
      <c r="I7" s="5"/>
      <c r="J7" s="5"/>
      <c r="K7" s="5"/>
      <c r="L7" s="5"/>
    </row>
    <row r="8" spans="1:14" ht="15">
      <c r="B8" s="5"/>
      <c r="C8" s="5"/>
      <c r="D8" s="5"/>
      <c r="E8" s="5"/>
      <c r="F8" s="5"/>
      <c r="G8" s="5"/>
      <c r="H8" s="5"/>
      <c r="I8" s="5"/>
      <c r="J8" s="5"/>
      <c r="K8" s="5"/>
      <c r="L8" s="5"/>
    </row>
    <row r="9" spans="1:14" ht="15">
      <c r="B9" s="5" t="s">
        <v>11</v>
      </c>
      <c r="C9" s="5"/>
      <c r="D9" s="5"/>
      <c r="E9" s="5"/>
      <c r="F9" s="5"/>
      <c r="G9" s="5"/>
      <c r="H9" s="5"/>
      <c r="I9" s="5" t="s">
        <v>12</v>
      </c>
      <c r="J9" s="5"/>
      <c r="K9" s="5"/>
      <c r="L9" s="5"/>
      <c r="M9" s="6"/>
      <c r="N9" s="6"/>
    </row>
    <row r="10" spans="1:14" ht="15">
      <c r="B10" s="5"/>
      <c r="C10" s="5"/>
      <c r="D10" s="5"/>
      <c r="E10" s="5"/>
      <c r="F10" s="5"/>
      <c r="G10" s="5"/>
      <c r="H10" s="5"/>
      <c r="I10" s="5"/>
      <c r="J10" s="5"/>
      <c r="K10" s="5"/>
      <c r="L10" s="5"/>
    </row>
    <row r="11" spans="1:14" ht="15">
      <c r="B11" s="5" t="s">
        <v>13</v>
      </c>
      <c r="C11" s="5"/>
      <c r="D11" s="5"/>
      <c r="E11" s="5"/>
      <c r="F11" s="5"/>
      <c r="G11" s="5"/>
      <c r="H11" s="5"/>
      <c r="I11" s="5"/>
      <c r="J11" s="5"/>
      <c r="K11" s="5"/>
      <c r="L11" s="5"/>
    </row>
    <row r="12" spans="1:14" ht="15">
      <c r="B12" s="5"/>
      <c r="C12" s="5"/>
      <c r="D12" s="5"/>
      <c r="E12" s="5"/>
      <c r="F12" s="5"/>
      <c r="G12" s="5"/>
      <c r="H12" s="5"/>
      <c r="I12" s="5"/>
      <c r="J12" s="5"/>
      <c r="K12" s="5"/>
      <c r="L12" s="5"/>
    </row>
    <row r="13" spans="1:14" ht="15">
      <c r="B13" s="5" t="s">
        <v>14</v>
      </c>
      <c r="C13" s="5"/>
      <c r="D13" s="5"/>
      <c r="E13" s="5"/>
      <c r="F13" s="5"/>
      <c r="G13" s="5"/>
      <c r="H13" s="5"/>
      <c r="I13" s="5" t="s">
        <v>15</v>
      </c>
      <c r="J13" s="5"/>
      <c r="K13" s="5"/>
      <c r="L13" s="5"/>
    </row>
    <row r="14" spans="1:14" ht="15">
      <c r="B14" s="5"/>
      <c r="C14" s="5"/>
      <c r="D14" s="5"/>
      <c r="E14" s="5"/>
      <c r="F14" s="5"/>
      <c r="G14" s="5"/>
      <c r="H14" s="5"/>
      <c r="I14" s="5"/>
      <c r="J14" s="5"/>
      <c r="K14" s="5"/>
      <c r="L14" s="5"/>
    </row>
    <row r="15" spans="1:14" ht="15">
      <c r="B15" s="5" t="s">
        <v>16</v>
      </c>
      <c r="C15" s="5"/>
      <c r="D15" s="5" t="s">
        <v>17</v>
      </c>
      <c r="E15" s="5"/>
      <c r="F15" s="5"/>
      <c r="G15" s="5"/>
      <c r="H15" s="5"/>
      <c r="I15" s="7">
        <f>4*48</f>
        <v>192</v>
      </c>
      <c r="J15" s="5" t="s">
        <v>18</v>
      </c>
      <c r="K15" s="5"/>
      <c r="L15" s="5"/>
    </row>
    <row r="16" spans="1:14" ht="15">
      <c r="B16" s="5"/>
      <c r="C16" s="5"/>
      <c r="D16" s="5"/>
      <c r="E16" s="5"/>
      <c r="F16" s="5"/>
      <c r="G16" s="5"/>
      <c r="H16" s="5"/>
      <c r="I16" s="5"/>
      <c r="J16" s="5"/>
      <c r="K16" s="5"/>
      <c r="L16" s="5"/>
    </row>
    <row r="17" spans="1:12" ht="15">
      <c r="A17" t="s">
        <v>9</v>
      </c>
      <c r="B17" s="5" t="s">
        <v>19</v>
      </c>
      <c r="C17" s="5"/>
      <c r="D17" s="5"/>
      <c r="E17" s="5"/>
      <c r="F17" s="5"/>
      <c r="G17" s="5"/>
      <c r="H17" s="5"/>
      <c r="I17" s="5"/>
      <c r="J17" s="5"/>
      <c r="K17" s="5"/>
      <c r="L17" s="5"/>
    </row>
    <row r="18" spans="1:12" ht="15">
      <c r="A18" s="5"/>
      <c r="B18" s="5" t="s">
        <v>20</v>
      </c>
      <c r="C18" s="5"/>
      <c r="D18" s="5"/>
      <c r="E18" s="5"/>
      <c r="F18" s="5"/>
      <c r="G18" s="5"/>
      <c r="H18" s="5"/>
      <c r="I18" s="5"/>
      <c r="J18" s="5"/>
      <c r="K18" s="5"/>
      <c r="L18" s="5"/>
    </row>
    <row r="19" spans="1:12" ht="15">
      <c r="A19" s="5"/>
      <c r="B19" s="5"/>
      <c r="C19" s="5"/>
      <c r="D19" s="5"/>
      <c r="E19" s="5"/>
      <c r="F19" s="5"/>
      <c r="G19" s="5"/>
      <c r="H19" s="5"/>
      <c r="I19" s="5"/>
      <c r="J19" s="5"/>
      <c r="K19" s="5"/>
      <c r="L19" s="5"/>
    </row>
    <row r="20" spans="1:12" ht="15">
      <c r="A20" t="s">
        <v>9</v>
      </c>
      <c r="B20" s="5" t="s">
        <v>21</v>
      </c>
      <c r="C20" s="5"/>
      <c r="D20" s="5"/>
      <c r="E20" s="5"/>
      <c r="F20" s="5"/>
      <c r="G20" s="5"/>
      <c r="H20" s="5"/>
      <c r="I20" s="5"/>
      <c r="J20" s="5"/>
      <c r="K20" s="5"/>
      <c r="L20" s="5"/>
    </row>
    <row r="21" spans="1:12" ht="15">
      <c r="A21" s="5"/>
      <c r="C21" s="5"/>
      <c r="D21" s="5"/>
      <c r="E21" s="5"/>
      <c r="F21" s="5"/>
      <c r="G21" s="5"/>
      <c r="H21" s="5"/>
      <c r="I21" s="5"/>
      <c r="J21" s="5"/>
      <c r="K21" s="5"/>
      <c r="L21" s="5"/>
    </row>
    <row r="22" spans="1:12" ht="18">
      <c r="A22" s="5"/>
      <c r="B22" s="4" t="s">
        <v>22</v>
      </c>
      <c r="C22" s="5" t="s">
        <v>23</v>
      </c>
      <c r="D22" s="5"/>
      <c r="E22" s="5"/>
      <c r="F22" s="5"/>
      <c r="G22" s="5"/>
      <c r="H22" s="5"/>
      <c r="I22" s="5" t="s">
        <v>24</v>
      </c>
      <c r="J22" s="5"/>
      <c r="K22" s="5"/>
      <c r="L22" s="5"/>
    </row>
    <row r="25" spans="1:12" ht="15">
      <c r="A25" s="5"/>
      <c r="B25" s="5" t="s">
        <v>25</v>
      </c>
      <c r="C25" s="5"/>
      <c r="D25" s="5"/>
      <c r="E25" s="5"/>
      <c r="F25" s="5"/>
      <c r="G25" s="5"/>
      <c r="H25" s="5"/>
      <c r="I25" s="5" t="s">
        <v>26</v>
      </c>
      <c r="J25" s="5"/>
      <c r="K25" s="5"/>
      <c r="L25" s="5"/>
    </row>
    <row r="26" spans="1:12" ht="15">
      <c r="K26" s="5"/>
      <c r="L26" s="5"/>
    </row>
    <row r="27" spans="1:12" ht="15">
      <c r="A27" s="5" t="s">
        <v>9</v>
      </c>
      <c r="B27" s="5" t="s">
        <v>27</v>
      </c>
      <c r="C27" s="5"/>
      <c r="D27" s="5"/>
      <c r="E27" s="5"/>
      <c r="F27" s="5"/>
      <c r="G27" s="5"/>
      <c r="H27" s="5"/>
      <c r="I27" s="5" t="s">
        <v>28</v>
      </c>
      <c r="J27" s="5"/>
      <c r="K27" s="5"/>
      <c r="L27" s="5"/>
    </row>
    <row r="28" spans="1:12" ht="15">
      <c r="C28" s="5"/>
      <c r="D28" s="5"/>
      <c r="E28" s="5"/>
      <c r="F28" s="5"/>
      <c r="G28" s="5"/>
      <c r="H28" s="5"/>
      <c r="I28" s="5"/>
      <c r="J28" s="5"/>
      <c r="K28" s="5"/>
      <c r="L28" s="5"/>
    </row>
    <row r="29" spans="1:12" ht="15">
      <c r="A29" s="5" t="s">
        <v>9</v>
      </c>
      <c r="B29" s="5" t="s">
        <v>29</v>
      </c>
      <c r="D29" s="5"/>
      <c r="E29" s="5"/>
      <c r="F29" s="5"/>
      <c r="G29" s="5"/>
      <c r="H29" s="5"/>
      <c r="I29" s="5"/>
      <c r="J29" s="5"/>
      <c r="K29" s="5"/>
      <c r="L29" s="5"/>
    </row>
    <row r="30" spans="1:12" ht="15">
      <c r="A30" s="5"/>
      <c r="B30" s="5"/>
      <c r="C30" s="5"/>
      <c r="D30" s="5"/>
      <c r="E30" s="5"/>
      <c r="F30" s="5"/>
      <c r="G30" s="5"/>
      <c r="H30" s="5"/>
      <c r="I30" s="5"/>
      <c r="J30" s="5"/>
    </row>
    <row r="31" spans="1:12" ht="15">
      <c r="A31" s="5"/>
      <c r="C31" s="5"/>
      <c r="D31" s="5"/>
      <c r="E31" s="5"/>
      <c r="F31" s="5"/>
      <c r="G31" s="5"/>
      <c r="H31" s="5"/>
      <c r="I31" s="5"/>
      <c r="J31" s="5"/>
      <c r="K31" s="5"/>
      <c r="L31" s="5"/>
    </row>
    <row r="33" spans="2:12" ht="15">
      <c r="B33" t="s">
        <v>30</v>
      </c>
      <c r="C33" s="5"/>
      <c r="D33" s="5"/>
      <c r="E33" s="5"/>
      <c r="F33" s="5"/>
      <c r="G33" s="5"/>
      <c r="H33" s="5"/>
      <c r="I33" s="5" t="s">
        <v>31</v>
      </c>
      <c r="J33" s="5" t="s">
        <v>32</v>
      </c>
      <c r="K33" s="5"/>
      <c r="L33" s="5"/>
    </row>
    <row r="35" spans="2:12" ht="15.75">
      <c r="B35" s="8" t="s">
        <v>33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123"/>
  <sheetViews>
    <sheetView workbookViewId="0"/>
  </sheetViews>
  <sheetFormatPr defaultRowHeight="12.75"/>
  <sheetData>
    <row r="1" spans="1:37">
      <c r="A1" t="s">
        <v>974</v>
      </c>
      <c r="B1" t="s">
        <v>975</v>
      </c>
      <c r="C1" t="s">
        <v>976</v>
      </c>
      <c r="D1" t="s">
        <v>977</v>
      </c>
      <c r="E1" t="s">
        <v>978</v>
      </c>
      <c r="F1" t="s">
        <v>979</v>
      </c>
      <c r="G1" t="s">
        <v>980</v>
      </c>
      <c r="H1" t="s">
        <v>981</v>
      </c>
      <c r="I1" t="s">
        <v>982</v>
      </c>
      <c r="J1" t="s">
        <v>983</v>
      </c>
      <c r="K1" t="s">
        <v>984</v>
      </c>
      <c r="L1" t="s">
        <v>985</v>
      </c>
      <c r="M1" t="s">
        <v>986</v>
      </c>
      <c r="N1" t="s">
        <v>987</v>
      </c>
      <c r="O1" t="s">
        <v>988</v>
      </c>
      <c r="P1" t="s">
        <v>989</v>
      </c>
      <c r="Q1" t="s">
        <v>990</v>
      </c>
      <c r="R1" t="s">
        <v>991</v>
      </c>
      <c r="S1" s="169" t="s">
        <v>992</v>
      </c>
      <c r="T1" t="s">
        <v>993</v>
      </c>
      <c r="U1" t="s">
        <v>994</v>
      </c>
      <c r="V1" t="s">
        <v>995</v>
      </c>
      <c r="W1" t="s">
        <v>996</v>
      </c>
      <c r="X1" t="s">
        <v>997</v>
      </c>
      <c r="Y1" t="s">
        <v>998</v>
      </c>
      <c r="Z1" t="s">
        <v>999</v>
      </c>
      <c r="AA1" t="s">
        <v>1000</v>
      </c>
      <c r="AB1" t="s">
        <v>1001</v>
      </c>
      <c r="AC1" t="s">
        <v>1002</v>
      </c>
      <c r="AD1" t="s">
        <v>1003</v>
      </c>
      <c r="AE1" t="s">
        <v>1004</v>
      </c>
      <c r="AF1" t="s">
        <v>1005</v>
      </c>
      <c r="AG1" t="s">
        <v>1006</v>
      </c>
      <c r="AH1" t="s">
        <v>1007</v>
      </c>
      <c r="AI1" t="s">
        <v>1008</v>
      </c>
      <c r="AJ1" t="s">
        <v>1009</v>
      </c>
    </row>
    <row r="2" spans="1:37">
      <c r="A2" s="143" t="s">
        <v>912</v>
      </c>
      <c r="B2" s="143">
        <v>19</v>
      </c>
      <c r="C2" s="148">
        <v>39642.255555555559</v>
      </c>
      <c r="D2" s="148">
        <v>39642.255555555559</v>
      </c>
      <c r="E2" s="143">
        <v>0</v>
      </c>
      <c r="F2" s="143">
        <v>1000.8</v>
      </c>
      <c r="G2" s="143"/>
      <c r="H2" s="143"/>
      <c r="I2" s="143"/>
      <c r="J2" s="143"/>
      <c r="K2" s="143"/>
      <c r="L2" s="143"/>
      <c r="M2" s="143">
        <v>-46.679130000000001</v>
      </c>
      <c r="N2" s="143">
        <v>142.07277999999999</v>
      </c>
      <c r="O2" s="143" t="s">
        <v>1010</v>
      </c>
      <c r="P2" s="143">
        <v>14152</v>
      </c>
      <c r="Q2" s="143">
        <v>20</v>
      </c>
      <c r="R2" s="143">
        <v>30.3</v>
      </c>
      <c r="S2" s="169">
        <v>20</v>
      </c>
      <c r="T2" s="143">
        <v>0</v>
      </c>
      <c r="U2" s="143">
        <v>13.09</v>
      </c>
      <c r="V2" s="143">
        <v>0</v>
      </c>
      <c r="W2" s="143"/>
      <c r="X2" s="143"/>
      <c r="Y2" s="143">
        <v>286.62</v>
      </c>
      <c r="Z2" s="143">
        <v>0</v>
      </c>
      <c r="AA2" s="143">
        <v>0.97</v>
      </c>
      <c r="AB2" s="143">
        <v>0</v>
      </c>
      <c r="AC2" s="143">
        <v>34.499000000000002</v>
      </c>
      <c r="AD2" s="143">
        <v>0</v>
      </c>
      <c r="AE2" s="143">
        <v>2.16</v>
      </c>
      <c r="AF2" s="143">
        <v>0</v>
      </c>
      <c r="AG2" s="143">
        <v>9.25</v>
      </c>
      <c r="AH2" s="143">
        <v>0</v>
      </c>
      <c r="AI2" s="143"/>
      <c r="AJ2" s="143"/>
      <c r="AK2" s="143"/>
    </row>
    <row r="3" spans="1:37">
      <c r="A3" t="s">
        <v>912</v>
      </c>
      <c r="B3">
        <v>19</v>
      </c>
      <c r="C3" s="78">
        <v>39642.255555555559</v>
      </c>
      <c r="D3" s="78">
        <v>39642.255555555559</v>
      </c>
      <c r="E3">
        <v>0</v>
      </c>
      <c r="F3">
        <v>1000.8</v>
      </c>
      <c r="M3">
        <v>-46.679130000000001</v>
      </c>
      <c r="N3">
        <v>142.07277999999999</v>
      </c>
      <c r="O3" t="s">
        <v>1010</v>
      </c>
      <c r="P3">
        <v>14152</v>
      </c>
      <c r="Q3">
        <v>19</v>
      </c>
      <c r="R3">
        <v>59.9</v>
      </c>
      <c r="S3" s="169">
        <v>19</v>
      </c>
      <c r="T3">
        <v>0</v>
      </c>
      <c r="U3">
        <v>13.15</v>
      </c>
      <c r="V3">
        <v>0</v>
      </c>
      <c r="Y3">
        <v>285.42</v>
      </c>
      <c r="Z3">
        <v>0</v>
      </c>
      <c r="AA3">
        <v>0.97</v>
      </c>
      <c r="AB3">
        <v>0</v>
      </c>
      <c r="AC3">
        <v>34.49</v>
      </c>
      <c r="AD3">
        <v>0</v>
      </c>
      <c r="AE3">
        <v>2.15</v>
      </c>
      <c r="AF3">
        <v>0</v>
      </c>
      <c r="AG3">
        <v>9.2539999999999996</v>
      </c>
      <c r="AH3">
        <v>0</v>
      </c>
    </row>
    <row r="4" spans="1:37">
      <c r="A4" t="s">
        <v>912</v>
      </c>
      <c r="B4">
        <v>19</v>
      </c>
      <c r="C4" s="78">
        <v>39642.255555555559</v>
      </c>
      <c r="D4" s="78">
        <v>39642.255555555559</v>
      </c>
      <c r="E4">
        <v>0</v>
      </c>
      <c r="F4">
        <v>1000.8</v>
      </c>
      <c r="M4">
        <v>-46.679130000000001</v>
      </c>
      <c r="N4">
        <v>142.07277999999999</v>
      </c>
      <c r="O4" t="s">
        <v>1010</v>
      </c>
      <c r="P4">
        <v>14152</v>
      </c>
      <c r="Q4">
        <v>18</v>
      </c>
      <c r="R4">
        <v>88.7</v>
      </c>
      <c r="S4" s="169">
        <v>18</v>
      </c>
      <c r="T4">
        <v>0</v>
      </c>
      <c r="U4">
        <v>13.14</v>
      </c>
      <c r="V4">
        <v>0</v>
      </c>
      <c r="Y4">
        <v>286</v>
      </c>
      <c r="Z4">
        <v>0</v>
      </c>
      <c r="AA4">
        <v>0.98</v>
      </c>
      <c r="AB4">
        <v>0</v>
      </c>
      <c r="AC4">
        <v>34.491999999999997</v>
      </c>
      <c r="AD4">
        <v>0</v>
      </c>
      <c r="AE4">
        <v>2.16</v>
      </c>
      <c r="AF4">
        <v>0</v>
      </c>
      <c r="AG4">
        <v>9.2569999999999997</v>
      </c>
      <c r="AH4">
        <v>0</v>
      </c>
    </row>
    <row r="5" spans="1:37">
      <c r="A5" t="s">
        <v>912</v>
      </c>
      <c r="B5">
        <v>19</v>
      </c>
      <c r="C5" s="78">
        <v>39642.255555555559</v>
      </c>
      <c r="D5" s="78">
        <v>39642.255555555559</v>
      </c>
      <c r="E5">
        <v>0</v>
      </c>
      <c r="F5">
        <v>1000.8</v>
      </c>
      <c r="M5">
        <v>-46.679130000000001</v>
      </c>
      <c r="N5">
        <v>142.07277999999999</v>
      </c>
      <c r="O5" t="s">
        <v>1010</v>
      </c>
      <c r="P5">
        <v>14152</v>
      </c>
      <c r="Q5">
        <v>17</v>
      </c>
      <c r="R5">
        <v>89</v>
      </c>
      <c r="S5" s="169">
        <v>17</v>
      </c>
      <c r="T5">
        <v>0</v>
      </c>
      <c r="U5">
        <v>13.11</v>
      </c>
      <c r="V5">
        <v>0</v>
      </c>
      <c r="Y5">
        <v>286.8</v>
      </c>
      <c r="Z5">
        <v>0</v>
      </c>
      <c r="AA5">
        <v>0.97</v>
      </c>
      <c r="AB5">
        <v>0</v>
      </c>
      <c r="AC5">
        <v>34.497999999999998</v>
      </c>
      <c r="AD5">
        <v>0</v>
      </c>
      <c r="AE5">
        <v>2.15</v>
      </c>
      <c r="AF5">
        <v>0</v>
      </c>
      <c r="AG5">
        <v>9.2579999999999991</v>
      </c>
      <c r="AH5">
        <v>0</v>
      </c>
    </row>
    <row r="6" spans="1:37">
      <c r="A6" t="s">
        <v>912</v>
      </c>
      <c r="B6">
        <v>19</v>
      </c>
      <c r="C6" s="78">
        <v>39642.255555555559</v>
      </c>
      <c r="D6" s="78">
        <v>39642.255555555559</v>
      </c>
      <c r="E6">
        <v>0</v>
      </c>
      <c r="F6">
        <v>1000.8</v>
      </c>
      <c r="M6">
        <v>-46.679130000000001</v>
      </c>
      <c r="N6">
        <v>142.07277999999999</v>
      </c>
      <c r="O6" t="s">
        <v>1010</v>
      </c>
      <c r="P6">
        <v>14152</v>
      </c>
      <c r="Q6">
        <v>15</v>
      </c>
      <c r="R6">
        <v>121.4</v>
      </c>
      <c r="S6" s="169">
        <v>15</v>
      </c>
      <c r="T6">
        <v>0</v>
      </c>
      <c r="U6">
        <v>13.14</v>
      </c>
      <c r="V6">
        <v>0</v>
      </c>
      <c r="Y6">
        <v>285.73</v>
      </c>
      <c r="Z6">
        <v>0</v>
      </c>
      <c r="AA6">
        <v>0.98</v>
      </c>
      <c r="AB6">
        <v>0</v>
      </c>
      <c r="AC6">
        <v>34.49</v>
      </c>
      <c r="AD6">
        <v>0</v>
      </c>
      <c r="AE6">
        <v>2.15</v>
      </c>
      <c r="AF6">
        <v>0</v>
      </c>
      <c r="AG6">
        <v>9.26</v>
      </c>
      <c r="AH6">
        <v>0</v>
      </c>
    </row>
    <row r="7" spans="1:37">
      <c r="A7" t="s">
        <v>912</v>
      </c>
      <c r="B7">
        <v>19</v>
      </c>
      <c r="C7" s="78">
        <v>39642.255555555559</v>
      </c>
      <c r="D7" s="78">
        <v>39642.255555555559</v>
      </c>
      <c r="E7">
        <v>0</v>
      </c>
      <c r="F7">
        <v>1000.8</v>
      </c>
      <c r="M7">
        <v>-46.679130000000001</v>
      </c>
      <c r="N7">
        <v>142.07277999999999</v>
      </c>
      <c r="O7" t="s">
        <v>1010</v>
      </c>
      <c r="P7">
        <v>14152</v>
      </c>
      <c r="Q7">
        <v>13</v>
      </c>
      <c r="R7">
        <v>151.19999999999999</v>
      </c>
      <c r="S7" s="169">
        <v>13</v>
      </c>
      <c r="T7">
        <v>0</v>
      </c>
      <c r="U7">
        <v>13.12</v>
      </c>
      <c r="V7">
        <v>0</v>
      </c>
      <c r="Y7">
        <v>285.37</v>
      </c>
      <c r="Z7">
        <v>0</v>
      </c>
      <c r="AA7">
        <v>0.97</v>
      </c>
      <c r="AB7">
        <v>0</v>
      </c>
      <c r="AC7">
        <v>34.494999999999997</v>
      </c>
      <c r="AD7">
        <v>0</v>
      </c>
      <c r="AE7">
        <v>2.15</v>
      </c>
      <c r="AF7">
        <v>0</v>
      </c>
      <c r="AG7">
        <v>9.2729999999999997</v>
      </c>
      <c r="AH7">
        <v>0</v>
      </c>
    </row>
    <row r="8" spans="1:37">
      <c r="A8" t="s">
        <v>912</v>
      </c>
      <c r="B8">
        <v>19</v>
      </c>
      <c r="C8" s="78">
        <v>39642.255555555559</v>
      </c>
      <c r="D8" s="78">
        <v>39642.255555555559</v>
      </c>
      <c r="E8">
        <v>0</v>
      </c>
      <c r="F8">
        <v>1000.8</v>
      </c>
      <c r="M8">
        <v>-46.679130000000001</v>
      </c>
      <c r="N8">
        <v>142.07277999999999</v>
      </c>
      <c r="O8" t="s">
        <v>1010</v>
      </c>
      <c r="P8">
        <v>14152</v>
      </c>
      <c r="Q8">
        <v>14</v>
      </c>
      <c r="R8">
        <v>152.1</v>
      </c>
      <c r="S8" s="169">
        <v>14</v>
      </c>
      <c r="T8">
        <v>0</v>
      </c>
      <c r="U8">
        <v>13.13</v>
      </c>
      <c r="V8">
        <v>0</v>
      </c>
      <c r="Y8">
        <v>287.83</v>
      </c>
      <c r="Z8">
        <v>0</v>
      </c>
      <c r="AA8">
        <v>0.98</v>
      </c>
      <c r="AB8">
        <v>0</v>
      </c>
      <c r="AC8">
        <v>34.493000000000002</v>
      </c>
      <c r="AD8">
        <v>0</v>
      </c>
      <c r="AE8">
        <v>2.14</v>
      </c>
      <c r="AF8">
        <v>0</v>
      </c>
      <c r="AG8">
        <v>9.2720000000000002</v>
      </c>
      <c r="AH8">
        <v>0</v>
      </c>
    </row>
    <row r="9" spans="1:37">
      <c r="A9" t="s">
        <v>912</v>
      </c>
      <c r="B9">
        <v>19</v>
      </c>
      <c r="C9" s="78">
        <v>39642.255555555559</v>
      </c>
      <c r="D9" s="78">
        <v>39642.255555555559</v>
      </c>
      <c r="E9">
        <v>0</v>
      </c>
      <c r="F9">
        <v>1000.8</v>
      </c>
      <c r="M9">
        <v>-46.679130000000001</v>
      </c>
      <c r="N9">
        <v>142.07277999999999</v>
      </c>
      <c r="O9" t="s">
        <v>1010</v>
      </c>
      <c r="P9">
        <v>14152</v>
      </c>
      <c r="Q9">
        <v>11</v>
      </c>
      <c r="R9">
        <v>201.7</v>
      </c>
      <c r="S9" s="169">
        <v>11</v>
      </c>
      <c r="T9">
        <v>0</v>
      </c>
      <c r="U9">
        <v>14.41</v>
      </c>
      <c r="V9">
        <v>0</v>
      </c>
      <c r="Y9">
        <v>266.93</v>
      </c>
      <c r="Z9">
        <v>0</v>
      </c>
      <c r="AA9">
        <v>1.04</v>
      </c>
      <c r="AB9">
        <v>0</v>
      </c>
      <c r="AC9">
        <v>34.658000000000001</v>
      </c>
      <c r="AD9">
        <v>0</v>
      </c>
      <c r="AE9">
        <v>3.84</v>
      </c>
      <c r="AF9">
        <v>0</v>
      </c>
      <c r="AG9">
        <v>9.6790000000000003</v>
      </c>
      <c r="AH9">
        <v>0</v>
      </c>
    </row>
    <row r="10" spans="1:37">
      <c r="A10" t="s">
        <v>912</v>
      </c>
      <c r="B10">
        <v>19</v>
      </c>
      <c r="C10" s="78">
        <v>39642.255555555559</v>
      </c>
      <c r="D10" s="78">
        <v>39642.255555555559</v>
      </c>
      <c r="E10">
        <v>0</v>
      </c>
      <c r="F10">
        <v>1000.8</v>
      </c>
      <c r="M10">
        <v>-46.679130000000001</v>
      </c>
      <c r="N10">
        <v>142.07277999999999</v>
      </c>
      <c r="O10" t="s">
        <v>1010</v>
      </c>
      <c r="P10">
        <v>14152</v>
      </c>
      <c r="Q10">
        <v>9</v>
      </c>
      <c r="R10">
        <v>251.6</v>
      </c>
      <c r="S10" s="169">
        <v>9</v>
      </c>
      <c r="T10">
        <v>0</v>
      </c>
      <c r="U10">
        <v>14.91</v>
      </c>
      <c r="V10">
        <v>0</v>
      </c>
      <c r="Y10">
        <v>264.83</v>
      </c>
      <c r="Z10">
        <v>0</v>
      </c>
      <c r="AA10">
        <v>1.08</v>
      </c>
      <c r="AB10">
        <v>0</v>
      </c>
      <c r="AC10">
        <v>34.662999999999997</v>
      </c>
      <c r="AD10">
        <v>0</v>
      </c>
      <c r="AE10">
        <v>4.09</v>
      </c>
      <c r="AF10">
        <v>0</v>
      </c>
      <c r="AG10">
        <v>9.5619999999999994</v>
      </c>
      <c r="AH10">
        <v>0</v>
      </c>
    </row>
    <row r="11" spans="1:37">
      <c r="A11" t="s">
        <v>912</v>
      </c>
      <c r="B11">
        <v>19</v>
      </c>
      <c r="C11" s="78">
        <v>39642.255555555559</v>
      </c>
      <c r="D11" s="78">
        <v>39642.255555555559</v>
      </c>
      <c r="E11">
        <v>0</v>
      </c>
      <c r="F11">
        <v>1000.8</v>
      </c>
      <c r="M11">
        <v>-46.679130000000001</v>
      </c>
      <c r="N11">
        <v>142.07277999999999</v>
      </c>
      <c r="O11" t="s">
        <v>1010</v>
      </c>
      <c r="P11">
        <v>14152</v>
      </c>
      <c r="Q11">
        <v>7</v>
      </c>
      <c r="R11">
        <v>400.5</v>
      </c>
      <c r="S11" s="169">
        <v>7</v>
      </c>
      <c r="T11">
        <v>0</v>
      </c>
      <c r="U11">
        <v>15.5</v>
      </c>
      <c r="V11">
        <v>0</v>
      </c>
      <c r="Y11">
        <v>264.83</v>
      </c>
      <c r="Z11">
        <v>0</v>
      </c>
      <c r="AA11">
        <v>1.1100000000000001</v>
      </c>
      <c r="AB11">
        <v>0</v>
      </c>
      <c r="AC11">
        <v>34.665999999999997</v>
      </c>
      <c r="AD11">
        <v>0</v>
      </c>
      <c r="AE11">
        <v>4.1100000000000003</v>
      </c>
      <c r="AF11">
        <v>0</v>
      </c>
      <c r="AG11">
        <v>9.3620000000000001</v>
      </c>
      <c r="AH11">
        <v>0</v>
      </c>
    </row>
    <row r="12" spans="1:37">
      <c r="A12" t="s">
        <v>912</v>
      </c>
      <c r="B12">
        <v>19</v>
      </c>
      <c r="C12" s="78">
        <v>39642.255555555559</v>
      </c>
      <c r="D12" s="78">
        <v>39642.255555555559</v>
      </c>
      <c r="E12">
        <v>0</v>
      </c>
      <c r="F12">
        <v>1000.8</v>
      </c>
      <c r="M12">
        <v>-46.679130000000001</v>
      </c>
      <c r="N12">
        <v>142.07277999999999</v>
      </c>
      <c r="O12" t="s">
        <v>1010</v>
      </c>
      <c r="P12">
        <v>14152</v>
      </c>
      <c r="Q12">
        <v>5</v>
      </c>
      <c r="R12">
        <v>601.5</v>
      </c>
      <c r="S12" s="169">
        <v>5</v>
      </c>
      <c r="T12">
        <v>0</v>
      </c>
      <c r="U12">
        <v>13.1</v>
      </c>
      <c r="V12">
        <v>0</v>
      </c>
      <c r="Y12">
        <v>285.51</v>
      </c>
      <c r="Z12">
        <v>0</v>
      </c>
      <c r="AA12">
        <v>0.98</v>
      </c>
      <c r="AB12">
        <v>0</v>
      </c>
      <c r="AC12">
        <v>34.494999999999997</v>
      </c>
      <c r="AD12">
        <v>0</v>
      </c>
      <c r="AE12">
        <v>2.16</v>
      </c>
      <c r="AF12">
        <v>0</v>
      </c>
      <c r="AG12">
        <v>8.8010000000000002</v>
      </c>
      <c r="AH12">
        <v>0</v>
      </c>
    </row>
    <row r="13" spans="1:37">
      <c r="A13" t="s">
        <v>912</v>
      </c>
      <c r="B13">
        <v>19</v>
      </c>
      <c r="C13" s="78">
        <v>39642.255555555559</v>
      </c>
      <c r="D13" s="78">
        <v>39642.255555555559</v>
      </c>
      <c r="E13">
        <v>0</v>
      </c>
      <c r="F13">
        <v>1000.8</v>
      </c>
      <c r="M13">
        <v>-46.679130000000001</v>
      </c>
      <c r="N13">
        <v>142.07277999999999</v>
      </c>
      <c r="O13" t="s">
        <v>1010</v>
      </c>
      <c r="P13">
        <v>14152</v>
      </c>
      <c r="Q13">
        <v>3</v>
      </c>
      <c r="R13">
        <v>800</v>
      </c>
      <c r="S13" s="169">
        <v>3</v>
      </c>
      <c r="T13">
        <v>0</v>
      </c>
      <c r="U13">
        <v>24.87</v>
      </c>
      <c r="V13">
        <v>0</v>
      </c>
      <c r="Y13">
        <v>221.38</v>
      </c>
      <c r="Z13">
        <v>0</v>
      </c>
      <c r="AA13">
        <v>1.68</v>
      </c>
      <c r="AB13">
        <v>0</v>
      </c>
      <c r="AC13">
        <v>34.466000000000001</v>
      </c>
      <c r="AD13">
        <v>0</v>
      </c>
      <c r="AE13">
        <v>13.1</v>
      </c>
      <c r="AF13">
        <v>0</v>
      </c>
      <c r="AG13">
        <v>7.3979999999999997</v>
      </c>
      <c r="AH13">
        <v>0</v>
      </c>
    </row>
    <row r="14" spans="1:37">
      <c r="A14" t="s">
        <v>912</v>
      </c>
      <c r="B14">
        <v>19</v>
      </c>
      <c r="C14" s="78">
        <v>39642.255555555559</v>
      </c>
      <c r="D14" s="78">
        <v>39642.255555555559</v>
      </c>
      <c r="E14">
        <v>0</v>
      </c>
      <c r="F14">
        <v>1000.8</v>
      </c>
      <c r="M14">
        <v>-46.679130000000001</v>
      </c>
      <c r="N14">
        <v>142.07277999999999</v>
      </c>
      <c r="O14" t="s">
        <v>1010</v>
      </c>
      <c r="P14">
        <v>14152</v>
      </c>
      <c r="Q14">
        <v>1</v>
      </c>
      <c r="R14">
        <v>999.8</v>
      </c>
      <c r="S14" s="169">
        <v>1</v>
      </c>
      <c r="T14">
        <v>0</v>
      </c>
      <c r="U14">
        <v>29.95</v>
      </c>
      <c r="V14">
        <v>0</v>
      </c>
      <c r="Y14">
        <v>216.6</v>
      </c>
      <c r="Z14">
        <v>0</v>
      </c>
      <c r="AA14">
        <v>2.0299999999999998</v>
      </c>
      <c r="AB14">
        <v>0</v>
      </c>
      <c r="AC14">
        <v>34.341999999999999</v>
      </c>
      <c r="AD14">
        <v>0</v>
      </c>
      <c r="AE14">
        <v>24.79</v>
      </c>
      <c r="AF14">
        <v>0</v>
      </c>
      <c r="AG14">
        <v>5.2750000000000004</v>
      </c>
      <c r="AH14">
        <v>0</v>
      </c>
    </row>
    <row r="15" spans="1:37">
      <c r="A15" t="s">
        <v>912</v>
      </c>
      <c r="B15">
        <v>19</v>
      </c>
      <c r="C15" s="78">
        <v>39642.255555555559</v>
      </c>
      <c r="D15" s="78">
        <v>39642.255555555559</v>
      </c>
      <c r="E15">
        <v>0</v>
      </c>
      <c r="F15">
        <v>1000.8</v>
      </c>
      <c r="M15">
        <v>-46.679130000000001</v>
      </c>
      <c r="N15">
        <v>142.07277999999999</v>
      </c>
      <c r="O15" t="s">
        <v>1010</v>
      </c>
      <c r="P15">
        <v>14152</v>
      </c>
      <c r="Q15">
        <v>2</v>
      </c>
      <c r="R15">
        <v>1000.8</v>
      </c>
      <c r="S15" s="169">
        <v>2</v>
      </c>
      <c r="T15">
        <v>0</v>
      </c>
      <c r="U15">
        <v>34.76</v>
      </c>
      <c r="V15">
        <v>0</v>
      </c>
      <c r="AA15">
        <v>1.65</v>
      </c>
      <c r="AB15">
        <v>0</v>
      </c>
      <c r="AE15">
        <v>20.100000000000001</v>
      </c>
      <c r="AF15">
        <v>0</v>
      </c>
      <c r="AG15">
        <v>5.2690000000000001</v>
      </c>
      <c r="AH15">
        <v>0</v>
      </c>
    </row>
    <row r="16" spans="1:37">
      <c r="A16" t="s">
        <v>912</v>
      </c>
      <c r="B16">
        <v>20</v>
      </c>
      <c r="C16" s="78">
        <v>39645.397916666669</v>
      </c>
      <c r="D16" s="78">
        <v>39645.397916666669</v>
      </c>
      <c r="E16">
        <v>0</v>
      </c>
      <c r="F16">
        <v>1002.3</v>
      </c>
      <c r="M16">
        <v>-46.896320000000003</v>
      </c>
      <c r="N16">
        <v>142.37582</v>
      </c>
      <c r="O16" t="s">
        <v>1010</v>
      </c>
      <c r="P16">
        <v>14152</v>
      </c>
      <c r="Q16">
        <v>21</v>
      </c>
      <c r="R16">
        <v>5.5</v>
      </c>
      <c r="S16" s="169">
        <v>21</v>
      </c>
      <c r="T16">
        <v>0</v>
      </c>
      <c r="U16">
        <v>13.39</v>
      </c>
      <c r="V16">
        <v>0</v>
      </c>
      <c r="Y16">
        <v>285.60000000000002</v>
      </c>
      <c r="Z16">
        <v>0</v>
      </c>
      <c r="AA16">
        <v>1</v>
      </c>
      <c r="AB16">
        <v>0</v>
      </c>
      <c r="AC16">
        <v>34.469000000000001</v>
      </c>
      <c r="AD16">
        <v>0</v>
      </c>
      <c r="AE16">
        <v>2.35</v>
      </c>
      <c r="AF16">
        <v>0</v>
      </c>
      <c r="AG16">
        <v>9.1739999999999995</v>
      </c>
      <c r="AH16">
        <v>0</v>
      </c>
    </row>
    <row r="17" spans="1:37">
      <c r="A17" s="143" t="s">
        <v>912</v>
      </c>
      <c r="B17" s="143">
        <v>20</v>
      </c>
      <c r="C17" s="148">
        <v>39645.397916666669</v>
      </c>
      <c r="D17" s="148">
        <v>39645.397916666669</v>
      </c>
      <c r="E17" s="143">
        <v>0</v>
      </c>
      <c r="F17" s="143">
        <v>1002.3</v>
      </c>
      <c r="G17" s="143"/>
      <c r="H17" s="143"/>
      <c r="I17" s="143"/>
      <c r="J17" s="143"/>
      <c r="K17" s="143"/>
      <c r="L17" s="143"/>
      <c r="M17" s="143">
        <v>-46.896320000000003</v>
      </c>
      <c r="N17" s="143">
        <v>142.37582</v>
      </c>
      <c r="O17" s="143" t="s">
        <v>1010</v>
      </c>
      <c r="P17" s="143">
        <v>14152</v>
      </c>
      <c r="Q17" s="143">
        <v>20</v>
      </c>
      <c r="R17" s="143">
        <v>29.4</v>
      </c>
      <c r="S17" s="169">
        <v>20</v>
      </c>
      <c r="T17" s="143">
        <v>0</v>
      </c>
      <c r="U17" s="143">
        <v>13.43</v>
      </c>
      <c r="V17" s="143">
        <v>0</v>
      </c>
      <c r="W17" s="143"/>
      <c r="X17" s="143"/>
      <c r="Y17" s="143">
        <v>285.42</v>
      </c>
      <c r="Z17" s="143">
        <v>0</v>
      </c>
      <c r="AA17" s="143">
        <v>1</v>
      </c>
      <c r="AB17" s="143">
        <v>0</v>
      </c>
      <c r="AC17" s="143">
        <v>34.482999999999997</v>
      </c>
      <c r="AD17" s="143">
        <v>0</v>
      </c>
      <c r="AE17" s="143">
        <v>2.39</v>
      </c>
      <c r="AF17" s="143">
        <v>0</v>
      </c>
      <c r="AG17" s="143">
        <v>9.1999999999999993</v>
      </c>
      <c r="AH17" s="143">
        <v>0</v>
      </c>
      <c r="AI17" s="143"/>
      <c r="AJ17" s="143"/>
      <c r="AK17" s="143"/>
    </row>
    <row r="18" spans="1:37">
      <c r="A18" t="s">
        <v>912</v>
      </c>
      <c r="B18">
        <v>20</v>
      </c>
      <c r="C18" s="78">
        <v>39645.397916666669</v>
      </c>
      <c r="D18" s="78">
        <v>39645.397916666669</v>
      </c>
      <c r="E18">
        <v>0</v>
      </c>
      <c r="F18">
        <v>1002.3</v>
      </c>
      <c r="M18">
        <v>-46.896320000000003</v>
      </c>
      <c r="N18">
        <v>142.37582</v>
      </c>
      <c r="O18" t="s">
        <v>1010</v>
      </c>
      <c r="P18">
        <v>14152</v>
      </c>
      <c r="Q18">
        <v>19</v>
      </c>
      <c r="R18">
        <v>60</v>
      </c>
      <c r="S18" s="169">
        <v>19</v>
      </c>
      <c r="T18">
        <v>0</v>
      </c>
      <c r="U18">
        <v>13.4</v>
      </c>
      <c r="V18">
        <v>0</v>
      </c>
      <c r="Y18">
        <v>285.02</v>
      </c>
      <c r="Z18">
        <v>0</v>
      </c>
      <c r="AA18">
        <v>1</v>
      </c>
      <c r="AB18">
        <v>0</v>
      </c>
      <c r="AC18">
        <v>34.49</v>
      </c>
      <c r="AD18">
        <v>0</v>
      </c>
      <c r="AE18">
        <v>2.4300000000000002</v>
      </c>
      <c r="AF18">
        <v>0</v>
      </c>
      <c r="AG18">
        <v>9.2149999999999999</v>
      </c>
      <c r="AH18">
        <v>0</v>
      </c>
    </row>
    <row r="19" spans="1:37">
      <c r="A19" t="s">
        <v>912</v>
      </c>
      <c r="B19">
        <v>20</v>
      </c>
      <c r="C19" s="78">
        <v>39645.397916666669</v>
      </c>
      <c r="D19" s="78">
        <v>39645.397916666669</v>
      </c>
      <c r="E19">
        <v>0</v>
      </c>
      <c r="F19">
        <v>1002.3</v>
      </c>
      <c r="M19">
        <v>-46.896320000000003</v>
      </c>
      <c r="N19">
        <v>142.37582</v>
      </c>
      <c r="O19" t="s">
        <v>1010</v>
      </c>
      <c r="P19">
        <v>14152</v>
      </c>
      <c r="Q19">
        <v>17</v>
      </c>
      <c r="R19">
        <v>90.6</v>
      </c>
      <c r="S19" s="169">
        <v>17</v>
      </c>
      <c r="T19">
        <v>0</v>
      </c>
      <c r="U19">
        <v>13.44</v>
      </c>
      <c r="V19">
        <v>0</v>
      </c>
      <c r="Y19">
        <v>284.88</v>
      </c>
      <c r="Z19">
        <v>0</v>
      </c>
      <c r="AA19">
        <v>1.01</v>
      </c>
      <c r="AB19">
        <v>0</v>
      </c>
      <c r="AC19">
        <v>34.49</v>
      </c>
      <c r="AD19">
        <v>0</v>
      </c>
      <c r="AE19">
        <v>2.4</v>
      </c>
      <c r="AF19">
        <v>0</v>
      </c>
      <c r="AG19">
        <v>9.218</v>
      </c>
      <c r="AH19">
        <v>0</v>
      </c>
    </row>
    <row r="20" spans="1:37">
      <c r="A20" t="s">
        <v>912</v>
      </c>
      <c r="B20">
        <v>20</v>
      </c>
      <c r="C20" s="78">
        <v>39645.397916666669</v>
      </c>
      <c r="D20" s="78">
        <v>39645.397916666669</v>
      </c>
      <c r="E20">
        <v>0</v>
      </c>
      <c r="F20">
        <v>1002.3</v>
      </c>
      <c r="M20">
        <v>-46.896320000000003</v>
      </c>
      <c r="N20">
        <v>142.37582</v>
      </c>
      <c r="O20" t="s">
        <v>1010</v>
      </c>
      <c r="P20">
        <v>14152</v>
      </c>
      <c r="Q20">
        <v>15</v>
      </c>
      <c r="R20">
        <v>120.8</v>
      </c>
      <c r="S20" s="169">
        <v>15</v>
      </c>
      <c r="T20">
        <v>0</v>
      </c>
      <c r="U20">
        <v>13.43</v>
      </c>
      <c r="V20">
        <v>0</v>
      </c>
      <c r="Y20">
        <v>284.7</v>
      </c>
      <c r="Z20">
        <v>0</v>
      </c>
      <c r="AA20">
        <v>1</v>
      </c>
      <c r="AB20">
        <v>0</v>
      </c>
      <c r="AC20">
        <v>34.49</v>
      </c>
      <c r="AD20">
        <v>0</v>
      </c>
      <c r="AE20">
        <v>2.4</v>
      </c>
      <c r="AF20">
        <v>0</v>
      </c>
      <c r="AG20">
        <v>9.2219999999999995</v>
      </c>
      <c r="AH20">
        <v>0</v>
      </c>
    </row>
    <row r="21" spans="1:37">
      <c r="A21" t="s">
        <v>912</v>
      </c>
      <c r="B21">
        <v>20</v>
      </c>
      <c r="C21" s="78">
        <v>39645.397916666669</v>
      </c>
      <c r="D21" s="78">
        <v>39645.397916666669</v>
      </c>
      <c r="E21">
        <v>0</v>
      </c>
      <c r="F21">
        <v>1002.3</v>
      </c>
      <c r="M21">
        <v>-46.896320000000003</v>
      </c>
      <c r="N21">
        <v>142.37582</v>
      </c>
      <c r="O21" t="s">
        <v>1010</v>
      </c>
      <c r="P21">
        <v>14152</v>
      </c>
      <c r="Q21">
        <v>13</v>
      </c>
      <c r="R21">
        <v>151.1</v>
      </c>
      <c r="S21" s="169">
        <v>13</v>
      </c>
      <c r="T21">
        <v>0</v>
      </c>
      <c r="U21">
        <v>13.44</v>
      </c>
      <c r="V21">
        <v>0</v>
      </c>
      <c r="Y21">
        <v>284.35000000000002</v>
      </c>
      <c r="Z21">
        <v>0</v>
      </c>
      <c r="AA21">
        <v>1.01</v>
      </c>
      <c r="AB21">
        <v>0</v>
      </c>
      <c r="AC21">
        <v>34.49</v>
      </c>
      <c r="AD21">
        <v>0</v>
      </c>
      <c r="AE21">
        <v>2.39</v>
      </c>
      <c r="AF21">
        <v>0</v>
      </c>
      <c r="AG21">
        <v>9.2249999999999996</v>
      </c>
      <c r="AH21">
        <v>0</v>
      </c>
    </row>
    <row r="22" spans="1:37">
      <c r="A22" t="s">
        <v>912</v>
      </c>
      <c r="B22">
        <v>20</v>
      </c>
      <c r="C22" s="78">
        <v>39645.397916666669</v>
      </c>
      <c r="D22" s="78">
        <v>39645.397916666669</v>
      </c>
      <c r="E22">
        <v>0</v>
      </c>
      <c r="F22">
        <v>1002.3</v>
      </c>
      <c r="M22">
        <v>-46.896320000000003</v>
      </c>
      <c r="N22">
        <v>142.37582</v>
      </c>
      <c r="O22" t="s">
        <v>1010</v>
      </c>
      <c r="P22">
        <v>14152</v>
      </c>
      <c r="Q22">
        <v>11</v>
      </c>
      <c r="R22">
        <v>192.6</v>
      </c>
      <c r="S22" s="169">
        <v>11</v>
      </c>
      <c r="T22">
        <v>0</v>
      </c>
      <c r="U22">
        <v>13.52</v>
      </c>
      <c r="V22">
        <v>0</v>
      </c>
      <c r="Y22">
        <v>283.36</v>
      </c>
      <c r="Z22">
        <v>0</v>
      </c>
      <c r="AA22">
        <v>1.01</v>
      </c>
      <c r="AB22">
        <v>0</v>
      </c>
      <c r="AC22">
        <v>34.503</v>
      </c>
      <c r="AD22">
        <v>0</v>
      </c>
      <c r="AE22">
        <v>2.52</v>
      </c>
      <c r="AF22">
        <v>0</v>
      </c>
      <c r="AG22">
        <v>9.2750000000000004</v>
      </c>
      <c r="AH22">
        <v>0</v>
      </c>
    </row>
    <row r="23" spans="1:37">
      <c r="A23" t="s">
        <v>912</v>
      </c>
      <c r="B23">
        <v>20</v>
      </c>
      <c r="C23" s="78">
        <v>39645.397916666669</v>
      </c>
      <c r="D23" s="78">
        <v>39645.397916666669</v>
      </c>
      <c r="E23">
        <v>0</v>
      </c>
      <c r="F23">
        <v>1002.3</v>
      </c>
      <c r="M23">
        <v>-46.896320000000003</v>
      </c>
      <c r="N23">
        <v>142.37582</v>
      </c>
      <c r="O23" t="s">
        <v>1010</v>
      </c>
      <c r="P23">
        <v>14152</v>
      </c>
      <c r="Q23">
        <v>9</v>
      </c>
      <c r="R23">
        <v>252.7</v>
      </c>
      <c r="S23" s="169">
        <v>9</v>
      </c>
      <c r="T23">
        <v>0</v>
      </c>
      <c r="U23">
        <v>15.32</v>
      </c>
      <c r="V23">
        <v>0</v>
      </c>
      <c r="Y23">
        <v>265.77</v>
      </c>
      <c r="Z23">
        <v>0</v>
      </c>
      <c r="AA23">
        <v>1.1100000000000001</v>
      </c>
      <c r="AB23">
        <v>0</v>
      </c>
      <c r="AC23">
        <v>34.643999999999998</v>
      </c>
      <c r="AD23">
        <v>0</v>
      </c>
      <c r="AE23">
        <v>4.38</v>
      </c>
      <c r="AF23">
        <v>0</v>
      </c>
      <c r="AG23">
        <v>9.4309999999999992</v>
      </c>
      <c r="AH23">
        <v>0</v>
      </c>
    </row>
    <row r="24" spans="1:37">
      <c r="A24" t="s">
        <v>912</v>
      </c>
      <c r="B24">
        <v>20</v>
      </c>
      <c r="C24" s="78">
        <v>39645.397916666669</v>
      </c>
      <c r="D24" s="78">
        <v>39645.397916666669</v>
      </c>
      <c r="E24">
        <v>0</v>
      </c>
      <c r="F24">
        <v>1002.3</v>
      </c>
      <c r="M24">
        <v>-46.896320000000003</v>
      </c>
      <c r="N24">
        <v>142.37582</v>
      </c>
      <c r="O24" t="s">
        <v>1010</v>
      </c>
      <c r="P24">
        <v>14152</v>
      </c>
      <c r="Q24">
        <v>8</v>
      </c>
      <c r="R24">
        <v>403.3</v>
      </c>
      <c r="S24" s="169">
        <v>8</v>
      </c>
      <c r="T24">
        <v>0</v>
      </c>
      <c r="U24">
        <v>14.99</v>
      </c>
      <c r="V24">
        <v>0</v>
      </c>
      <c r="Y24">
        <v>272.2</v>
      </c>
      <c r="Z24">
        <v>0</v>
      </c>
      <c r="AA24">
        <v>1.1000000000000001</v>
      </c>
      <c r="AB24">
        <v>0</v>
      </c>
      <c r="AC24">
        <v>34.642000000000003</v>
      </c>
      <c r="AD24">
        <v>0</v>
      </c>
      <c r="AE24">
        <v>3.8</v>
      </c>
      <c r="AF24">
        <v>0</v>
      </c>
      <c r="AG24">
        <v>9.2859999999999996</v>
      </c>
      <c r="AH24">
        <v>0</v>
      </c>
    </row>
    <row r="25" spans="1:37">
      <c r="A25" t="s">
        <v>912</v>
      </c>
      <c r="B25">
        <v>20</v>
      </c>
      <c r="C25" s="78">
        <v>39645.397916666669</v>
      </c>
      <c r="D25" s="78">
        <v>39645.397916666669</v>
      </c>
      <c r="E25">
        <v>0</v>
      </c>
      <c r="F25">
        <v>1002.3</v>
      </c>
      <c r="M25">
        <v>-46.896320000000003</v>
      </c>
      <c r="N25">
        <v>142.37582</v>
      </c>
      <c r="O25" t="s">
        <v>1010</v>
      </c>
      <c r="P25">
        <v>14152</v>
      </c>
      <c r="Q25">
        <v>5</v>
      </c>
      <c r="R25">
        <v>601.5</v>
      </c>
      <c r="S25" s="169">
        <v>5</v>
      </c>
      <c r="T25">
        <v>0</v>
      </c>
      <c r="U25">
        <v>17.23</v>
      </c>
      <c r="V25">
        <v>0</v>
      </c>
      <c r="Y25">
        <v>262.37</v>
      </c>
      <c r="Z25">
        <v>0</v>
      </c>
      <c r="AA25">
        <v>1.24</v>
      </c>
      <c r="AB25">
        <v>0</v>
      </c>
      <c r="AC25">
        <v>34.613999999999997</v>
      </c>
      <c r="AD25">
        <v>0</v>
      </c>
      <c r="AE25">
        <v>5.05</v>
      </c>
      <c r="AF25">
        <v>0</v>
      </c>
      <c r="AG25">
        <v>8.9510000000000005</v>
      </c>
      <c r="AH25">
        <v>0</v>
      </c>
    </row>
    <row r="26" spans="1:37">
      <c r="A26" t="s">
        <v>912</v>
      </c>
      <c r="B26">
        <v>20</v>
      </c>
      <c r="C26" s="78">
        <v>39645.397916666669</v>
      </c>
      <c r="D26" s="78">
        <v>39645.397916666669</v>
      </c>
      <c r="E26">
        <v>0</v>
      </c>
      <c r="F26">
        <v>1002.3</v>
      </c>
      <c r="M26">
        <v>-46.896320000000003</v>
      </c>
      <c r="N26">
        <v>142.37582</v>
      </c>
      <c r="O26" t="s">
        <v>1010</v>
      </c>
      <c r="P26">
        <v>14152</v>
      </c>
      <c r="Q26">
        <v>3</v>
      </c>
      <c r="R26">
        <v>801.8</v>
      </c>
      <c r="S26" s="169">
        <v>3</v>
      </c>
      <c r="T26">
        <v>0</v>
      </c>
      <c r="U26">
        <v>22.95</v>
      </c>
      <c r="V26">
        <v>0</v>
      </c>
      <c r="Y26">
        <v>231.07</v>
      </c>
      <c r="Z26">
        <v>0</v>
      </c>
      <c r="AA26">
        <v>1.6</v>
      </c>
      <c r="AB26">
        <v>0</v>
      </c>
      <c r="AC26">
        <v>34.503</v>
      </c>
      <c r="AD26">
        <v>0</v>
      </c>
      <c r="AE26">
        <v>10.56</v>
      </c>
      <c r="AF26">
        <v>0</v>
      </c>
      <c r="AG26">
        <v>7.9189999999999996</v>
      </c>
      <c r="AH26">
        <v>0</v>
      </c>
    </row>
    <row r="27" spans="1:37">
      <c r="A27" t="s">
        <v>912</v>
      </c>
      <c r="B27">
        <v>20</v>
      </c>
      <c r="C27" s="78">
        <v>39645.397916666669</v>
      </c>
      <c r="D27" s="78">
        <v>39645.397916666669</v>
      </c>
      <c r="E27">
        <v>0</v>
      </c>
      <c r="F27">
        <v>1002.3</v>
      </c>
      <c r="M27">
        <v>-46.896320000000003</v>
      </c>
      <c r="N27">
        <v>142.37582</v>
      </c>
      <c r="O27" t="s">
        <v>1010</v>
      </c>
      <c r="P27">
        <v>14152</v>
      </c>
      <c r="Q27">
        <v>1</v>
      </c>
      <c r="R27">
        <v>1001.6</v>
      </c>
      <c r="S27" s="169">
        <v>1</v>
      </c>
      <c r="T27">
        <v>0</v>
      </c>
      <c r="U27">
        <v>29.14</v>
      </c>
      <c r="V27">
        <v>0</v>
      </c>
      <c r="Y27">
        <v>215.3</v>
      </c>
      <c r="Z27">
        <v>0</v>
      </c>
      <c r="AA27">
        <v>2.02</v>
      </c>
      <c r="AB27">
        <v>0</v>
      </c>
      <c r="AC27">
        <v>34.369</v>
      </c>
      <c r="AD27">
        <v>0</v>
      </c>
      <c r="AE27">
        <v>21.79</v>
      </c>
      <c r="AF27">
        <v>0</v>
      </c>
      <c r="AG27">
        <v>5.8620000000000001</v>
      </c>
      <c r="AH27">
        <v>0</v>
      </c>
    </row>
    <row r="28" spans="1:37">
      <c r="A28" t="s">
        <v>912</v>
      </c>
      <c r="B28">
        <v>20</v>
      </c>
      <c r="C28" s="78">
        <v>39645.397916666669</v>
      </c>
      <c r="D28" s="78">
        <v>39645.397916666669</v>
      </c>
      <c r="E28">
        <v>0</v>
      </c>
      <c r="F28">
        <v>1002.3</v>
      </c>
      <c r="M28">
        <v>-46.896320000000003</v>
      </c>
      <c r="N28">
        <v>142.37582</v>
      </c>
      <c r="O28" t="s">
        <v>1010</v>
      </c>
      <c r="P28">
        <v>14152</v>
      </c>
      <c r="Q28">
        <v>2</v>
      </c>
      <c r="R28">
        <v>1002.3</v>
      </c>
      <c r="S28" s="169">
        <v>2</v>
      </c>
      <c r="T28">
        <v>0</v>
      </c>
      <c r="U28">
        <v>29.17</v>
      </c>
      <c r="V28">
        <v>0</v>
      </c>
      <c r="Y28">
        <v>215.66</v>
      </c>
      <c r="Z28">
        <v>0</v>
      </c>
      <c r="AA28">
        <v>2.0299999999999998</v>
      </c>
      <c r="AB28">
        <v>0</v>
      </c>
      <c r="AC28">
        <v>34.368000000000002</v>
      </c>
      <c r="AD28">
        <v>0</v>
      </c>
      <c r="AE28">
        <v>21.82</v>
      </c>
      <c r="AF28">
        <v>0</v>
      </c>
      <c r="AG28">
        <v>5.859</v>
      </c>
      <c r="AH28">
        <v>0</v>
      </c>
    </row>
    <row r="29" spans="1:37">
      <c r="A29" s="143" t="s">
        <v>912</v>
      </c>
      <c r="B29" s="143">
        <v>22</v>
      </c>
      <c r="C29" s="148">
        <v>39650.384027777778</v>
      </c>
      <c r="D29" s="148">
        <v>39650.384027777778</v>
      </c>
      <c r="E29" s="143">
        <v>0</v>
      </c>
      <c r="F29" s="143">
        <v>1000.8</v>
      </c>
      <c r="G29" s="143"/>
      <c r="H29" s="143"/>
      <c r="I29" s="143"/>
      <c r="J29" s="143"/>
      <c r="K29" s="143"/>
      <c r="L29" s="143"/>
      <c r="M29" s="143">
        <v>-46.839530000000003</v>
      </c>
      <c r="N29" s="143">
        <v>141.52737999999999</v>
      </c>
      <c r="O29" s="143" t="s">
        <v>1010</v>
      </c>
      <c r="P29" s="143">
        <v>14152</v>
      </c>
      <c r="Q29" s="143">
        <v>20</v>
      </c>
      <c r="R29" s="143">
        <v>31.3</v>
      </c>
      <c r="S29" s="169">
        <v>20</v>
      </c>
      <c r="T29" s="143">
        <v>0</v>
      </c>
      <c r="U29" s="143">
        <v>12.73</v>
      </c>
      <c r="V29" s="143">
        <v>0</v>
      </c>
      <c r="W29" s="143"/>
      <c r="X29" s="143"/>
      <c r="Y29" s="143">
        <v>283.89999999999998</v>
      </c>
      <c r="Z29" s="143">
        <v>0</v>
      </c>
      <c r="AA29" s="143">
        <v>0.96</v>
      </c>
      <c r="AB29" s="143">
        <v>0</v>
      </c>
      <c r="AC29" s="143">
        <v>34.548000000000002</v>
      </c>
      <c r="AD29" s="143">
        <v>0</v>
      </c>
      <c r="AE29" s="143">
        <v>2.5</v>
      </c>
      <c r="AF29" s="143">
        <v>0</v>
      </c>
      <c r="AG29" s="143">
        <v>9.3620000000000001</v>
      </c>
      <c r="AH29" s="143">
        <v>0</v>
      </c>
      <c r="AI29" s="143"/>
      <c r="AJ29" s="143"/>
      <c r="AK29" s="143"/>
    </row>
    <row r="30" spans="1:37">
      <c r="A30" t="s">
        <v>912</v>
      </c>
      <c r="B30">
        <v>22</v>
      </c>
      <c r="C30" s="78">
        <v>39650.384027777778</v>
      </c>
      <c r="D30" s="78">
        <v>39650.384027777778</v>
      </c>
      <c r="E30">
        <v>0</v>
      </c>
      <c r="F30">
        <v>1000.8</v>
      </c>
      <c r="M30">
        <v>-46.839530000000003</v>
      </c>
      <c r="N30">
        <v>141.52737999999999</v>
      </c>
      <c r="O30" t="s">
        <v>1010</v>
      </c>
      <c r="P30">
        <v>14152</v>
      </c>
      <c r="Q30">
        <v>19</v>
      </c>
      <c r="R30">
        <v>61.7</v>
      </c>
      <c r="S30" s="169">
        <v>19</v>
      </c>
      <c r="T30">
        <v>0</v>
      </c>
      <c r="U30">
        <v>12.73</v>
      </c>
      <c r="V30">
        <v>0</v>
      </c>
      <c r="Y30">
        <v>283.58999999999997</v>
      </c>
      <c r="Z30">
        <v>0</v>
      </c>
      <c r="AA30">
        <v>0.96</v>
      </c>
      <c r="AB30">
        <v>0</v>
      </c>
      <c r="AC30">
        <v>34.551000000000002</v>
      </c>
      <c r="AD30">
        <v>0</v>
      </c>
      <c r="AE30">
        <v>2.5</v>
      </c>
      <c r="AF30">
        <v>0</v>
      </c>
      <c r="AG30">
        <v>9.3819999999999997</v>
      </c>
      <c r="AH30">
        <v>0</v>
      </c>
    </row>
    <row r="31" spans="1:37">
      <c r="A31" t="s">
        <v>912</v>
      </c>
      <c r="B31">
        <v>22</v>
      </c>
      <c r="C31" s="78">
        <v>39650.384027777778</v>
      </c>
      <c r="D31" s="78">
        <v>39650.384027777778</v>
      </c>
      <c r="E31">
        <v>0</v>
      </c>
      <c r="F31">
        <v>1000.8</v>
      </c>
      <c r="M31">
        <v>-46.839530000000003</v>
      </c>
      <c r="N31">
        <v>141.52737999999999</v>
      </c>
      <c r="O31" t="s">
        <v>1010</v>
      </c>
      <c r="P31">
        <v>14152</v>
      </c>
      <c r="Q31">
        <v>17</v>
      </c>
      <c r="R31">
        <v>90.4</v>
      </c>
      <c r="S31" s="169">
        <v>17</v>
      </c>
      <c r="T31">
        <v>0</v>
      </c>
      <c r="U31">
        <v>12.72</v>
      </c>
      <c r="V31">
        <v>0</v>
      </c>
      <c r="Y31">
        <v>283.89999999999998</v>
      </c>
      <c r="Z31">
        <v>0</v>
      </c>
      <c r="AA31">
        <v>0.96</v>
      </c>
      <c r="AB31">
        <v>0</v>
      </c>
      <c r="AC31">
        <v>34.548000000000002</v>
      </c>
      <c r="AD31">
        <v>0</v>
      </c>
      <c r="AE31">
        <v>2.4900000000000002</v>
      </c>
      <c r="AF31">
        <v>0</v>
      </c>
      <c r="AG31">
        <v>9.3759999999999994</v>
      </c>
      <c r="AH31">
        <v>0</v>
      </c>
    </row>
    <row r="32" spans="1:37">
      <c r="A32" t="s">
        <v>912</v>
      </c>
      <c r="B32">
        <v>22</v>
      </c>
      <c r="C32" s="78">
        <v>39650.384027777778</v>
      </c>
      <c r="D32" s="78">
        <v>39650.384027777778</v>
      </c>
      <c r="E32">
        <v>0</v>
      </c>
      <c r="F32">
        <v>1000.8</v>
      </c>
      <c r="M32">
        <v>-46.839530000000003</v>
      </c>
      <c r="N32">
        <v>141.52737999999999</v>
      </c>
      <c r="O32" t="s">
        <v>1010</v>
      </c>
      <c r="P32">
        <v>14152</v>
      </c>
      <c r="Q32">
        <v>15</v>
      </c>
      <c r="R32">
        <v>119.7</v>
      </c>
      <c r="S32" s="169">
        <v>15</v>
      </c>
      <c r="T32">
        <v>0</v>
      </c>
      <c r="U32">
        <v>12.79</v>
      </c>
      <c r="V32">
        <v>0</v>
      </c>
      <c r="Y32">
        <v>284.20999999999998</v>
      </c>
      <c r="Z32">
        <v>0</v>
      </c>
      <c r="AA32">
        <v>0.96</v>
      </c>
      <c r="AB32">
        <v>0</v>
      </c>
      <c r="AC32">
        <v>34.54</v>
      </c>
      <c r="AD32">
        <v>0</v>
      </c>
      <c r="AE32">
        <v>2.48</v>
      </c>
      <c r="AF32">
        <v>0</v>
      </c>
      <c r="AG32">
        <v>9.3290000000000006</v>
      </c>
      <c r="AH32">
        <v>0</v>
      </c>
    </row>
    <row r="33" spans="1:36">
      <c r="A33" t="s">
        <v>912</v>
      </c>
      <c r="B33">
        <v>22</v>
      </c>
      <c r="C33" s="78">
        <v>39650.384027777778</v>
      </c>
      <c r="D33" s="78">
        <v>39650.384027777778</v>
      </c>
      <c r="E33">
        <v>0</v>
      </c>
      <c r="F33">
        <v>1000.8</v>
      </c>
      <c r="M33">
        <v>-46.839530000000003</v>
      </c>
      <c r="N33">
        <v>141.52737999999999</v>
      </c>
      <c r="O33" t="s">
        <v>1010</v>
      </c>
      <c r="P33">
        <v>14152</v>
      </c>
      <c r="Q33">
        <v>13</v>
      </c>
      <c r="R33">
        <v>149.80000000000001</v>
      </c>
      <c r="S33" s="169">
        <v>13</v>
      </c>
      <c r="T33">
        <v>0</v>
      </c>
      <c r="U33">
        <v>12.75</v>
      </c>
      <c r="V33">
        <v>0</v>
      </c>
      <c r="Y33">
        <v>283.5</v>
      </c>
      <c r="Z33">
        <v>0</v>
      </c>
      <c r="AA33">
        <v>0.96</v>
      </c>
      <c r="AB33">
        <v>0</v>
      </c>
      <c r="AC33">
        <v>34.546999999999997</v>
      </c>
      <c r="AD33">
        <v>0</v>
      </c>
      <c r="AE33">
        <v>2.5</v>
      </c>
      <c r="AF33">
        <v>0</v>
      </c>
      <c r="AG33">
        <v>9.3689999999999998</v>
      </c>
      <c r="AH33">
        <v>0</v>
      </c>
    </row>
    <row r="34" spans="1:36">
      <c r="A34" t="s">
        <v>912</v>
      </c>
      <c r="B34">
        <v>22</v>
      </c>
      <c r="C34" s="78">
        <v>39650.384027777778</v>
      </c>
      <c r="D34" s="78">
        <v>39650.384027777778</v>
      </c>
      <c r="E34">
        <v>0</v>
      </c>
      <c r="F34">
        <v>1000.8</v>
      </c>
      <c r="M34">
        <v>-46.839530000000003</v>
      </c>
      <c r="N34">
        <v>141.52737999999999</v>
      </c>
      <c r="O34" t="s">
        <v>1010</v>
      </c>
      <c r="P34">
        <v>14152</v>
      </c>
      <c r="Q34">
        <v>11</v>
      </c>
      <c r="R34">
        <v>197.7</v>
      </c>
      <c r="S34" s="169">
        <v>11</v>
      </c>
      <c r="T34">
        <v>0</v>
      </c>
      <c r="U34">
        <v>12.92</v>
      </c>
      <c r="V34">
        <v>0</v>
      </c>
      <c r="Y34">
        <v>281.52999999999997</v>
      </c>
      <c r="Z34">
        <v>0</v>
      </c>
      <c r="AA34">
        <v>0.97</v>
      </c>
      <c r="AB34">
        <v>0</v>
      </c>
      <c r="AC34">
        <v>34.557000000000002</v>
      </c>
      <c r="AD34">
        <v>0</v>
      </c>
      <c r="AE34">
        <v>2.67</v>
      </c>
      <c r="AF34">
        <v>0</v>
      </c>
      <c r="AG34">
        <v>9.3979999999999997</v>
      </c>
      <c r="AH34">
        <v>0</v>
      </c>
    </row>
    <row r="35" spans="1:36">
      <c r="A35" t="s">
        <v>912</v>
      </c>
      <c r="B35">
        <v>22</v>
      </c>
      <c r="C35" s="78">
        <v>39650.384027777778</v>
      </c>
      <c r="D35" s="78">
        <v>39650.384027777778</v>
      </c>
      <c r="E35">
        <v>0</v>
      </c>
      <c r="F35">
        <v>1000.8</v>
      </c>
      <c r="M35">
        <v>-46.839530000000003</v>
      </c>
      <c r="N35">
        <v>141.52737999999999</v>
      </c>
      <c r="O35" t="s">
        <v>1010</v>
      </c>
      <c r="P35">
        <v>14152</v>
      </c>
      <c r="Q35">
        <v>9</v>
      </c>
      <c r="R35">
        <v>251.4</v>
      </c>
      <c r="S35" s="169">
        <v>9</v>
      </c>
      <c r="T35">
        <v>0</v>
      </c>
      <c r="U35">
        <v>14.7</v>
      </c>
      <c r="V35">
        <v>0</v>
      </c>
      <c r="Y35">
        <v>264.33999999999997</v>
      </c>
      <c r="Z35">
        <v>0</v>
      </c>
      <c r="AA35">
        <v>1.07</v>
      </c>
      <c r="AB35">
        <v>0</v>
      </c>
      <c r="AC35">
        <v>34.668999999999997</v>
      </c>
      <c r="AD35">
        <v>0</v>
      </c>
      <c r="AE35">
        <v>4.3600000000000003</v>
      </c>
      <c r="AF35">
        <v>0</v>
      </c>
      <c r="AG35">
        <v>9.5709999999999997</v>
      </c>
      <c r="AH35">
        <v>0</v>
      </c>
    </row>
    <row r="36" spans="1:36">
      <c r="A36" t="s">
        <v>912</v>
      </c>
      <c r="B36">
        <v>22</v>
      </c>
      <c r="C36" s="78">
        <v>39650.384027777778</v>
      </c>
      <c r="D36" s="78">
        <v>39650.384027777778</v>
      </c>
      <c r="E36">
        <v>0</v>
      </c>
      <c r="F36">
        <v>1000.8</v>
      </c>
      <c r="M36">
        <v>-46.839530000000003</v>
      </c>
      <c r="N36">
        <v>141.52737999999999</v>
      </c>
      <c r="O36" t="s">
        <v>1010</v>
      </c>
      <c r="P36">
        <v>14152</v>
      </c>
      <c r="Q36">
        <v>8</v>
      </c>
      <c r="R36">
        <v>401.6</v>
      </c>
      <c r="S36" s="169">
        <v>8</v>
      </c>
      <c r="T36">
        <v>0</v>
      </c>
      <c r="U36">
        <v>15.49</v>
      </c>
      <c r="V36">
        <v>0</v>
      </c>
      <c r="Y36">
        <v>264.07</v>
      </c>
      <c r="Z36">
        <v>0</v>
      </c>
      <c r="AA36">
        <v>1.1399999999999999</v>
      </c>
      <c r="AB36">
        <v>0</v>
      </c>
      <c r="AC36">
        <v>34.662999999999997</v>
      </c>
      <c r="AD36">
        <v>0</v>
      </c>
      <c r="AE36">
        <v>4.57</v>
      </c>
      <c r="AF36">
        <v>0</v>
      </c>
      <c r="AG36">
        <v>9.3260000000000005</v>
      </c>
      <c r="AH36">
        <v>0</v>
      </c>
    </row>
    <row r="37" spans="1:36">
      <c r="A37" t="s">
        <v>912</v>
      </c>
      <c r="B37">
        <v>22</v>
      </c>
      <c r="C37" s="78">
        <v>39650.384027777778</v>
      </c>
      <c r="D37" s="78">
        <v>39650.384027777778</v>
      </c>
      <c r="E37">
        <v>0</v>
      </c>
      <c r="F37">
        <v>1000.8</v>
      </c>
      <c r="M37">
        <v>-46.839530000000003</v>
      </c>
      <c r="N37">
        <v>141.52737999999999</v>
      </c>
      <c r="O37" t="s">
        <v>1010</v>
      </c>
      <c r="P37">
        <v>14152</v>
      </c>
      <c r="Q37">
        <v>5</v>
      </c>
      <c r="R37">
        <v>598.9</v>
      </c>
      <c r="S37" s="169">
        <v>5</v>
      </c>
      <c r="T37">
        <v>0</v>
      </c>
      <c r="U37">
        <v>18.37</v>
      </c>
      <c r="V37">
        <v>0</v>
      </c>
      <c r="Y37">
        <v>253.22</v>
      </c>
      <c r="Z37">
        <v>0</v>
      </c>
      <c r="AA37">
        <v>1.3</v>
      </c>
      <c r="AB37">
        <v>0</v>
      </c>
      <c r="AC37">
        <v>34.58</v>
      </c>
      <c r="AD37">
        <v>0</v>
      </c>
      <c r="AE37">
        <v>6.19</v>
      </c>
      <c r="AF37">
        <v>0</v>
      </c>
      <c r="AG37">
        <v>8.7349999999999994</v>
      </c>
      <c r="AH37">
        <v>0</v>
      </c>
    </row>
    <row r="38" spans="1:36">
      <c r="A38" t="s">
        <v>912</v>
      </c>
      <c r="B38">
        <v>22</v>
      </c>
      <c r="C38" s="78">
        <v>39650.384027777778</v>
      </c>
      <c r="D38" s="78">
        <v>39650.384027777778</v>
      </c>
      <c r="E38">
        <v>0</v>
      </c>
      <c r="F38">
        <v>1000.8</v>
      </c>
      <c r="M38">
        <v>-46.839530000000003</v>
      </c>
      <c r="N38">
        <v>141.52737999999999</v>
      </c>
      <c r="O38" t="s">
        <v>1010</v>
      </c>
      <c r="P38">
        <v>14152</v>
      </c>
      <c r="Q38">
        <v>3</v>
      </c>
      <c r="R38">
        <v>799.2</v>
      </c>
      <c r="S38" s="169">
        <v>3</v>
      </c>
      <c r="T38">
        <v>0</v>
      </c>
      <c r="U38">
        <v>24.84</v>
      </c>
      <c r="V38">
        <v>0</v>
      </c>
      <c r="Y38">
        <v>220.31</v>
      </c>
      <c r="Z38">
        <v>0</v>
      </c>
      <c r="AA38">
        <v>1.7</v>
      </c>
      <c r="AB38">
        <v>0</v>
      </c>
      <c r="AC38">
        <v>34.457999999999998</v>
      </c>
      <c r="AD38">
        <v>0</v>
      </c>
      <c r="AE38">
        <v>14.04</v>
      </c>
      <c r="AF38">
        <v>0</v>
      </c>
      <c r="AG38">
        <v>7.3159999999999998</v>
      </c>
      <c r="AH38">
        <v>0</v>
      </c>
    </row>
    <row r="39" spans="1:36">
      <c r="A39" t="s">
        <v>912</v>
      </c>
      <c r="B39">
        <v>22</v>
      </c>
      <c r="C39" s="78">
        <v>39650.384027777778</v>
      </c>
      <c r="D39" s="78">
        <v>39650.384027777778</v>
      </c>
      <c r="E39">
        <v>0</v>
      </c>
      <c r="F39">
        <v>1000.8</v>
      </c>
      <c r="M39">
        <v>-46.839530000000003</v>
      </c>
      <c r="N39">
        <v>141.52737999999999</v>
      </c>
      <c r="O39" t="s">
        <v>1010</v>
      </c>
      <c r="P39">
        <v>14152</v>
      </c>
      <c r="Q39">
        <v>1</v>
      </c>
      <c r="R39">
        <v>999.7</v>
      </c>
      <c r="S39" s="169">
        <v>1</v>
      </c>
      <c r="T39">
        <v>0</v>
      </c>
      <c r="U39">
        <v>29.8</v>
      </c>
      <c r="V39">
        <v>0</v>
      </c>
      <c r="Y39">
        <v>214.86</v>
      </c>
      <c r="Z39">
        <v>0</v>
      </c>
      <c r="AA39">
        <v>2.04</v>
      </c>
      <c r="AB39">
        <v>0</v>
      </c>
      <c r="AC39">
        <v>34.335000000000001</v>
      </c>
      <c r="AD39">
        <v>0</v>
      </c>
      <c r="AE39">
        <v>25.23</v>
      </c>
      <c r="AF39">
        <v>0</v>
      </c>
      <c r="AG39">
        <v>5.2539999999999996</v>
      </c>
      <c r="AH39">
        <v>0</v>
      </c>
    </row>
    <row r="40" spans="1:36">
      <c r="A40" t="s">
        <v>912</v>
      </c>
      <c r="B40">
        <v>22</v>
      </c>
      <c r="C40" s="78">
        <v>39650.384027777778</v>
      </c>
      <c r="D40" s="78">
        <v>39650.384027777778</v>
      </c>
      <c r="E40">
        <v>0</v>
      </c>
      <c r="F40">
        <v>1000.8</v>
      </c>
      <c r="M40">
        <v>-46.839530000000003</v>
      </c>
      <c r="N40">
        <v>141.52737999999999</v>
      </c>
      <c r="O40" t="s">
        <v>1010</v>
      </c>
      <c r="P40">
        <v>14152</v>
      </c>
      <c r="Q40">
        <v>2</v>
      </c>
      <c r="R40">
        <v>1000.8</v>
      </c>
      <c r="S40" s="169">
        <v>2</v>
      </c>
      <c r="T40">
        <v>0</v>
      </c>
      <c r="U40">
        <v>35.32</v>
      </c>
      <c r="V40">
        <v>0</v>
      </c>
      <c r="AA40" t="s">
        <v>1011</v>
      </c>
      <c r="AB40">
        <v>63</v>
      </c>
      <c r="AE40">
        <v>18.47</v>
      </c>
      <c r="AF40">
        <v>0</v>
      </c>
      <c r="AG40">
        <v>5.2469999999999999</v>
      </c>
      <c r="AH40">
        <v>0</v>
      </c>
    </row>
    <row r="42" spans="1:36">
      <c r="A42" t="s">
        <v>974</v>
      </c>
      <c r="B42" t="s">
        <v>975</v>
      </c>
      <c r="C42" t="s">
        <v>976</v>
      </c>
      <c r="D42" t="s">
        <v>977</v>
      </c>
      <c r="E42" t="s">
        <v>978</v>
      </c>
      <c r="F42" t="s">
        <v>979</v>
      </c>
      <c r="G42" t="s">
        <v>980</v>
      </c>
      <c r="H42" t="s">
        <v>981</v>
      </c>
      <c r="I42" t="s">
        <v>982</v>
      </c>
      <c r="J42" t="s">
        <v>983</v>
      </c>
      <c r="K42" t="s">
        <v>984</v>
      </c>
      <c r="L42" t="s">
        <v>985</v>
      </c>
      <c r="M42" t="s">
        <v>986</v>
      </c>
      <c r="N42" t="s">
        <v>987</v>
      </c>
      <c r="O42" t="s">
        <v>988</v>
      </c>
      <c r="P42" t="s">
        <v>989</v>
      </c>
      <c r="Q42" t="s">
        <v>990</v>
      </c>
      <c r="R42" t="s">
        <v>991</v>
      </c>
      <c r="S42" s="169" t="s">
        <v>992</v>
      </c>
      <c r="T42" t="s">
        <v>1012</v>
      </c>
      <c r="U42" t="s">
        <v>1013</v>
      </c>
      <c r="V42" t="s">
        <v>1014</v>
      </c>
      <c r="W42" t="s">
        <v>1015</v>
      </c>
      <c r="X42" t="s">
        <v>1016</v>
      </c>
      <c r="Y42" t="s">
        <v>1017</v>
      </c>
      <c r="Z42" t="s">
        <v>1018</v>
      </c>
      <c r="AA42" t="s">
        <v>1019</v>
      </c>
      <c r="AB42" t="s">
        <v>1020</v>
      </c>
      <c r="AC42" t="s">
        <v>1021</v>
      </c>
      <c r="AD42" t="s">
        <v>1022</v>
      </c>
      <c r="AE42" t="s">
        <v>1023</v>
      </c>
      <c r="AF42" t="s">
        <v>1024</v>
      </c>
      <c r="AG42" t="s">
        <v>1025</v>
      </c>
      <c r="AH42" t="s">
        <v>1026</v>
      </c>
      <c r="AI42" t="s">
        <v>1027</v>
      </c>
      <c r="AJ42" t="s">
        <v>1028</v>
      </c>
    </row>
    <row r="43" spans="1:36">
      <c r="A43" t="s">
        <v>914</v>
      </c>
      <c r="B43">
        <v>4</v>
      </c>
      <c r="C43" s="78">
        <v>39934.006944444445</v>
      </c>
      <c r="D43" s="78">
        <v>39934.04791666667</v>
      </c>
      <c r="E43">
        <v>0</v>
      </c>
      <c r="F43">
        <v>998.2</v>
      </c>
      <c r="G43">
        <v>4517</v>
      </c>
      <c r="H43" s="78">
        <v>39934.020833333336</v>
      </c>
      <c r="I43">
        <v>-46.862299999999998</v>
      </c>
      <c r="J43">
        <v>142.02267000000001</v>
      </c>
      <c r="K43">
        <v>-46.865200000000002</v>
      </c>
      <c r="L43">
        <v>142.02799999999999</v>
      </c>
      <c r="M43">
        <v>-46.861609999999999</v>
      </c>
      <c r="N43">
        <v>142.0196</v>
      </c>
      <c r="O43" t="s">
        <v>1010</v>
      </c>
      <c r="P43">
        <v>14387</v>
      </c>
      <c r="Q43">
        <v>100</v>
      </c>
      <c r="R43">
        <v>3.4</v>
      </c>
      <c r="S43" s="169">
        <v>21</v>
      </c>
      <c r="T43">
        <v>0</v>
      </c>
      <c r="U43">
        <v>9.19</v>
      </c>
      <c r="V43">
        <v>0</v>
      </c>
      <c r="Y43">
        <v>275.07</v>
      </c>
      <c r="Z43">
        <v>0</v>
      </c>
      <c r="AA43">
        <v>0.73</v>
      </c>
      <c r="AB43">
        <v>0</v>
      </c>
      <c r="AC43">
        <v>34.579000000000001</v>
      </c>
      <c r="AD43">
        <v>0</v>
      </c>
      <c r="AE43">
        <v>1.04</v>
      </c>
      <c r="AF43">
        <v>0</v>
      </c>
      <c r="AG43">
        <v>10.78</v>
      </c>
      <c r="AH43">
        <v>0</v>
      </c>
    </row>
    <row r="44" spans="1:36">
      <c r="A44" t="s">
        <v>914</v>
      </c>
      <c r="B44">
        <v>4</v>
      </c>
      <c r="C44" s="78">
        <v>39934.006944444445</v>
      </c>
      <c r="D44" s="78">
        <v>39934.04791666667</v>
      </c>
      <c r="E44">
        <v>0</v>
      </c>
      <c r="F44">
        <v>998.2</v>
      </c>
      <c r="G44">
        <v>4517</v>
      </c>
      <c r="H44" s="78">
        <v>39934.020833333336</v>
      </c>
      <c r="I44">
        <v>-46.862299999999998</v>
      </c>
      <c r="J44">
        <v>142.02267000000001</v>
      </c>
      <c r="K44">
        <v>-46.865200000000002</v>
      </c>
      <c r="L44">
        <v>142.02799999999999</v>
      </c>
      <c r="M44">
        <v>-46.861609999999999</v>
      </c>
      <c r="N44">
        <v>142.0196</v>
      </c>
      <c r="O44" t="s">
        <v>1010</v>
      </c>
      <c r="P44">
        <v>14387</v>
      </c>
      <c r="Q44">
        <v>1066</v>
      </c>
      <c r="R44">
        <v>3.5</v>
      </c>
      <c r="S44" s="169">
        <v>20</v>
      </c>
      <c r="T44">
        <v>0</v>
      </c>
      <c r="U44">
        <v>9.19</v>
      </c>
      <c r="V44">
        <v>0</v>
      </c>
      <c r="Y44">
        <v>275.37</v>
      </c>
      <c r="Z44">
        <v>0</v>
      </c>
      <c r="AA44">
        <v>0.73</v>
      </c>
      <c r="AB44">
        <v>0</v>
      </c>
      <c r="AC44">
        <v>34.578000000000003</v>
      </c>
      <c r="AD44">
        <v>0</v>
      </c>
      <c r="AE44">
        <v>1.03</v>
      </c>
      <c r="AF44">
        <v>0</v>
      </c>
      <c r="AG44">
        <v>10.79</v>
      </c>
      <c r="AH44">
        <v>0</v>
      </c>
    </row>
    <row r="45" spans="1:36">
      <c r="A45" s="143" t="s">
        <v>914</v>
      </c>
      <c r="B45" s="143">
        <v>4</v>
      </c>
      <c r="C45" s="148">
        <v>39934.006944444445</v>
      </c>
      <c r="D45" s="148">
        <v>39934.04791666667</v>
      </c>
      <c r="E45" s="143">
        <v>0</v>
      </c>
      <c r="F45" s="143">
        <v>998.2</v>
      </c>
      <c r="G45" s="143">
        <v>4517</v>
      </c>
      <c r="H45" s="148">
        <v>39934.020833333336</v>
      </c>
      <c r="I45" s="143">
        <v>-46.862299999999998</v>
      </c>
      <c r="J45" s="143">
        <v>142.02267000000001</v>
      </c>
      <c r="K45" s="143">
        <v>-46.865200000000002</v>
      </c>
      <c r="L45" s="143">
        <v>142.02799999999999</v>
      </c>
      <c r="M45" s="143">
        <v>-46.861609999999999</v>
      </c>
      <c r="N45" s="143">
        <v>142.0196</v>
      </c>
      <c r="O45" s="143" t="s">
        <v>1010</v>
      </c>
      <c r="P45" s="143">
        <v>14387</v>
      </c>
      <c r="Q45" s="143">
        <v>1062</v>
      </c>
      <c r="R45" s="143">
        <v>35.9</v>
      </c>
      <c r="S45" s="169">
        <v>18</v>
      </c>
      <c r="T45" s="143">
        <v>0</v>
      </c>
      <c r="U45" s="143">
        <v>9.18</v>
      </c>
      <c r="V45" s="143">
        <v>0</v>
      </c>
      <c r="Y45" s="143">
        <v>275.08</v>
      </c>
      <c r="Z45" s="143">
        <v>0</v>
      </c>
      <c r="AA45" s="143">
        <v>0.74</v>
      </c>
      <c r="AB45" s="143">
        <v>0</v>
      </c>
      <c r="AC45" s="143">
        <v>34.576000000000001</v>
      </c>
      <c r="AD45" s="143">
        <v>0</v>
      </c>
      <c r="AE45" s="143">
        <v>1.05</v>
      </c>
      <c r="AF45" s="143">
        <v>0</v>
      </c>
      <c r="AG45" s="143">
        <v>10.75</v>
      </c>
      <c r="AH45" s="143">
        <v>0</v>
      </c>
      <c r="AI45" s="143" t="s">
        <v>1029</v>
      </c>
    </row>
    <row r="46" spans="1:36">
      <c r="A46" s="143" t="s">
        <v>914</v>
      </c>
      <c r="B46" s="143">
        <v>4</v>
      </c>
      <c r="C46" s="148">
        <v>39934.006944444445</v>
      </c>
      <c r="D46" s="148">
        <v>39934.04791666667</v>
      </c>
      <c r="E46" s="143">
        <v>0</v>
      </c>
      <c r="F46" s="143">
        <v>998.2</v>
      </c>
      <c r="G46" s="143">
        <v>4517</v>
      </c>
      <c r="H46" s="148">
        <v>39934.020833333336</v>
      </c>
      <c r="I46" s="143">
        <v>-46.862299999999998</v>
      </c>
      <c r="J46" s="143">
        <v>142.02267000000001</v>
      </c>
      <c r="K46" s="143">
        <v>-46.865200000000002</v>
      </c>
      <c r="L46" s="143">
        <v>142.02799999999999</v>
      </c>
      <c r="M46" s="143">
        <v>-46.861609999999999</v>
      </c>
      <c r="N46" s="143">
        <v>142.0196</v>
      </c>
      <c r="O46" s="143" t="s">
        <v>1010</v>
      </c>
      <c r="P46" s="143">
        <v>14387</v>
      </c>
      <c r="Q46" s="143">
        <v>1052</v>
      </c>
      <c r="R46" s="143">
        <v>36</v>
      </c>
      <c r="S46" s="169">
        <v>19</v>
      </c>
      <c r="T46" s="143">
        <v>0</v>
      </c>
      <c r="U46" s="143">
        <v>9.19</v>
      </c>
      <c r="V46" s="143">
        <v>0</v>
      </c>
      <c r="Y46" s="143">
        <v>275.29000000000002</v>
      </c>
      <c r="Z46" s="143">
        <v>0</v>
      </c>
      <c r="AA46" s="143">
        <v>0.73</v>
      </c>
      <c r="AB46" s="143">
        <v>0</v>
      </c>
      <c r="AC46" s="143">
        <v>34.573</v>
      </c>
      <c r="AD46" s="143">
        <v>0</v>
      </c>
      <c r="AE46" s="143">
        <v>1.05</v>
      </c>
      <c r="AF46" s="143">
        <v>0</v>
      </c>
      <c r="AG46" s="143">
        <v>10.74</v>
      </c>
      <c r="AH46" s="143">
        <v>0</v>
      </c>
    </row>
    <row r="47" spans="1:36">
      <c r="A47" t="s">
        <v>914</v>
      </c>
      <c r="B47">
        <v>4</v>
      </c>
      <c r="C47" s="78">
        <v>39934.006944444445</v>
      </c>
      <c r="D47" s="78">
        <v>39934.04791666667</v>
      </c>
      <c r="E47">
        <v>0</v>
      </c>
      <c r="F47">
        <v>998.2</v>
      </c>
      <c r="G47">
        <v>4517</v>
      </c>
      <c r="H47" s="78">
        <v>39934.020833333336</v>
      </c>
      <c r="I47">
        <v>-46.862299999999998</v>
      </c>
      <c r="J47">
        <v>142.02267000000001</v>
      </c>
      <c r="K47">
        <v>-46.865200000000002</v>
      </c>
      <c r="L47">
        <v>142.02799999999999</v>
      </c>
      <c r="M47">
        <v>-46.861609999999999</v>
      </c>
      <c r="N47">
        <v>142.0196</v>
      </c>
      <c r="O47" t="s">
        <v>1010</v>
      </c>
      <c r="P47">
        <v>14387</v>
      </c>
      <c r="Q47">
        <v>1024</v>
      </c>
      <c r="R47">
        <v>69.8</v>
      </c>
      <c r="S47" s="169">
        <v>16</v>
      </c>
      <c r="T47">
        <v>0</v>
      </c>
      <c r="U47">
        <v>9.64</v>
      </c>
      <c r="V47">
        <v>0</v>
      </c>
      <c r="Y47">
        <v>275.52999999999997</v>
      </c>
      <c r="Z47">
        <v>0</v>
      </c>
      <c r="AA47">
        <v>0.76</v>
      </c>
      <c r="AB47">
        <v>0</v>
      </c>
      <c r="AC47">
        <v>34.564999999999998</v>
      </c>
      <c r="AD47">
        <v>0</v>
      </c>
      <c r="AE47">
        <v>1.1000000000000001</v>
      </c>
      <c r="AF47">
        <v>0</v>
      </c>
      <c r="AG47">
        <v>10.65</v>
      </c>
      <c r="AH47">
        <v>0</v>
      </c>
    </row>
    <row r="48" spans="1:36">
      <c r="A48" t="s">
        <v>914</v>
      </c>
      <c r="B48">
        <v>4</v>
      </c>
      <c r="C48" s="78">
        <v>39934.006944444445</v>
      </c>
      <c r="D48" s="78">
        <v>39934.04791666667</v>
      </c>
      <c r="E48">
        <v>0</v>
      </c>
      <c r="F48">
        <v>998.2</v>
      </c>
      <c r="G48">
        <v>4517</v>
      </c>
      <c r="H48" s="78">
        <v>39934.020833333336</v>
      </c>
      <c r="I48">
        <v>-46.862299999999998</v>
      </c>
      <c r="J48">
        <v>142.02267000000001</v>
      </c>
      <c r="K48">
        <v>-46.865200000000002</v>
      </c>
      <c r="L48">
        <v>142.02799999999999</v>
      </c>
      <c r="M48">
        <v>-46.861609999999999</v>
      </c>
      <c r="N48">
        <v>142.0196</v>
      </c>
      <c r="O48" t="s">
        <v>1010</v>
      </c>
      <c r="P48">
        <v>14387</v>
      </c>
      <c r="Q48">
        <v>1064</v>
      </c>
      <c r="R48">
        <v>70.2</v>
      </c>
      <c r="S48" s="169">
        <v>17</v>
      </c>
      <c r="T48">
        <v>0</v>
      </c>
      <c r="U48">
        <v>9.18</v>
      </c>
      <c r="V48">
        <v>0</v>
      </c>
      <c r="Y48">
        <v>276.99</v>
      </c>
      <c r="Z48">
        <v>0</v>
      </c>
      <c r="AA48">
        <v>0.74</v>
      </c>
      <c r="AB48">
        <v>0</v>
      </c>
      <c r="AC48">
        <v>34.581000000000003</v>
      </c>
      <c r="AD48">
        <v>0</v>
      </c>
      <c r="AE48">
        <v>1.02</v>
      </c>
      <c r="AF48">
        <v>0</v>
      </c>
      <c r="AG48">
        <v>10.63</v>
      </c>
      <c r="AH48">
        <v>0</v>
      </c>
    </row>
    <row r="49" spans="1:34">
      <c r="A49" t="s">
        <v>914</v>
      </c>
      <c r="B49">
        <v>4</v>
      </c>
      <c r="C49" s="78">
        <v>39934.006944444445</v>
      </c>
      <c r="D49" s="78">
        <v>39934.04791666667</v>
      </c>
      <c r="E49">
        <v>0</v>
      </c>
      <c r="F49">
        <v>998.2</v>
      </c>
      <c r="G49">
        <v>4517</v>
      </c>
      <c r="H49" s="78">
        <v>39934.020833333336</v>
      </c>
      <c r="I49">
        <v>-46.862299999999998</v>
      </c>
      <c r="J49">
        <v>142.02267000000001</v>
      </c>
      <c r="K49">
        <v>-46.865200000000002</v>
      </c>
      <c r="L49">
        <v>142.02799999999999</v>
      </c>
      <c r="M49">
        <v>-46.861609999999999</v>
      </c>
      <c r="N49">
        <v>142.0196</v>
      </c>
      <c r="O49" t="s">
        <v>1010</v>
      </c>
      <c r="P49">
        <v>14387</v>
      </c>
      <c r="Q49">
        <v>1059</v>
      </c>
      <c r="R49">
        <v>118</v>
      </c>
      <c r="S49" s="169">
        <v>14</v>
      </c>
      <c r="T49">
        <v>0</v>
      </c>
      <c r="U49">
        <v>10.58</v>
      </c>
      <c r="V49">
        <v>0</v>
      </c>
      <c r="Y49">
        <v>276.51</v>
      </c>
      <c r="Z49">
        <v>0</v>
      </c>
      <c r="AA49">
        <v>0.8</v>
      </c>
      <c r="AB49">
        <v>0</v>
      </c>
      <c r="AC49">
        <v>34.536999999999999</v>
      </c>
      <c r="AD49">
        <v>0</v>
      </c>
      <c r="AE49">
        <v>1.27</v>
      </c>
      <c r="AF49">
        <v>0</v>
      </c>
      <c r="AG49">
        <v>10.4</v>
      </c>
      <c r="AH49">
        <v>0</v>
      </c>
    </row>
    <row r="50" spans="1:34">
      <c r="A50" t="s">
        <v>914</v>
      </c>
      <c r="B50">
        <v>4</v>
      </c>
      <c r="C50" s="78">
        <v>39934.006944444445</v>
      </c>
      <c r="D50" s="78">
        <v>39934.04791666667</v>
      </c>
      <c r="E50">
        <v>0</v>
      </c>
      <c r="F50">
        <v>998.2</v>
      </c>
      <c r="G50">
        <v>4517</v>
      </c>
      <c r="H50" s="78">
        <v>39934.020833333336</v>
      </c>
      <c r="I50">
        <v>-46.862299999999998</v>
      </c>
      <c r="J50">
        <v>142.02267000000001</v>
      </c>
      <c r="K50">
        <v>-46.865200000000002</v>
      </c>
      <c r="L50">
        <v>142.02799999999999</v>
      </c>
      <c r="M50">
        <v>-46.861609999999999</v>
      </c>
      <c r="N50">
        <v>142.0196</v>
      </c>
      <c r="O50" t="s">
        <v>1010</v>
      </c>
      <c r="P50">
        <v>14387</v>
      </c>
      <c r="Q50">
        <v>1006</v>
      </c>
      <c r="R50">
        <v>118.7</v>
      </c>
      <c r="S50" s="169">
        <v>15</v>
      </c>
      <c r="T50">
        <v>0</v>
      </c>
      <c r="U50">
        <v>10.58</v>
      </c>
      <c r="V50">
        <v>0</v>
      </c>
      <c r="Y50">
        <v>276.64</v>
      </c>
      <c r="Z50">
        <v>0</v>
      </c>
      <c r="AA50">
        <v>0.81</v>
      </c>
      <c r="AB50">
        <v>0</v>
      </c>
      <c r="AC50">
        <v>34.534999999999997</v>
      </c>
      <c r="AD50">
        <v>0</v>
      </c>
      <c r="AE50">
        <v>1.27</v>
      </c>
      <c r="AF50">
        <v>0</v>
      </c>
      <c r="AG50">
        <v>10.4</v>
      </c>
      <c r="AH50">
        <v>0</v>
      </c>
    </row>
    <row r="51" spans="1:34">
      <c r="A51" t="s">
        <v>914</v>
      </c>
      <c r="B51">
        <v>4</v>
      </c>
      <c r="C51" s="78">
        <v>39934.006944444445</v>
      </c>
      <c r="D51" s="78">
        <v>39934.04791666667</v>
      </c>
      <c r="E51">
        <v>0</v>
      </c>
      <c r="F51">
        <v>998.2</v>
      </c>
      <c r="G51">
        <v>4517</v>
      </c>
      <c r="H51" s="78">
        <v>39934.020833333336</v>
      </c>
      <c r="I51">
        <v>-46.862299999999998</v>
      </c>
      <c r="J51">
        <v>142.02267000000001</v>
      </c>
      <c r="K51">
        <v>-46.865200000000002</v>
      </c>
      <c r="L51">
        <v>142.02799999999999</v>
      </c>
      <c r="M51">
        <v>-46.861609999999999</v>
      </c>
      <c r="N51">
        <v>142.0196</v>
      </c>
      <c r="O51" t="s">
        <v>1010</v>
      </c>
      <c r="P51">
        <v>14387</v>
      </c>
      <c r="Q51">
        <v>1071</v>
      </c>
      <c r="R51">
        <v>150.4</v>
      </c>
      <c r="S51" s="169">
        <v>11</v>
      </c>
      <c r="T51">
        <v>0</v>
      </c>
      <c r="U51">
        <v>13.92</v>
      </c>
      <c r="V51">
        <v>0</v>
      </c>
      <c r="Y51">
        <v>258.49</v>
      </c>
      <c r="Z51">
        <v>0</v>
      </c>
      <c r="AA51">
        <v>1</v>
      </c>
      <c r="AB51">
        <v>0</v>
      </c>
      <c r="AC51">
        <v>34.78</v>
      </c>
      <c r="AD51">
        <v>0</v>
      </c>
      <c r="AE51">
        <v>3.63</v>
      </c>
      <c r="AF51">
        <v>0</v>
      </c>
      <c r="AG51">
        <v>10.119999999999999</v>
      </c>
      <c r="AH51">
        <v>0</v>
      </c>
    </row>
    <row r="52" spans="1:34">
      <c r="A52" t="s">
        <v>914</v>
      </c>
      <c r="B52">
        <v>4</v>
      </c>
      <c r="C52" s="78">
        <v>39934.006944444445</v>
      </c>
      <c r="D52" s="78">
        <v>39934.04791666667</v>
      </c>
      <c r="E52">
        <v>0</v>
      </c>
      <c r="F52">
        <v>998.2</v>
      </c>
      <c r="G52">
        <v>4517</v>
      </c>
      <c r="H52" s="78">
        <v>39934.020833333336</v>
      </c>
      <c r="I52">
        <v>-46.862299999999998</v>
      </c>
      <c r="J52">
        <v>142.02267000000001</v>
      </c>
      <c r="K52">
        <v>-46.865200000000002</v>
      </c>
      <c r="L52">
        <v>142.02799999999999</v>
      </c>
      <c r="M52">
        <v>-46.861609999999999</v>
      </c>
      <c r="N52">
        <v>142.0196</v>
      </c>
      <c r="O52" t="s">
        <v>1010</v>
      </c>
      <c r="P52">
        <v>14387</v>
      </c>
      <c r="Q52">
        <v>1063</v>
      </c>
      <c r="R52">
        <v>150.5</v>
      </c>
      <c r="S52" s="169">
        <v>12</v>
      </c>
      <c r="T52">
        <v>0</v>
      </c>
      <c r="U52">
        <v>13.93</v>
      </c>
      <c r="V52">
        <v>0</v>
      </c>
      <c r="Y52">
        <v>257.86</v>
      </c>
      <c r="Z52">
        <v>0</v>
      </c>
      <c r="AA52">
        <v>0.99</v>
      </c>
      <c r="AB52">
        <v>0</v>
      </c>
      <c r="AC52">
        <v>34.792000000000002</v>
      </c>
      <c r="AD52">
        <v>0</v>
      </c>
      <c r="AE52">
        <v>3.6</v>
      </c>
      <c r="AF52">
        <v>0</v>
      </c>
      <c r="AG52">
        <v>10.11</v>
      </c>
      <c r="AH52">
        <v>0</v>
      </c>
    </row>
    <row r="53" spans="1:34">
      <c r="A53" t="s">
        <v>914</v>
      </c>
      <c r="B53">
        <v>4</v>
      </c>
      <c r="C53" s="78">
        <v>39934.006944444445</v>
      </c>
      <c r="D53" s="78">
        <v>39934.04791666667</v>
      </c>
      <c r="E53">
        <v>0</v>
      </c>
      <c r="F53">
        <v>998.2</v>
      </c>
      <c r="G53">
        <v>4517</v>
      </c>
      <c r="H53" s="78">
        <v>39934.020833333336</v>
      </c>
      <c r="I53">
        <v>-46.862299999999998</v>
      </c>
      <c r="J53">
        <v>142.02267000000001</v>
      </c>
      <c r="K53">
        <v>-46.865200000000002</v>
      </c>
      <c r="L53">
        <v>142.02799999999999</v>
      </c>
      <c r="M53">
        <v>-46.861609999999999</v>
      </c>
      <c r="N53">
        <v>142.0196</v>
      </c>
      <c r="O53" t="s">
        <v>1010</v>
      </c>
      <c r="P53">
        <v>14387</v>
      </c>
      <c r="Q53">
        <v>1054</v>
      </c>
      <c r="R53">
        <v>200.8</v>
      </c>
      <c r="S53" s="169">
        <v>9</v>
      </c>
      <c r="T53">
        <v>0</v>
      </c>
      <c r="U53">
        <v>12.95</v>
      </c>
      <c r="V53">
        <v>0</v>
      </c>
      <c r="Y53">
        <v>267.10000000000002</v>
      </c>
      <c r="Z53">
        <v>0</v>
      </c>
      <c r="AA53">
        <v>0.93</v>
      </c>
      <c r="AB53">
        <v>0</v>
      </c>
      <c r="AC53">
        <v>34.694000000000003</v>
      </c>
      <c r="AD53">
        <v>0</v>
      </c>
      <c r="AE53">
        <v>3.52</v>
      </c>
      <c r="AF53">
        <v>0</v>
      </c>
      <c r="AG53">
        <v>9.56</v>
      </c>
      <c r="AH53">
        <v>0</v>
      </c>
    </row>
    <row r="54" spans="1:34">
      <c r="A54" t="s">
        <v>914</v>
      </c>
      <c r="B54">
        <v>4</v>
      </c>
      <c r="C54" s="78">
        <v>39934.006944444445</v>
      </c>
      <c r="D54" s="78">
        <v>39934.04791666667</v>
      </c>
      <c r="E54">
        <v>0</v>
      </c>
      <c r="F54">
        <v>998.2</v>
      </c>
      <c r="G54">
        <v>4517</v>
      </c>
      <c r="H54" s="78">
        <v>39934.020833333336</v>
      </c>
      <c r="I54">
        <v>-46.862299999999998</v>
      </c>
      <c r="J54">
        <v>142.02267000000001</v>
      </c>
      <c r="K54">
        <v>-46.865200000000002</v>
      </c>
      <c r="L54">
        <v>142.02799999999999</v>
      </c>
      <c r="M54">
        <v>-46.861609999999999</v>
      </c>
      <c r="N54">
        <v>142.0196</v>
      </c>
      <c r="O54" t="s">
        <v>1010</v>
      </c>
      <c r="P54">
        <v>14387</v>
      </c>
      <c r="Q54">
        <v>1010</v>
      </c>
      <c r="R54">
        <v>202</v>
      </c>
      <c r="S54" s="169">
        <v>10</v>
      </c>
      <c r="T54">
        <v>0</v>
      </c>
      <c r="U54">
        <v>14.4</v>
      </c>
      <c r="V54">
        <v>0</v>
      </c>
      <c r="Y54">
        <v>267.69</v>
      </c>
      <c r="Z54">
        <v>0</v>
      </c>
      <c r="AA54">
        <v>1.03</v>
      </c>
      <c r="AB54">
        <v>0</v>
      </c>
      <c r="AC54">
        <v>34.695</v>
      </c>
      <c r="AD54">
        <v>0</v>
      </c>
      <c r="AE54">
        <v>4.1399999999999997</v>
      </c>
      <c r="AF54">
        <v>0</v>
      </c>
      <c r="AG54">
        <v>9.56</v>
      </c>
      <c r="AH54">
        <v>0</v>
      </c>
    </row>
    <row r="55" spans="1:34">
      <c r="A55" t="s">
        <v>914</v>
      </c>
      <c r="B55">
        <v>4</v>
      </c>
      <c r="C55" s="78">
        <v>39934.006944444445</v>
      </c>
      <c r="D55" s="78">
        <v>39934.04791666667</v>
      </c>
      <c r="E55">
        <v>0</v>
      </c>
      <c r="F55">
        <v>998.2</v>
      </c>
      <c r="G55">
        <v>4517</v>
      </c>
      <c r="H55" s="78">
        <v>39934.020833333336</v>
      </c>
      <c r="I55">
        <v>-46.862299999999998</v>
      </c>
      <c r="J55">
        <v>142.02267000000001</v>
      </c>
      <c r="K55">
        <v>-46.865200000000002</v>
      </c>
      <c r="L55">
        <v>142.02799999999999</v>
      </c>
      <c r="M55">
        <v>-46.861609999999999</v>
      </c>
      <c r="N55">
        <v>142.0196</v>
      </c>
      <c r="O55" t="s">
        <v>1010</v>
      </c>
      <c r="P55">
        <v>14387</v>
      </c>
      <c r="Q55">
        <v>1061</v>
      </c>
      <c r="R55">
        <v>398.7</v>
      </c>
      <c r="S55" s="169">
        <v>7</v>
      </c>
      <c r="T55">
        <v>0</v>
      </c>
      <c r="U55">
        <v>9.14</v>
      </c>
      <c r="V55">
        <v>0</v>
      </c>
      <c r="Y55">
        <v>276.31</v>
      </c>
      <c r="Z55">
        <v>0</v>
      </c>
      <c r="AA55">
        <v>0.73</v>
      </c>
      <c r="AB55">
        <v>0</v>
      </c>
      <c r="AC55">
        <v>34.585999999999999</v>
      </c>
      <c r="AD55">
        <v>0</v>
      </c>
      <c r="AE55">
        <v>1</v>
      </c>
      <c r="AF55">
        <v>0</v>
      </c>
      <c r="AG55">
        <v>9.1</v>
      </c>
      <c r="AH55">
        <v>0</v>
      </c>
    </row>
    <row r="56" spans="1:34">
      <c r="A56" t="s">
        <v>914</v>
      </c>
      <c r="B56">
        <v>4</v>
      </c>
      <c r="C56" s="78">
        <v>39934.006944444445</v>
      </c>
      <c r="D56" s="78">
        <v>39934.04791666667</v>
      </c>
      <c r="E56">
        <v>0</v>
      </c>
      <c r="F56">
        <v>998.2</v>
      </c>
      <c r="G56">
        <v>4517</v>
      </c>
      <c r="H56" s="78">
        <v>39934.020833333336</v>
      </c>
      <c r="I56">
        <v>-46.862299999999998</v>
      </c>
      <c r="J56">
        <v>142.02267000000001</v>
      </c>
      <c r="K56">
        <v>-46.865200000000002</v>
      </c>
      <c r="L56">
        <v>142.02799999999999</v>
      </c>
      <c r="M56">
        <v>-46.861609999999999</v>
      </c>
      <c r="N56">
        <v>142.0196</v>
      </c>
      <c r="O56" t="s">
        <v>1010</v>
      </c>
      <c r="P56">
        <v>14387</v>
      </c>
      <c r="Q56">
        <v>1058</v>
      </c>
      <c r="R56">
        <v>399.6</v>
      </c>
      <c r="S56" s="169">
        <v>8</v>
      </c>
      <c r="T56">
        <v>0</v>
      </c>
      <c r="U56">
        <v>15.36</v>
      </c>
      <c r="V56">
        <v>0</v>
      </c>
      <c r="Y56">
        <v>270.86</v>
      </c>
      <c r="Z56">
        <v>0</v>
      </c>
      <c r="AA56">
        <v>1.0900000000000001</v>
      </c>
      <c r="AB56">
        <v>0</v>
      </c>
      <c r="AC56">
        <v>34.625999999999998</v>
      </c>
      <c r="AD56">
        <v>0</v>
      </c>
      <c r="AE56">
        <v>3.92</v>
      </c>
      <c r="AF56">
        <v>0</v>
      </c>
      <c r="AG56">
        <v>9.1</v>
      </c>
      <c r="AH56">
        <v>0</v>
      </c>
    </row>
    <row r="57" spans="1:34">
      <c r="A57" t="s">
        <v>914</v>
      </c>
      <c r="B57">
        <v>4</v>
      </c>
      <c r="C57" s="78">
        <v>39934.006944444445</v>
      </c>
      <c r="D57" s="78">
        <v>39934.04791666667</v>
      </c>
      <c r="E57">
        <v>0</v>
      </c>
      <c r="F57">
        <v>998.2</v>
      </c>
      <c r="G57">
        <v>4517</v>
      </c>
      <c r="H57" s="78">
        <v>39934.020833333336</v>
      </c>
      <c r="I57">
        <v>-46.862299999999998</v>
      </c>
      <c r="J57">
        <v>142.02267000000001</v>
      </c>
      <c r="K57">
        <v>-46.865200000000002</v>
      </c>
      <c r="L57">
        <v>142.02799999999999</v>
      </c>
      <c r="M57">
        <v>-46.861609999999999</v>
      </c>
      <c r="N57">
        <v>142.0196</v>
      </c>
      <c r="O57" t="s">
        <v>1010</v>
      </c>
      <c r="P57">
        <v>14387</v>
      </c>
      <c r="Q57">
        <v>1001</v>
      </c>
      <c r="R57">
        <v>602</v>
      </c>
      <c r="S57" s="169">
        <v>5</v>
      </c>
      <c r="T57">
        <v>0</v>
      </c>
      <c r="U57">
        <v>18.02</v>
      </c>
      <c r="V57">
        <v>0</v>
      </c>
      <c r="Y57">
        <v>258.22000000000003</v>
      </c>
      <c r="Z57">
        <v>0</v>
      </c>
      <c r="AA57">
        <v>1.24</v>
      </c>
      <c r="AB57">
        <v>0</v>
      </c>
      <c r="AC57">
        <v>34.567</v>
      </c>
      <c r="AD57">
        <v>0</v>
      </c>
      <c r="AE57">
        <v>5.38</v>
      </c>
      <c r="AF57">
        <v>0</v>
      </c>
      <c r="AG57">
        <v>8.69</v>
      </c>
      <c r="AH57">
        <v>0</v>
      </c>
    </row>
    <row r="58" spans="1:34">
      <c r="A58" t="s">
        <v>914</v>
      </c>
      <c r="B58">
        <v>4</v>
      </c>
      <c r="C58" s="78">
        <v>39934.006944444445</v>
      </c>
      <c r="D58" s="78">
        <v>39934.04791666667</v>
      </c>
      <c r="E58">
        <v>0</v>
      </c>
      <c r="F58">
        <v>998.2</v>
      </c>
      <c r="G58">
        <v>4517</v>
      </c>
      <c r="H58" s="78">
        <v>39934.020833333336</v>
      </c>
      <c r="I58">
        <v>-46.862299999999998</v>
      </c>
      <c r="J58">
        <v>142.02267000000001</v>
      </c>
      <c r="K58">
        <v>-46.865200000000002</v>
      </c>
      <c r="L58">
        <v>142.02799999999999</v>
      </c>
      <c r="M58">
        <v>-46.861609999999999</v>
      </c>
      <c r="N58">
        <v>142.0196</v>
      </c>
      <c r="O58" t="s">
        <v>1010</v>
      </c>
      <c r="P58">
        <v>14387</v>
      </c>
      <c r="Q58">
        <v>1050</v>
      </c>
      <c r="R58">
        <v>602.29999999999995</v>
      </c>
      <c r="S58" s="169">
        <v>6</v>
      </c>
      <c r="T58">
        <v>0</v>
      </c>
      <c r="U58">
        <v>17.79</v>
      </c>
      <c r="V58">
        <v>0</v>
      </c>
      <c r="Y58">
        <v>258.18</v>
      </c>
      <c r="Z58">
        <v>0</v>
      </c>
      <c r="AA58">
        <v>1.24</v>
      </c>
      <c r="AB58">
        <v>0</v>
      </c>
      <c r="AC58">
        <v>34.567</v>
      </c>
      <c r="AD58">
        <v>0</v>
      </c>
      <c r="AE58">
        <v>5.38</v>
      </c>
      <c r="AF58">
        <v>0</v>
      </c>
      <c r="AG58">
        <v>8.68</v>
      </c>
      <c r="AH58">
        <v>0</v>
      </c>
    </row>
    <row r="59" spans="1:34">
      <c r="A59" t="s">
        <v>914</v>
      </c>
      <c r="B59">
        <v>4</v>
      </c>
      <c r="C59" s="78">
        <v>39934.006944444445</v>
      </c>
      <c r="D59" s="78">
        <v>39934.04791666667</v>
      </c>
      <c r="E59">
        <v>0</v>
      </c>
      <c r="F59">
        <v>998.2</v>
      </c>
      <c r="G59">
        <v>4517</v>
      </c>
      <c r="H59" s="78">
        <v>39934.020833333336</v>
      </c>
      <c r="I59">
        <v>-46.862299999999998</v>
      </c>
      <c r="J59">
        <v>142.02267000000001</v>
      </c>
      <c r="K59">
        <v>-46.865200000000002</v>
      </c>
      <c r="L59">
        <v>142.02799999999999</v>
      </c>
      <c r="M59">
        <v>-46.861609999999999</v>
      </c>
      <c r="N59">
        <v>142.0196</v>
      </c>
      <c r="O59" t="s">
        <v>1010</v>
      </c>
      <c r="P59">
        <v>14387</v>
      </c>
      <c r="Q59">
        <v>1067</v>
      </c>
      <c r="R59">
        <v>800</v>
      </c>
      <c r="S59" s="169">
        <v>3</v>
      </c>
      <c r="T59">
        <v>0</v>
      </c>
      <c r="U59">
        <v>24.16</v>
      </c>
      <c r="V59">
        <v>0</v>
      </c>
      <c r="Y59">
        <v>220.91</v>
      </c>
      <c r="Z59">
        <v>0</v>
      </c>
      <c r="AA59">
        <v>1.55</v>
      </c>
      <c r="AB59">
        <v>0</v>
      </c>
      <c r="AC59">
        <v>34.484999999999999</v>
      </c>
      <c r="AD59">
        <v>0</v>
      </c>
      <c r="AE59">
        <v>12.25</v>
      </c>
      <c r="AF59">
        <v>0</v>
      </c>
      <c r="AG59">
        <v>7.61</v>
      </c>
      <c r="AH59">
        <v>0</v>
      </c>
    </row>
    <row r="60" spans="1:34">
      <c r="A60" t="s">
        <v>914</v>
      </c>
      <c r="B60">
        <v>4</v>
      </c>
      <c r="C60" s="78">
        <v>39934.006944444445</v>
      </c>
      <c r="D60" s="78">
        <v>39934.04791666667</v>
      </c>
      <c r="E60">
        <v>0</v>
      </c>
      <c r="F60">
        <v>998.2</v>
      </c>
      <c r="G60">
        <v>4517</v>
      </c>
      <c r="H60" s="78">
        <v>39934.020833333336</v>
      </c>
      <c r="I60">
        <v>-46.862299999999998</v>
      </c>
      <c r="J60">
        <v>142.02267000000001</v>
      </c>
      <c r="K60">
        <v>-46.865200000000002</v>
      </c>
      <c r="L60">
        <v>142.02799999999999</v>
      </c>
      <c r="M60">
        <v>-46.861609999999999</v>
      </c>
      <c r="N60">
        <v>142.0196</v>
      </c>
      <c r="O60" t="s">
        <v>1010</v>
      </c>
      <c r="P60">
        <v>14387</v>
      </c>
      <c r="Q60">
        <v>1068</v>
      </c>
      <c r="R60">
        <v>801.1</v>
      </c>
      <c r="S60" s="169">
        <v>4</v>
      </c>
      <c r="T60">
        <v>0</v>
      </c>
      <c r="U60">
        <v>24.17</v>
      </c>
      <c r="V60">
        <v>0</v>
      </c>
      <c r="Y60">
        <v>220.87</v>
      </c>
      <c r="Z60">
        <v>0</v>
      </c>
      <c r="AA60">
        <v>1.55</v>
      </c>
      <c r="AB60">
        <v>0</v>
      </c>
      <c r="AC60">
        <v>34.482999999999997</v>
      </c>
      <c r="AD60">
        <v>0</v>
      </c>
      <c r="AE60">
        <v>12.25</v>
      </c>
      <c r="AF60">
        <v>0</v>
      </c>
      <c r="AG60">
        <v>7.6</v>
      </c>
      <c r="AH60">
        <v>0</v>
      </c>
    </row>
    <row r="61" spans="1:34">
      <c r="A61" t="s">
        <v>914</v>
      </c>
      <c r="B61">
        <v>4</v>
      </c>
      <c r="C61" s="78">
        <v>39934.006944444445</v>
      </c>
      <c r="D61" s="78">
        <v>39934.04791666667</v>
      </c>
      <c r="E61">
        <v>0</v>
      </c>
      <c r="F61">
        <v>998.2</v>
      </c>
      <c r="G61">
        <v>4517</v>
      </c>
      <c r="H61" s="78">
        <v>39934.020833333336</v>
      </c>
      <c r="I61">
        <v>-46.862299999999998</v>
      </c>
      <c r="J61">
        <v>142.02267000000001</v>
      </c>
      <c r="K61">
        <v>-46.865200000000002</v>
      </c>
      <c r="L61">
        <v>142.02799999999999</v>
      </c>
      <c r="M61">
        <v>-46.861609999999999</v>
      </c>
      <c r="N61">
        <v>142.0196</v>
      </c>
      <c r="O61" t="s">
        <v>1010</v>
      </c>
      <c r="P61">
        <v>14387</v>
      </c>
      <c r="Q61">
        <v>1060</v>
      </c>
      <c r="R61">
        <v>997.1</v>
      </c>
      <c r="S61" s="169">
        <v>1</v>
      </c>
      <c r="T61">
        <v>0</v>
      </c>
      <c r="U61">
        <v>29.05</v>
      </c>
      <c r="V61">
        <v>0</v>
      </c>
      <c r="Y61">
        <v>212.06</v>
      </c>
      <c r="Z61">
        <v>0</v>
      </c>
      <c r="AA61">
        <v>1.92</v>
      </c>
      <c r="AB61">
        <v>0</v>
      </c>
      <c r="AC61">
        <v>34.369999999999997</v>
      </c>
      <c r="AD61">
        <v>0</v>
      </c>
      <c r="AE61">
        <v>23.81</v>
      </c>
      <c r="AF61">
        <v>0</v>
      </c>
      <c r="AG61">
        <v>5.65</v>
      </c>
      <c r="AH61">
        <v>0</v>
      </c>
    </row>
    <row r="62" spans="1:34">
      <c r="A62" t="s">
        <v>914</v>
      </c>
      <c r="B62">
        <v>4</v>
      </c>
      <c r="C62" s="78">
        <v>39934.006944444445</v>
      </c>
      <c r="D62" s="78">
        <v>39934.04791666667</v>
      </c>
      <c r="E62">
        <v>0</v>
      </c>
      <c r="F62">
        <v>998.2</v>
      </c>
      <c r="G62">
        <v>4517</v>
      </c>
      <c r="H62" s="78">
        <v>39934.020833333336</v>
      </c>
      <c r="I62">
        <v>-46.862299999999998</v>
      </c>
      <c r="J62">
        <v>142.02267000000001</v>
      </c>
      <c r="K62">
        <v>-46.865200000000002</v>
      </c>
      <c r="L62">
        <v>142.02799999999999</v>
      </c>
      <c r="M62">
        <v>-46.861609999999999</v>
      </c>
      <c r="N62">
        <v>142.0196</v>
      </c>
      <c r="O62" t="s">
        <v>1010</v>
      </c>
      <c r="P62">
        <v>14387</v>
      </c>
      <c r="Q62">
        <v>103</v>
      </c>
      <c r="R62">
        <v>998.2</v>
      </c>
      <c r="S62" s="169">
        <v>2</v>
      </c>
      <c r="T62">
        <v>0</v>
      </c>
      <c r="U62">
        <v>29.06</v>
      </c>
      <c r="V62">
        <v>0</v>
      </c>
      <c r="Y62">
        <v>212.2</v>
      </c>
      <c r="Z62">
        <v>0</v>
      </c>
      <c r="AA62">
        <v>1.92</v>
      </c>
      <c r="AB62">
        <v>0</v>
      </c>
      <c r="AC62">
        <v>34.366</v>
      </c>
      <c r="AD62">
        <v>0</v>
      </c>
      <c r="AE62">
        <v>23.82</v>
      </c>
      <c r="AF62">
        <v>0</v>
      </c>
      <c r="AG62">
        <v>5.63</v>
      </c>
      <c r="AH62">
        <v>0</v>
      </c>
    </row>
    <row r="63" spans="1:34">
      <c r="A63" t="s">
        <v>914</v>
      </c>
      <c r="B63">
        <v>6</v>
      </c>
      <c r="C63" s="78">
        <v>39934.149305555555</v>
      </c>
      <c r="D63" s="78">
        <v>39934.193749999999</v>
      </c>
      <c r="E63">
        <v>0</v>
      </c>
      <c r="F63">
        <v>998.5</v>
      </c>
      <c r="G63">
        <v>4374.3999999999996</v>
      </c>
      <c r="H63" s="78">
        <v>39934.164583333331</v>
      </c>
      <c r="I63">
        <v>-46.93282</v>
      </c>
      <c r="J63">
        <v>142.25136000000001</v>
      </c>
      <c r="K63">
        <v>-46.933869999999999</v>
      </c>
      <c r="L63">
        <v>142.26106999999999</v>
      </c>
      <c r="M63">
        <v>-46.933570000000003</v>
      </c>
      <c r="N63">
        <v>142.24737999999999</v>
      </c>
      <c r="O63" t="s">
        <v>1010</v>
      </c>
      <c r="P63">
        <v>14387</v>
      </c>
      <c r="Q63">
        <v>1066</v>
      </c>
      <c r="R63">
        <v>5.0999999999999996</v>
      </c>
      <c r="S63" s="169">
        <v>20</v>
      </c>
      <c r="T63">
        <v>0</v>
      </c>
      <c r="U63">
        <v>10.18</v>
      </c>
      <c r="V63">
        <v>0</v>
      </c>
      <c r="Y63">
        <v>278.13</v>
      </c>
      <c r="Z63">
        <v>0</v>
      </c>
      <c r="AA63">
        <v>0.77</v>
      </c>
      <c r="AB63">
        <v>0</v>
      </c>
      <c r="AE63">
        <v>1.28</v>
      </c>
      <c r="AF63">
        <v>0</v>
      </c>
      <c r="AG63">
        <v>10.54</v>
      </c>
      <c r="AH63">
        <v>0</v>
      </c>
    </row>
    <row r="64" spans="1:34">
      <c r="A64" t="s">
        <v>914</v>
      </c>
      <c r="B64">
        <v>6</v>
      </c>
      <c r="C64" s="78">
        <v>39934.149305555555</v>
      </c>
      <c r="D64" s="78">
        <v>39934.193749999999</v>
      </c>
      <c r="E64">
        <v>0</v>
      </c>
      <c r="F64">
        <v>998.5</v>
      </c>
      <c r="G64">
        <v>4374.3999999999996</v>
      </c>
      <c r="H64" s="78">
        <v>39934.164583333331</v>
      </c>
      <c r="I64">
        <v>-46.93282</v>
      </c>
      <c r="J64">
        <v>142.25136000000001</v>
      </c>
      <c r="K64">
        <v>-46.933869999999999</v>
      </c>
      <c r="L64">
        <v>142.26106999999999</v>
      </c>
      <c r="M64">
        <v>-46.933570000000003</v>
      </c>
      <c r="N64">
        <v>142.24737999999999</v>
      </c>
      <c r="O64" t="s">
        <v>1010</v>
      </c>
      <c r="P64">
        <v>14387</v>
      </c>
      <c r="Q64">
        <v>100</v>
      </c>
      <c r="R64">
        <v>5.3</v>
      </c>
      <c r="S64" s="169">
        <v>21</v>
      </c>
      <c r="T64">
        <v>0</v>
      </c>
      <c r="U64">
        <v>9.73</v>
      </c>
      <c r="V64">
        <v>0</v>
      </c>
      <c r="Y64">
        <v>277.57</v>
      </c>
      <c r="Z64">
        <v>0</v>
      </c>
      <c r="AA64">
        <v>0.77</v>
      </c>
      <c r="AB64">
        <v>0</v>
      </c>
      <c r="AE64">
        <v>1.31</v>
      </c>
      <c r="AF64">
        <v>0</v>
      </c>
      <c r="AG64">
        <v>10.54</v>
      </c>
      <c r="AH64">
        <v>0</v>
      </c>
    </row>
    <row r="65" spans="1:34">
      <c r="A65" s="143" t="s">
        <v>914</v>
      </c>
      <c r="B65" s="143">
        <v>6</v>
      </c>
      <c r="C65" s="148">
        <v>39934.149305555555</v>
      </c>
      <c r="D65" s="148">
        <v>39934.193749999999</v>
      </c>
      <c r="E65" s="143">
        <v>0</v>
      </c>
      <c r="F65" s="143">
        <v>998.5</v>
      </c>
      <c r="G65" s="143">
        <v>4374.3999999999996</v>
      </c>
      <c r="H65" s="148">
        <v>39934.164583333331</v>
      </c>
      <c r="I65" s="143">
        <v>-46.93282</v>
      </c>
      <c r="J65" s="143">
        <v>142.25136000000001</v>
      </c>
      <c r="K65" s="143">
        <v>-46.933869999999999</v>
      </c>
      <c r="L65" s="143">
        <v>142.26106999999999</v>
      </c>
      <c r="M65" s="143">
        <v>-46.933570000000003</v>
      </c>
      <c r="N65" s="143">
        <v>142.24737999999999</v>
      </c>
      <c r="O65" s="143" t="s">
        <v>1010</v>
      </c>
      <c r="P65" s="143">
        <v>14387</v>
      </c>
      <c r="Q65" s="143">
        <v>1052</v>
      </c>
      <c r="R65" s="143">
        <v>35</v>
      </c>
      <c r="S65" s="169">
        <v>19</v>
      </c>
      <c r="T65" s="143">
        <v>0</v>
      </c>
      <c r="U65" s="143">
        <v>10.18</v>
      </c>
      <c r="V65" s="143">
        <v>0</v>
      </c>
      <c r="Y65" s="143">
        <v>277.55</v>
      </c>
      <c r="Z65" s="143">
        <v>0</v>
      </c>
      <c r="AA65" s="143">
        <v>0.79</v>
      </c>
      <c r="AB65" s="143">
        <v>0</v>
      </c>
      <c r="AE65" s="143">
        <v>1.28</v>
      </c>
      <c r="AF65" s="143">
        <v>0</v>
      </c>
      <c r="AG65" s="143">
        <v>10.54</v>
      </c>
      <c r="AH65" s="143">
        <v>0</v>
      </c>
    </row>
    <row r="66" spans="1:34">
      <c r="A66" s="143" t="s">
        <v>914</v>
      </c>
      <c r="B66" s="143">
        <v>6</v>
      </c>
      <c r="C66" s="148">
        <v>39934.149305555555</v>
      </c>
      <c r="D66" s="148">
        <v>39934.193749999999</v>
      </c>
      <c r="E66" s="143">
        <v>0</v>
      </c>
      <c r="F66" s="143">
        <v>998.5</v>
      </c>
      <c r="G66" s="143">
        <v>4374.3999999999996</v>
      </c>
      <c r="H66" s="148">
        <v>39934.164583333331</v>
      </c>
      <c r="I66" s="143">
        <v>-46.93282</v>
      </c>
      <c r="J66" s="143">
        <v>142.25136000000001</v>
      </c>
      <c r="K66" s="143">
        <v>-46.933869999999999</v>
      </c>
      <c r="L66" s="143">
        <v>142.26106999999999</v>
      </c>
      <c r="M66" s="143">
        <v>-46.933570000000003</v>
      </c>
      <c r="N66" s="143">
        <v>142.24737999999999</v>
      </c>
      <c r="O66" s="143" t="s">
        <v>1010</v>
      </c>
      <c r="P66" s="143">
        <v>14387</v>
      </c>
      <c r="Q66" s="143">
        <v>1062</v>
      </c>
      <c r="R66" s="143">
        <v>35.299999999999997</v>
      </c>
      <c r="S66" s="169">
        <v>18</v>
      </c>
      <c r="T66" s="143">
        <v>0</v>
      </c>
      <c r="U66" s="143">
        <v>9.9600000000000009</v>
      </c>
      <c r="V66" s="143">
        <v>0</v>
      </c>
      <c r="Y66" s="143">
        <v>277.8</v>
      </c>
      <c r="Z66" s="143">
        <v>0</v>
      </c>
      <c r="AA66" s="143">
        <v>0.78</v>
      </c>
      <c r="AB66" s="143">
        <v>0</v>
      </c>
      <c r="AE66" s="143">
        <v>1.27</v>
      </c>
      <c r="AF66" s="143">
        <v>0</v>
      </c>
      <c r="AG66" s="143">
        <v>10.54</v>
      </c>
      <c r="AH66" s="143">
        <v>0</v>
      </c>
    </row>
    <row r="67" spans="1:34">
      <c r="A67" t="s">
        <v>914</v>
      </c>
      <c r="B67">
        <v>6</v>
      </c>
      <c r="C67" s="78">
        <v>39934.149305555555</v>
      </c>
      <c r="D67" s="78">
        <v>39934.193749999999</v>
      </c>
      <c r="E67">
        <v>0</v>
      </c>
      <c r="F67">
        <v>998.5</v>
      </c>
      <c r="G67">
        <v>4374.3999999999996</v>
      </c>
      <c r="H67" s="78">
        <v>39934.164583333331</v>
      </c>
      <c r="I67">
        <v>-46.93282</v>
      </c>
      <c r="J67">
        <v>142.25136000000001</v>
      </c>
      <c r="K67">
        <v>-46.933869999999999</v>
      </c>
      <c r="L67">
        <v>142.26106999999999</v>
      </c>
      <c r="M67">
        <v>-46.933570000000003</v>
      </c>
      <c r="N67">
        <v>142.24737999999999</v>
      </c>
      <c r="O67" t="s">
        <v>1010</v>
      </c>
      <c r="P67">
        <v>14387</v>
      </c>
      <c r="Q67">
        <v>1024</v>
      </c>
      <c r="R67">
        <v>68.5</v>
      </c>
      <c r="S67" s="169">
        <v>16</v>
      </c>
      <c r="T67">
        <v>0</v>
      </c>
      <c r="U67">
        <v>9.9600000000000009</v>
      </c>
      <c r="V67">
        <v>0</v>
      </c>
      <c r="Y67">
        <v>280.45999999999998</v>
      </c>
      <c r="Z67">
        <v>0</v>
      </c>
      <c r="AA67">
        <v>0.77</v>
      </c>
      <c r="AB67">
        <v>0</v>
      </c>
      <c r="AC67">
        <v>34.561</v>
      </c>
      <c r="AD67">
        <v>0</v>
      </c>
      <c r="AE67">
        <v>1.26</v>
      </c>
      <c r="AF67">
        <v>0</v>
      </c>
      <c r="AG67">
        <v>10.53</v>
      </c>
      <c r="AH67">
        <v>0</v>
      </c>
    </row>
    <row r="68" spans="1:34">
      <c r="A68" t="s">
        <v>914</v>
      </c>
      <c r="B68">
        <v>6</v>
      </c>
      <c r="C68" s="78">
        <v>39934.149305555555</v>
      </c>
      <c r="D68" s="78">
        <v>39934.193749999999</v>
      </c>
      <c r="E68">
        <v>0</v>
      </c>
      <c r="F68">
        <v>998.5</v>
      </c>
      <c r="G68">
        <v>4374.3999999999996</v>
      </c>
      <c r="H68" s="78">
        <v>39934.164583333331</v>
      </c>
      <c r="I68">
        <v>-46.93282</v>
      </c>
      <c r="J68">
        <v>142.25136000000001</v>
      </c>
      <c r="K68">
        <v>-46.933869999999999</v>
      </c>
      <c r="L68">
        <v>142.26106999999999</v>
      </c>
      <c r="M68">
        <v>-46.933570000000003</v>
      </c>
      <c r="N68">
        <v>142.24737999999999</v>
      </c>
      <c r="O68" t="s">
        <v>1010</v>
      </c>
      <c r="P68">
        <v>14387</v>
      </c>
      <c r="Q68">
        <v>1064</v>
      </c>
      <c r="R68">
        <v>69.7</v>
      </c>
      <c r="S68" s="169">
        <v>17</v>
      </c>
      <c r="T68">
        <v>0</v>
      </c>
      <c r="U68">
        <v>9.9600000000000009</v>
      </c>
      <c r="V68">
        <v>0</v>
      </c>
      <c r="Y68">
        <v>277.16000000000003</v>
      </c>
      <c r="Z68">
        <v>0</v>
      </c>
      <c r="AA68">
        <v>0.78</v>
      </c>
      <c r="AB68">
        <v>0</v>
      </c>
      <c r="AE68">
        <v>1.27</v>
      </c>
      <c r="AF68">
        <v>0</v>
      </c>
      <c r="AG68">
        <v>10.52</v>
      </c>
      <c r="AH68">
        <v>0</v>
      </c>
    </row>
    <row r="69" spans="1:34">
      <c r="A69" t="s">
        <v>914</v>
      </c>
      <c r="B69">
        <v>6</v>
      </c>
      <c r="C69" s="78">
        <v>39934.149305555555</v>
      </c>
      <c r="D69" s="78">
        <v>39934.193749999999</v>
      </c>
      <c r="E69">
        <v>0</v>
      </c>
      <c r="F69">
        <v>998.5</v>
      </c>
      <c r="G69">
        <v>4374.3999999999996</v>
      </c>
      <c r="H69" s="78">
        <v>39934.164583333331</v>
      </c>
      <c r="I69">
        <v>-46.93282</v>
      </c>
      <c r="J69">
        <v>142.25136000000001</v>
      </c>
      <c r="K69">
        <v>-46.933869999999999</v>
      </c>
      <c r="L69">
        <v>142.26106999999999</v>
      </c>
      <c r="M69">
        <v>-46.933570000000003</v>
      </c>
      <c r="N69">
        <v>142.24737999999999</v>
      </c>
      <c r="O69" t="s">
        <v>1010</v>
      </c>
      <c r="P69">
        <v>14387</v>
      </c>
      <c r="Q69">
        <v>1006</v>
      </c>
      <c r="R69">
        <v>118.8</v>
      </c>
      <c r="S69" s="169">
        <v>15</v>
      </c>
      <c r="T69">
        <v>0</v>
      </c>
      <c r="U69">
        <v>10.4</v>
      </c>
      <c r="V69">
        <v>0</v>
      </c>
      <c r="Y69">
        <v>276.83999999999997</v>
      </c>
      <c r="Z69">
        <v>0</v>
      </c>
      <c r="AA69">
        <v>0.8</v>
      </c>
      <c r="AB69">
        <v>0</v>
      </c>
      <c r="AE69">
        <v>1.35</v>
      </c>
      <c r="AF69">
        <v>0</v>
      </c>
      <c r="AG69">
        <v>10.42</v>
      </c>
      <c r="AH69">
        <v>0</v>
      </c>
    </row>
    <row r="70" spans="1:34">
      <c r="A70" t="s">
        <v>914</v>
      </c>
      <c r="B70">
        <v>6</v>
      </c>
      <c r="C70" s="78">
        <v>39934.149305555555</v>
      </c>
      <c r="D70" s="78">
        <v>39934.193749999999</v>
      </c>
      <c r="E70">
        <v>0</v>
      </c>
      <c r="F70">
        <v>998.5</v>
      </c>
      <c r="G70">
        <v>4374.3999999999996</v>
      </c>
      <c r="H70" s="78">
        <v>39934.164583333331</v>
      </c>
      <c r="I70">
        <v>-46.93282</v>
      </c>
      <c r="J70">
        <v>142.25136000000001</v>
      </c>
      <c r="K70">
        <v>-46.933869999999999</v>
      </c>
      <c r="L70">
        <v>142.26106999999999</v>
      </c>
      <c r="M70">
        <v>-46.933570000000003</v>
      </c>
      <c r="N70">
        <v>142.24737999999999</v>
      </c>
      <c r="O70" t="s">
        <v>1010</v>
      </c>
      <c r="P70">
        <v>14387</v>
      </c>
      <c r="Q70">
        <v>1059</v>
      </c>
      <c r="R70">
        <v>120.3</v>
      </c>
      <c r="S70" s="169">
        <v>14</v>
      </c>
      <c r="T70">
        <v>0</v>
      </c>
      <c r="U70">
        <v>10.4</v>
      </c>
      <c r="V70">
        <v>0</v>
      </c>
      <c r="Y70">
        <v>277.44</v>
      </c>
      <c r="Z70">
        <v>0</v>
      </c>
      <c r="AA70">
        <v>0.79</v>
      </c>
      <c r="AB70">
        <v>0</v>
      </c>
      <c r="AE70">
        <v>1.35</v>
      </c>
      <c r="AF70">
        <v>0</v>
      </c>
      <c r="AG70">
        <v>10.42</v>
      </c>
      <c r="AH70">
        <v>0</v>
      </c>
    </row>
    <row r="71" spans="1:34">
      <c r="A71" t="s">
        <v>914</v>
      </c>
      <c r="B71">
        <v>6</v>
      </c>
      <c r="C71" s="78">
        <v>39934.149305555555</v>
      </c>
      <c r="D71" s="78">
        <v>39934.193749999999</v>
      </c>
      <c r="E71">
        <v>0</v>
      </c>
      <c r="F71">
        <v>998.5</v>
      </c>
      <c r="G71">
        <v>4374.3999999999996</v>
      </c>
      <c r="H71" s="78">
        <v>39934.164583333331</v>
      </c>
      <c r="I71">
        <v>-46.93282</v>
      </c>
      <c r="J71">
        <v>142.25136000000001</v>
      </c>
      <c r="K71">
        <v>-46.933869999999999</v>
      </c>
      <c r="L71">
        <v>142.26106999999999</v>
      </c>
      <c r="M71">
        <v>-46.933570000000003</v>
      </c>
      <c r="N71">
        <v>142.24737999999999</v>
      </c>
      <c r="O71" t="s">
        <v>1010</v>
      </c>
      <c r="P71">
        <v>14387</v>
      </c>
      <c r="Q71">
        <v>1071</v>
      </c>
      <c r="R71">
        <v>154.5</v>
      </c>
      <c r="S71" s="169">
        <v>11</v>
      </c>
      <c r="T71">
        <v>0</v>
      </c>
      <c r="U71">
        <v>14</v>
      </c>
      <c r="V71">
        <v>0</v>
      </c>
      <c r="Y71">
        <v>260.89</v>
      </c>
      <c r="Z71">
        <v>0</v>
      </c>
      <c r="AA71">
        <v>0.99</v>
      </c>
      <c r="AB71">
        <v>0</v>
      </c>
      <c r="AE71">
        <v>3.78</v>
      </c>
      <c r="AF71">
        <v>0</v>
      </c>
      <c r="AG71">
        <v>9.98</v>
      </c>
      <c r="AH71">
        <v>0</v>
      </c>
    </row>
    <row r="72" spans="1:34">
      <c r="A72" t="s">
        <v>914</v>
      </c>
      <c r="B72">
        <v>6</v>
      </c>
      <c r="C72" s="78">
        <v>39934.149305555555</v>
      </c>
      <c r="D72" s="78">
        <v>39934.193749999999</v>
      </c>
      <c r="E72">
        <v>0</v>
      </c>
      <c r="F72">
        <v>998.5</v>
      </c>
      <c r="G72">
        <v>4374.3999999999996</v>
      </c>
      <c r="H72" s="78">
        <v>39934.164583333331</v>
      </c>
      <c r="I72">
        <v>-46.93282</v>
      </c>
      <c r="J72">
        <v>142.25136000000001</v>
      </c>
      <c r="K72">
        <v>-46.933869999999999</v>
      </c>
      <c r="L72">
        <v>142.26106999999999</v>
      </c>
      <c r="M72">
        <v>-46.933570000000003</v>
      </c>
      <c r="N72">
        <v>142.24737999999999</v>
      </c>
      <c r="O72" t="s">
        <v>1010</v>
      </c>
      <c r="P72">
        <v>14387</v>
      </c>
      <c r="Q72">
        <v>1063</v>
      </c>
      <c r="R72">
        <v>155.4</v>
      </c>
      <c r="S72" s="169">
        <v>12</v>
      </c>
      <c r="T72">
        <v>0</v>
      </c>
      <c r="U72">
        <v>14</v>
      </c>
      <c r="V72">
        <v>0</v>
      </c>
      <c r="Y72">
        <v>261.20999999999998</v>
      </c>
      <c r="Z72">
        <v>0</v>
      </c>
      <c r="AA72">
        <v>1</v>
      </c>
      <c r="AB72">
        <v>0</v>
      </c>
      <c r="AE72">
        <v>3.79</v>
      </c>
      <c r="AF72">
        <v>0</v>
      </c>
      <c r="AG72">
        <v>9.9700000000000006</v>
      </c>
      <c r="AH72">
        <v>0</v>
      </c>
    </row>
    <row r="73" spans="1:34">
      <c r="A73" t="s">
        <v>914</v>
      </c>
      <c r="B73">
        <v>6</v>
      </c>
      <c r="C73" s="78">
        <v>39934.149305555555</v>
      </c>
      <c r="D73" s="78">
        <v>39934.193749999999</v>
      </c>
      <c r="E73">
        <v>0</v>
      </c>
      <c r="F73">
        <v>998.5</v>
      </c>
      <c r="G73">
        <v>4374.3999999999996</v>
      </c>
      <c r="H73" s="78">
        <v>39934.164583333331</v>
      </c>
      <c r="I73">
        <v>-46.93282</v>
      </c>
      <c r="J73">
        <v>142.25136000000001</v>
      </c>
      <c r="K73">
        <v>-46.933869999999999</v>
      </c>
      <c r="L73">
        <v>142.26106999999999</v>
      </c>
      <c r="M73">
        <v>-46.933570000000003</v>
      </c>
      <c r="N73">
        <v>142.24737999999999</v>
      </c>
      <c r="O73" t="s">
        <v>1010</v>
      </c>
      <c r="P73">
        <v>14387</v>
      </c>
      <c r="Q73">
        <v>1054</v>
      </c>
      <c r="R73">
        <v>203.6</v>
      </c>
      <c r="S73" s="169">
        <v>9</v>
      </c>
      <c r="T73">
        <v>0</v>
      </c>
      <c r="U73">
        <v>14.91</v>
      </c>
      <c r="V73">
        <v>0</v>
      </c>
      <c r="Y73">
        <v>267.76</v>
      </c>
      <c r="Z73">
        <v>0</v>
      </c>
      <c r="AA73">
        <v>1.03</v>
      </c>
      <c r="AB73">
        <v>0</v>
      </c>
      <c r="AC73">
        <v>34.677</v>
      </c>
      <c r="AD73">
        <v>0</v>
      </c>
      <c r="AE73">
        <v>3.93</v>
      </c>
      <c r="AF73">
        <v>0</v>
      </c>
      <c r="AG73">
        <v>9.4499999999999993</v>
      </c>
      <c r="AH73">
        <v>0</v>
      </c>
    </row>
    <row r="74" spans="1:34">
      <c r="A74" t="s">
        <v>914</v>
      </c>
      <c r="B74">
        <v>6</v>
      </c>
      <c r="C74" s="78">
        <v>39934.149305555555</v>
      </c>
      <c r="D74" s="78">
        <v>39934.193749999999</v>
      </c>
      <c r="E74">
        <v>0</v>
      </c>
      <c r="F74">
        <v>998.5</v>
      </c>
      <c r="G74">
        <v>4374.3999999999996</v>
      </c>
      <c r="H74" s="78">
        <v>39934.164583333331</v>
      </c>
      <c r="I74">
        <v>-46.93282</v>
      </c>
      <c r="J74">
        <v>142.25136000000001</v>
      </c>
      <c r="K74">
        <v>-46.933869999999999</v>
      </c>
      <c r="L74">
        <v>142.26106999999999</v>
      </c>
      <c r="M74">
        <v>-46.933570000000003</v>
      </c>
      <c r="N74">
        <v>142.24737999999999</v>
      </c>
      <c r="O74" t="s">
        <v>1010</v>
      </c>
      <c r="P74">
        <v>14387</v>
      </c>
      <c r="Q74">
        <v>1010</v>
      </c>
      <c r="R74">
        <v>206.6</v>
      </c>
      <c r="S74" s="169">
        <v>10</v>
      </c>
      <c r="T74">
        <v>0</v>
      </c>
      <c r="U74">
        <v>14.91</v>
      </c>
      <c r="V74">
        <v>0</v>
      </c>
      <c r="Y74">
        <v>267.94</v>
      </c>
      <c r="Z74">
        <v>0</v>
      </c>
      <c r="AA74">
        <v>1.04</v>
      </c>
      <c r="AB74">
        <v>0</v>
      </c>
      <c r="AE74">
        <v>3.95</v>
      </c>
      <c r="AF74">
        <v>0</v>
      </c>
      <c r="AG74">
        <v>9.44</v>
      </c>
      <c r="AH74">
        <v>0</v>
      </c>
    </row>
    <row r="75" spans="1:34">
      <c r="A75" t="s">
        <v>914</v>
      </c>
      <c r="B75">
        <v>6</v>
      </c>
      <c r="C75" s="78">
        <v>39934.149305555555</v>
      </c>
      <c r="D75" s="78">
        <v>39934.193749999999</v>
      </c>
      <c r="E75">
        <v>0</v>
      </c>
      <c r="F75">
        <v>998.5</v>
      </c>
      <c r="G75">
        <v>4374.3999999999996</v>
      </c>
      <c r="H75" s="78">
        <v>39934.164583333331</v>
      </c>
      <c r="I75">
        <v>-46.93282</v>
      </c>
      <c r="J75">
        <v>142.25136000000001</v>
      </c>
      <c r="K75">
        <v>-46.933869999999999</v>
      </c>
      <c r="L75">
        <v>142.26106999999999</v>
      </c>
      <c r="M75">
        <v>-46.933570000000003</v>
      </c>
      <c r="N75">
        <v>142.24737999999999</v>
      </c>
      <c r="O75" t="s">
        <v>1010</v>
      </c>
      <c r="P75">
        <v>14387</v>
      </c>
      <c r="Q75">
        <v>1058</v>
      </c>
      <c r="R75">
        <v>400.2</v>
      </c>
      <c r="S75" s="169">
        <v>8</v>
      </c>
      <c r="T75">
        <v>0</v>
      </c>
      <c r="U75">
        <v>15.37</v>
      </c>
      <c r="V75">
        <v>0</v>
      </c>
      <c r="Y75">
        <v>270.51</v>
      </c>
      <c r="Z75">
        <v>0</v>
      </c>
      <c r="AA75">
        <v>1.08</v>
      </c>
      <c r="AB75">
        <v>0</v>
      </c>
      <c r="AE75">
        <v>4.22</v>
      </c>
      <c r="AF75">
        <v>0</v>
      </c>
      <c r="AG75">
        <v>9.08</v>
      </c>
      <c r="AH75">
        <v>0</v>
      </c>
    </row>
    <row r="76" spans="1:34">
      <c r="A76" t="s">
        <v>914</v>
      </c>
      <c r="B76">
        <v>6</v>
      </c>
      <c r="C76" s="78">
        <v>39934.149305555555</v>
      </c>
      <c r="D76" s="78">
        <v>39934.193749999999</v>
      </c>
      <c r="E76">
        <v>0</v>
      </c>
      <c r="F76">
        <v>998.5</v>
      </c>
      <c r="G76">
        <v>4374.3999999999996</v>
      </c>
      <c r="H76" s="78">
        <v>39934.164583333331</v>
      </c>
      <c r="I76">
        <v>-46.93282</v>
      </c>
      <c r="J76">
        <v>142.25136000000001</v>
      </c>
      <c r="K76">
        <v>-46.933869999999999</v>
      </c>
      <c r="L76">
        <v>142.26106999999999</v>
      </c>
      <c r="M76">
        <v>-46.933570000000003</v>
      </c>
      <c r="N76">
        <v>142.24737999999999</v>
      </c>
      <c r="O76" t="s">
        <v>1010</v>
      </c>
      <c r="P76">
        <v>14387</v>
      </c>
      <c r="Q76">
        <v>1061</v>
      </c>
      <c r="R76">
        <v>400.3</v>
      </c>
      <c r="S76" s="169">
        <v>7</v>
      </c>
      <c r="T76">
        <v>0</v>
      </c>
      <c r="U76">
        <v>15.37</v>
      </c>
      <c r="V76">
        <v>0</v>
      </c>
      <c r="Y76">
        <v>270.79000000000002</v>
      </c>
      <c r="Z76">
        <v>0</v>
      </c>
      <c r="AA76">
        <v>1.08</v>
      </c>
      <c r="AB76">
        <v>0</v>
      </c>
      <c r="AE76">
        <v>4.22</v>
      </c>
      <c r="AF76">
        <v>0</v>
      </c>
      <c r="AG76">
        <v>9.09</v>
      </c>
      <c r="AH76">
        <v>0</v>
      </c>
    </row>
    <row r="77" spans="1:34">
      <c r="A77" t="s">
        <v>914</v>
      </c>
      <c r="B77">
        <v>6</v>
      </c>
      <c r="C77" s="78">
        <v>39934.149305555555</v>
      </c>
      <c r="D77" s="78">
        <v>39934.193749999999</v>
      </c>
      <c r="E77">
        <v>0</v>
      </c>
      <c r="F77">
        <v>998.5</v>
      </c>
      <c r="G77">
        <v>4374.3999999999996</v>
      </c>
      <c r="H77" s="78">
        <v>39934.164583333331</v>
      </c>
      <c r="I77">
        <v>-46.93282</v>
      </c>
      <c r="J77">
        <v>142.25136000000001</v>
      </c>
      <c r="K77">
        <v>-46.933869999999999</v>
      </c>
      <c r="L77">
        <v>142.26106999999999</v>
      </c>
      <c r="M77">
        <v>-46.933570000000003</v>
      </c>
      <c r="N77">
        <v>142.24737999999999</v>
      </c>
      <c r="O77" t="s">
        <v>1010</v>
      </c>
      <c r="P77">
        <v>14387</v>
      </c>
      <c r="Q77">
        <v>1001</v>
      </c>
      <c r="R77">
        <v>599.29999999999995</v>
      </c>
      <c r="S77" s="169">
        <v>5</v>
      </c>
      <c r="T77">
        <v>0</v>
      </c>
      <c r="U77">
        <v>18.12</v>
      </c>
      <c r="V77">
        <v>0</v>
      </c>
      <c r="Y77">
        <v>259.75</v>
      </c>
      <c r="Z77">
        <v>0</v>
      </c>
      <c r="AA77">
        <v>1.23</v>
      </c>
      <c r="AB77">
        <v>0</v>
      </c>
      <c r="AC77">
        <v>34.47</v>
      </c>
      <c r="AD77">
        <v>0</v>
      </c>
      <c r="AE77">
        <v>5.45</v>
      </c>
      <c r="AF77">
        <v>0</v>
      </c>
      <c r="AG77">
        <v>8.67</v>
      </c>
      <c r="AH77">
        <v>0</v>
      </c>
    </row>
    <row r="78" spans="1:34">
      <c r="A78" t="s">
        <v>914</v>
      </c>
      <c r="B78">
        <v>6</v>
      </c>
      <c r="C78" s="78">
        <v>39934.149305555555</v>
      </c>
      <c r="D78" s="78">
        <v>39934.193749999999</v>
      </c>
      <c r="E78">
        <v>0</v>
      </c>
      <c r="F78">
        <v>998.5</v>
      </c>
      <c r="G78">
        <v>4374.3999999999996</v>
      </c>
      <c r="H78" s="78">
        <v>39934.164583333331</v>
      </c>
      <c r="I78">
        <v>-46.93282</v>
      </c>
      <c r="J78">
        <v>142.25136000000001</v>
      </c>
      <c r="K78">
        <v>-46.933869999999999</v>
      </c>
      <c r="L78">
        <v>142.26106999999999</v>
      </c>
      <c r="M78">
        <v>-46.933570000000003</v>
      </c>
      <c r="N78">
        <v>142.24737999999999</v>
      </c>
      <c r="O78" t="s">
        <v>1010</v>
      </c>
      <c r="P78">
        <v>14387</v>
      </c>
      <c r="Q78">
        <v>1050</v>
      </c>
      <c r="R78">
        <v>600.6</v>
      </c>
      <c r="S78" s="169">
        <v>6</v>
      </c>
      <c r="T78">
        <v>0</v>
      </c>
      <c r="U78">
        <v>17.66</v>
      </c>
      <c r="V78">
        <v>0</v>
      </c>
      <c r="Y78">
        <v>259.55</v>
      </c>
      <c r="Z78">
        <v>0</v>
      </c>
      <c r="AA78">
        <v>1.21</v>
      </c>
      <c r="AB78">
        <v>0</v>
      </c>
      <c r="AE78">
        <v>5.45</v>
      </c>
      <c r="AF78">
        <v>0</v>
      </c>
      <c r="AG78">
        <v>8.67</v>
      </c>
      <c r="AH78">
        <v>0</v>
      </c>
    </row>
    <row r="79" spans="1:34">
      <c r="A79" t="s">
        <v>914</v>
      </c>
      <c r="B79">
        <v>6</v>
      </c>
      <c r="C79" s="78">
        <v>39934.149305555555</v>
      </c>
      <c r="D79" s="78">
        <v>39934.193749999999</v>
      </c>
      <c r="E79">
        <v>0</v>
      </c>
      <c r="F79">
        <v>998.5</v>
      </c>
      <c r="G79">
        <v>4374.3999999999996</v>
      </c>
      <c r="H79" s="78">
        <v>39934.164583333331</v>
      </c>
      <c r="I79">
        <v>-46.93282</v>
      </c>
      <c r="J79">
        <v>142.25136000000001</v>
      </c>
      <c r="K79">
        <v>-46.933869999999999</v>
      </c>
      <c r="L79">
        <v>142.26106999999999</v>
      </c>
      <c r="M79">
        <v>-46.933570000000003</v>
      </c>
      <c r="N79">
        <v>142.24737999999999</v>
      </c>
      <c r="O79" t="s">
        <v>1010</v>
      </c>
      <c r="P79">
        <v>14387</v>
      </c>
      <c r="Q79">
        <v>1067</v>
      </c>
      <c r="R79">
        <v>798.6</v>
      </c>
      <c r="S79" s="169">
        <v>3</v>
      </c>
      <c r="T79">
        <v>0</v>
      </c>
      <c r="U79">
        <v>25.56</v>
      </c>
      <c r="V79">
        <v>0</v>
      </c>
      <c r="Y79">
        <v>214.7</v>
      </c>
      <c r="Z79">
        <v>0</v>
      </c>
      <c r="AA79">
        <v>1.67</v>
      </c>
      <c r="AB79">
        <v>0</v>
      </c>
      <c r="AE79">
        <v>15.26</v>
      </c>
      <c r="AF79">
        <v>0</v>
      </c>
      <c r="AG79">
        <v>7.22</v>
      </c>
      <c r="AH79">
        <v>0</v>
      </c>
    </row>
    <row r="80" spans="1:34">
      <c r="A80" t="s">
        <v>914</v>
      </c>
      <c r="B80">
        <v>6</v>
      </c>
      <c r="C80" s="78">
        <v>39934.149305555555</v>
      </c>
      <c r="D80" s="78">
        <v>39934.193749999999</v>
      </c>
      <c r="E80">
        <v>0</v>
      </c>
      <c r="F80">
        <v>998.5</v>
      </c>
      <c r="G80">
        <v>4374.3999999999996</v>
      </c>
      <c r="H80" s="78">
        <v>39934.164583333331</v>
      </c>
      <c r="I80">
        <v>-46.93282</v>
      </c>
      <c r="J80">
        <v>142.25136000000001</v>
      </c>
      <c r="K80">
        <v>-46.933869999999999</v>
      </c>
      <c r="L80">
        <v>142.26106999999999</v>
      </c>
      <c r="M80">
        <v>-46.933570000000003</v>
      </c>
      <c r="N80">
        <v>142.24737999999999</v>
      </c>
      <c r="O80" t="s">
        <v>1010</v>
      </c>
      <c r="P80">
        <v>14387</v>
      </c>
      <c r="Q80">
        <v>1068</v>
      </c>
      <c r="R80">
        <v>798.6</v>
      </c>
      <c r="S80" s="169">
        <v>4</v>
      </c>
      <c r="T80">
        <v>0</v>
      </c>
      <c r="U80">
        <v>25.09</v>
      </c>
      <c r="V80">
        <v>0</v>
      </c>
      <c r="Y80">
        <v>214.76</v>
      </c>
      <c r="Z80">
        <v>0</v>
      </c>
      <c r="AA80">
        <v>1.67</v>
      </c>
      <c r="AB80">
        <v>0</v>
      </c>
      <c r="AE80">
        <v>15.06</v>
      </c>
      <c r="AF80">
        <v>0</v>
      </c>
      <c r="AG80">
        <v>7.23</v>
      </c>
      <c r="AH80">
        <v>0</v>
      </c>
    </row>
    <row r="81" spans="1:36">
      <c r="A81" t="s">
        <v>914</v>
      </c>
      <c r="B81">
        <v>6</v>
      </c>
      <c r="C81" s="78">
        <v>39934.149305555555</v>
      </c>
      <c r="D81" s="78">
        <v>39934.193749999999</v>
      </c>
      <c r="E81">
        <v>0</v>
      </c>
      <c r="F81">
        <v>998.5</v>
      </c>
      <c r="G81">
        <v>4374.3999999999996</v>
      </c>
      <c r="H81" s="78">
        <v>39934.164583333331</v>
      </c>
      <c r="I81">
        <v>-46.93282</v>
      </c>
      <c r="J81">
        <v>142.25136000000001</v>
      </c>
      <c r="K81">
        <v>-46.933869999999999</v>
      </c>
      <c r="L81">
        <v>142.26106999999999</v>
      </c>
      <c r="M81">
        <v>-46.933570000000003</v>
      </c>
      <c r="N81">
        <v>142.24737999999999</v>
      </c>
      <c r="O81" t="s">
        <v>1010</v>
      </c>
      <c r="P81">
        <v>14387</v>
      </c>
      <c r="Q81">
        <v>103</v>
      </c>
      <c r="R81">
        <v>996.3</v>
      </c>
      <c r="S81" s="169">
        <v>2</v>
      </c>
      <c r="T81">
        <v>0</v>
      </c>
      <c r="U81">
        <v>28.84</v>
      </c>
      <c r="V81">
        <v>0</v>
      </c>
      <c r="Y81">
        <v>211.48</v>
      </c>
      <c r="Z81">
        <v>0</v>
      </c>
      <c r="AA81">
        <v>1.92</v>
      </c>
      <c r="AB81">
        <v>0</v>
      </c>
      <c r="AE81">
        <v>24.8</v>
      </c>
      <c r="AF81">
        <v>0</v>
      </c>
      <c r="AG81">
        <v>5.61</v>
      </c>
      <c r="AH81">
        <v>0</v>
      </c>
    </row>
    <row r="82" spans="1:36">
      <c r="A82" t="s">
        <v>914</v>
      </c>
      <c r="B82">
        <v>6</v>
      </c>
      <c r="C82" s="78">
        <v>39934.149305555555</v>
      </c>
      <c r="D82" s="78">
        <v>39934.193749999999</v>
      </c>
      <c r="E82">
        <v>0</v>
      </c>
      <c r="F82">
        <v>998.5</v>
      </c>
      <c r="G82">
        <v>4374.3999999999996</v>
      </c>
      <c r="H82" s="78">
        <v>39934.164583333331</v>
      </c>
      <c r="I82">
        <v>-46.93282</v>
      </c>
      <c r="J82">
        <v>142.25136000000001</v>
      </c>
      <c r="K82">
        <v>-46.933869999999999</v>
      </c>
      <c r="L82">
        <v>142.26106999999999</v>
      </c>
      <c r="M82">
        <v>-46.933570000000003</v>
      </c>
      <c r="N82">
        <v>142.24737999999999</v>
      </c>
      <c r="O82" t="s">
        <v>1010</v>
      </c>
      <c r="P82">
        <v>14387</v>
      </c>
      <c r="Q82">
        <v>1060</v>
      </c>
      <c r="R82">
        <v>998.5</v>
      </c>
      <c r="S82" s="169">
        <v>1</v>
      </c>
      <c r="T82">
        <v>0</v>
      </c>
      <c r="U82">
        <v>29.31</v>
      </c>
      <c r="V82">
        <v>0</v>
      </c>
      <c r="Y82">
        <v>211.36</v>
      </c>
      <c r="Z82">
        <v>0</v>
      </c>
      <c r="AA82">
        <v>1.92</v>
      </c>
      <c r="AB82">
        <v>0</v>
      </c>
      <c r="AC82">
        <v>34.372999999999998</v>
      </c>
      <c r="AD82">
        <v>0</v>
      </c>
      <c r="AE82">
        <v>25</v>
      </c>
      <c r="AF82">
        <v>0</v>
      </c>
      <c r="AG82">
        <v>5.6</v>
      </c>
      <c r="AH82">
        <v>0</v>
      </c>
    </row>
    <row r="84" spans="1:36" ht="15.75">
      <c r="A84" s="65" t="s">
        <v>974</v>
      </c>
      <c r="B84" s="65" t="s">
        <v>975</v>
      </c>
      <c r="C84" s="65" t="s">
        <v>976</v>
      </c>
      <c r="D84" s="65" t="s">
        <v>977</v>
      </c>
      <c r="E84" s="65" t="s">
        <v>978</v>
      </c>
      <c r="F84" s="65" t="s">
        <v>979</v>
      </c>
      <c r="G84" s="65" t="s">
        <v>980</v>
      </c>
      <c r="H84" s="65" t="s">
        <v>981</v>
      </c>
      <c r="I84" s="65" t="s">
        <v>982</v>
      </c>
      <c r="J84" s="65" t="s">
        <v>983</v>
      </c>
      <c r="K84" s="65" t="s">
        <v>984</v>
      </c>
      <c r="L84" s="65" t="s">
        <v>985</v>
      </c>
      <c r="M84" s="65" t="s">
        <v>986</v>
      </c>
      <c r="N84" s="65" t="s">
        <v>987</v>
      </c>
      <c r="O84" s="65" t="s">
        <v>988</v>
      </c>
      <c r="P84" s="65" t="s">
        <v>989</v>
      </c>
      <c r="Q84" s="65" t="s">
        <v>990</v>
      </c>
      <c r="R84" s="65" t="s">
        <v>991</v>
      </c>
      <c r="S84" s="65" t="s">
        <v>992</v>
      </c>
      <c r="T84" s="65" t="s">
        <v>993</v>
      </c>
      <c r="U84" s="65" t="s">
        <v>994</v>
      </c>
      <c r="V84" s="65" t="s">
        <v>995</v>
      </c>
      <c r="W84" s="65" t="s">
        <v>996</v>
      </c>
      <c r="X84" s="65" t="s">
        <v>997</v>
      </c>
      <c r="Y84" s="65" t="s">
        <v>998</v>
      </c>
      <c r="Z84" s="65" t="s">
        <v>999</v>
      </c>
      <c r="AA84" s="65" t="s">
        <v>1000</v>
      </c>
      <c r="AB84" s="65" t="s">
        <v>1001</v>
      </c>
      <c r="AC84" s="65" t="s">
        <v>1002</v>
      </c>
      <c r="AD84" s="65" t="s">
        <v>1003</v>
      </c>
      <c r="AE84" s="65" t="s">
        <v>1004</v>
      </c>
      <c r="AF84" s="65" t="s">
        <v>1005</v>
      </c>
      <c r="AG84" s="65" t="s">
        <v>1006</v>
      </c>
      <c r="AH84" s="65" t="s">
        <v>1007</v>
      </c>
      <c r="AI84" s="65" t="s">
        <v>1008</v>
      </c>
      <c r="AJ84" s="65" t="s">
        <v>1009</v>
      </c>
    </row>
    <row r="85" spans="1:36" ht="15.75">
      <c r="A85" s="192" t="s">
        <v>912</v>
      </c>
      <c r="B85" s="192">
        <v>19</v>
      </c>
      <c r="C85" s="193">
        <v>39642.255555555559</v>
      </c>
      <c r="D85" s="193">
        <v>39642.255555555559</v>
      </c>
      <c r="E85" s="192">
        <v>0</v>
      </c>
      <c r="F85" s="192">
        <v>1000.8</v>
      </c>
      <c r="G85" s="192"/>
      <c r="H85" s="192"/>
      <c r="I85" s="192"/>
      <c r="J85" s="192"/>
      <c r="K85" s="192"/>
      <c r="L85" s="192"/>
      <c r="M85" s="192">
        <v>-46.679130000000001</v>
      </c>
      <c r="N85" s="192">
        <v>142.07277999999999</v>
      </c>
      <c r="O85" s="192" t="s">
        <v>1010</v>
      </c>
      <c r="P85" s="192">
        <v>14152</v>
      </c>
      <c r="Q85" s="192">
        <v>20</v>
      </c>
      <c r="R85" s="192">
        <v>30.3</v>
      </c>
      <c r="S85" s="192">
        <v>20</v>
      </c>
      <c r="T85" s="192">
        <v>0</v>
      </c>
      <c r="U85" s="192">
        <v>13.09</v>
      </c>
      <c r="V85" s="192">
        <v>0</v>
      </c>
      <c r="W85" s="192"/>
      <c r="X85" s="192"/>
      <c r="Y85" s="192">
        <v>286.62</v>
      </c>
      <c r="Z85" s="192">
        <v>0</v>
      </c>
      <c r="AA85" s="192">
        <v>0.97</v>
      </c>
      <c r="AB85" s="192">
        <v>0</v>
      </c>
      <c r="AC85" s="192">
        <v>34.499000000000002</v>
      </c>
      <c r="AD85" s="192">
        <v>0</v>
      </c>
      <c r="AE85" s="192">
        <v>2.16</v>
      </c>
      <c r="AF85" s="192">
        <v>0</v>
      </c>
      <c r="AG85" s="192">
        <v>9.25</v>
      </c>
      <c r="AH85" s="192">
        <v>0</v>
      </c>
      <c r="AI85" s="192"/>
      <c r="AJ85" s="192"/>
    </row>
    <row r="86" spans="1:36" ht="15.75">
      <c r="A86" s="65" t="s">
        <v>912</v>
      </c>
      <c r="B86" s="65">
        <v>19</v>
      </c>
      <c r="C86" s="194">
        <v>39642.255555555559</v>
      </c>
      <c r="D86" s="194">
        <v>39642.255555555559</v>
      </c>
      <c r="E86" s="65">
        <v>0</v>
      </c>
      <c r="F86" s="65">
        <v>1000.8</v>
      </c>
      <c r="G86" s="65"/>
      <c r="H86" s="65"/>
      <c r="I86" s="65"/>
      <c r="J86" s="65"/>
      <c r="K86" s="65"/>
      <c r="L86" s="65"/>
      <c r="M86" s="65">
        <v>-46.679130000000001</v>
      </c>
      <c r="N86" s="65">
        <v>142.07277999999999</v>
      </c>
      <c r="O86" s="65" t="s">
        <v>1010</v>
      </c>
      <c r="P86" s="65">
        <v>14152</v>
      </c>
      <c r="Q86" s="65">
        <v>19</v>
      </c>
      <c r="R86" s="65">
        <v>59.9</v>
      </c>
      <c r="S86" s="65">
        <v>19</v>
      </c>
      <c r="T86" s="65">
        <v>0</v>
      </c>
      <c r="U86" s="65">
        <v>13.15</v>
      </c>
      <c r="V86" s="65">
        <v>0</v>
      </c>
      <c r="W86" s="65"/>
      <c r="X86" s="65"/>
      <c r="Y86" s="65">
        <v>285.42</v>
      </c>
      <c r="Z86" s="65">
        <v>0</v>
      </c>
      <c r="AA86" s="65">
        <v>0.97</v>
      </c>
      <c r="AB86" s="65">
        <v>0</v>
      </c>
      <c r="AC86" s="65">
        <v>34.49</v>
      </c>
      <c r="AD86" s="65">
        <v>0</v>
      </c>
      <c r="AE86" s="65">
        <v>2.15</v>
      </c>
      <c r="AF86" s="65">
        <v>0</v>
      </c>
      <c r="AG86" s="65">
        <v>9.2539999999999996</v>
      </c>
      <c r="AH86" s="65">
        <v>0</v>
      </c>
      <c r="AI86" s="65"/>
      <c r="AJ86" s="65"/>
    </row>
    <row r="87" spans="1:36" ht="15.75">
      <c r="A87" s="65" t="s">
        <v>912</v>
      </c>
      <c r="B87" s="65">
        <v>19</v>
      </c>
      <c r="C87" s="194">
        <v>39642.255555555559</v>
      </c>
      <c r="D87" s="194">
        <v>39642.255555555559</v>
      </c>
      <c r="E87" s="65">
        <v>0</v>
      </c>
      <c r="F87" s="65">
        <v>1000.8</v>
      </c>
      <c r="G87" s="65"/>
      <c r="H87" s="65"/>
      <c r="I87" s="65"/>
      <c r="J87" s="65"/>
      <c r="K87" s="65"/>
      <c r="L87" s="65"/>
      <c r="M87" s="65">
        <v>-46.679130000000001</v>
      </c>
      <c r="N87" s="65">
        <v>142.07277999999999</v>
      </c>
      <c r="O87" s="65" t="s">
        <v>1010</v>
      </c>
      <c r="P87" s="65">
        <v>14152</v>
      </c>
      <c r="Q87" s="65">
        <v>18</v>
      </c>
      <c r="R87" s="65">
        <v>88.7</v>
      </c>
      <c r="S87" s="65">
        <v>18</v>
      </c>
      <c r="T87" s="65">
        <v>0</v>
      </c>
      <c r="U87" s="65">
        <v>13.14</v>
      </c>
      <c r="V87" s="65">
        <v>0</v>
      </c>
      <c r="W87" s="65"/>
      <c r="X87" s="65"/>
      <c r="Y87" s="65">
        <v>286</v>
      </c>
      <c r="Z87" s="65">
        <v>0</v>
      </c>
      <c r="AA87" s="65">
        <v>0.98</v>
      </c>
      <c r="AB87" s="65">
        <v>0</v>
      </c>
      <c r="AC87" s="65">
        <v>34.491999999999997</v>
      </c>
      <c r="AD87" s="65">
        <v>0</v>
      </c>
      <c r="AE87" s="65">
        <v>2.16</v>
      </c>
      <c r="AF87" s="65">
        <v>0</v>
      </c>
      <c r="AG87" s="65">
        <v>9.2569999999999997</v>
      </c>
      <c r="AH87" s="65">
        <v>0</v>
      </c>
      <c r="AI87" s="65"/>
      <c r="AJ87" s="65"/>
    </row>
    <row r="88" spans="1:36" ht="15.75">
      <c r="A88" s="65" t="s">
        <v>912</v>
      </c>
      <c r="B88" s="65">
        <v>19</v>
      </c>
      <c r="C88" s="194">
        <v>39642.255555555559</v>
      </c>
      <c r="D88" s="194">
        <v>39642.255555555559</v>
      </c>
      <c r="E88" s="65">
        <v>0</v>
      </c>
      <c r="F88" s="65">
        <v>1000.8</v>
      </c>
      <c r="G88" s="65"/>
      <c r="H88" s="65"/>
      <c r="I88" s="65"/>
      <c r="J88" s="65"/>
      <c r="K88" s="65"/>
      <c r="L88" s="65"/>
      <c r="M88" s="65">
        <v>-46.679130000000001</v>
      </c>
      <c r="N88" s="65">
        <v>142.07277999999999</v>
      </c>
      <c r="O88" s="65" t="s">
        <v>1010</v>
      </c>
      <c r="P88" s="65">
        <v>14152</v>
      </c>
      <c r="Q88" s="65">
        <v>17</v>
      </c>
      <c r="R88" s="65">
        <v>89</v>
      </c>
      <c r="S88" s="65">
        <v>17</v>
      </c>
      <c r="T88" s="65">
        <v>0</v>
      </c>
      <c r="U88" s="65">
        <v>13.11</v>
      </c>
      <c r="V88" s="65">
        <v>0</v>
      </c>
      <c r="W88" s="65"/>
      <c r="X88" s="65"/>
      <c r="Y88" s="65">
        <v>286.8</v>
      </c>
      <c r="Z88" s="65">
        <v>0</v>
      </c>
      <c r="AA88" s="65">
        <v>0.97</v>
      </c>
      <c r="AB88" s="65">
        <v>0</v>
      </c>
      <c r="AC88" s="65">
        <v>34.497999999999998</v>
      </c>
      <c r="AD88" s="65">
        <v>0</v>
      </c>
      <c r="AE88" s="65">
        <v>2.15</v>
      </c>
      <c r="AF88" s="65">
        <v>0</v>
      </c>
      <c r="AG88" s="65">
        <v>9.2579999999999991</v>
      </c>
      <c r="AH88" s="65">
        <v>0</v>
      </c>
      <c r="AI88" s="65"/>
      <c r="AJ88" s="65"/>
    </row>
    <row r="89" spans="1:36" ht="15.75">
      <c r="A89" s="65" t="s">
        <v>912</v>
      </c>
      <c r="B89" s="65">
        <v>19</v>
      </c>
      <c r="C89" s="194">
        <v>39642.255555555559</v>
      </c>
      <c r="D89" s="194">
        <v>39642.255555555559</v>
      </c>
      <c r="E89" s="65">
        <v>0</v>
      </c>
      <c r="F89" s="65">
        <v>1000.8</v>
      </c>
      <c r="G89" s="65"/>
      <c r="H89" s="65"/>
      <c r="I89" s="65"/>
      <c r="J89" s="65"/>
      <c r="K89" s="65"/>
      <c r="L89" s="65"/>
      <c r="M89" s="65">
        <v>-46.679130000000001</v>
      </c>
      <c r="N89" s="65">
        <v>142.07277999999999</v>
      </c>
      <c r="O89" s="65" t="s">
        <v>1010</v>
      </c>
      <c r="P89" s="65">
        <v>14152</v>
      </c>
      <c r="Q89" s="65">
        <v>15</v>
      </c>
      <c r="R89" s="65">
        <v>121.4</v>
      </c>
      <c r="S89" s="65">
        <v>15</v>
      </c>
      <c r="T89" s="65">
        <v>0</v>
      </c>
      <c r="U89" s="65">
        <v>13.14</v>
      </c>
      <c r="V89" s="65">
        <v>0</v>
      </c>
      <c r="W89" s="65"/>
      <c r="X89" s="65"/>
      <c r="Y89" s="65">
        <v>285.73</v>
      </c>
      <c r="Z89" s="65">
        <v>0</v>
      </c>
      <c r="AA89" s="65">
        <v>0.98</v>
      </c>
      <c r="AB89" s="65">
        <v>0</v>
      </c>
      <c r="AC89" s="65">
        <v>34.49</v>
      </c>
      <c r="AD89" s="65">
        <v>0</v>
      </c>
      <c r="AE89" s="65">
        <v>2.15</v>
      </c>
      <c r="AF89" s="65">
        <v>0</v>
      </c>
      <c r="AG89" s="65">
        <v>9.26</v>
      </c>
      <c r="AH89" s="65">
        <v>0</v>
      </c>
      <c r="AI89" s="65"/>
      <c r="AJ89" s="65"/>
    </row>
    <row r="90" spans="1:36" ht="15.75">
      <c r="A90" s="65" t="s">
        <v>912</v>
      </c>
      <c r="B90" s="65">
        <v>19</v>
      </c>
      <c r="C90" s="194">
        <v>39642.255555555559</v>
      </c>
      <c r="D90" s="194">
        <v>39642.255555555559</v>
      </c>
      <c r="E90" s="65">
        <v>0</v>
      </c>
      <c r="F90" s="65">
        <v>1000.8</v>
      </c>
      <c r="G90" s="65"/>
      <c r="H90" s="65"/>
      <c r="I90" s="65"/>
      <c r="J90" s="65"/>
      <c r="K90" s="65"/>
      <c r="L90" s="65"/>
      <c r="M90" s="65">
        <v>-46.679130000000001</v>
      </c>
      <c r="N90" s="65">
        <v>142.07277999999999</v>
      </c>
      <c r="O90" s="65" t="s">
        <v>1010</v>
      </c>
      <c r="P90" s="65">
        <v>14152</v>
      </c>
      <c r="Q90" s="65">
        <v>13</v>
      </c>
      <c r="R90" s="65">
        <v>151.19999999999999</v>
      </c>
      <c r="S90" s="65">
        <v>13</v>
      </c>
      <c r="T90" s="65">
        <v>0</v>
      </c>
      <c r="U90" s="65">
        <v>13.12</v>
      </c>
      <c r="V90" s="65">
        <v>0</v>
      </c>
      <c r="W90" s="65"/>
      <c r="X90" s="65"/>
      <c r="Y90" s="65">
        <v>285.37</v>
      </c>
      <c r="Z90" s="65">
        <v>0</v>
      </c>
      <c r="AA90" s="65">
        <v>0.97</v>
      </c>
      <c r="AB90" s="65">
        <v>0</v>
      </c>
      <c r="AC90" s="65">
        <v>34.494999999999997</v>
      </c>
      <c r="AD90" s="65">
        <v>0</v>
      </c>
      <c r="AE90" s="65">
        <v>2.15</v>
      </c>
      <c r="AF90" s="65">
        <v>0</v>
      </c>
      <c r="AG90" s="65">
        <v>9.2729999999999997</v>
      </c>
      <c r="AH90" s="65">
        <v>0</v>
      </c>
      <c r="AI90" s="65"/>
      <c r="AJ90" s="65"/>
    </row>
    <row r="91" spans="1:36" ht="15.75">
      <c r="A91" s="65" t="s">
        <v>912</v>
      </c>
      <c r="B91" s="65">
        <v>19</v>
      </c>
      <c r="C91" s="194">
        <v>39642.255555555559</v>
      </c>
      <c r="D91" s="194">
        <v>39642.255555555559</v>
      </c>
      <c r="E91" s="65">
        <v>0</v>
      </c>
      <c r="F91" s="65">
        <v>1000.8</v>
      </c>
      <c r="G91" s="65"/>
      <c r="H91" s="65"/>
      <c r="I91" s="65"/>
      <c r="J91" s="65"/>
      <c r="K91" s="65"/>
      <c r="L91" s="65"/>
      <c r="M91" s="65">
        <v>-46.679130000000001</v>
      </c>
      <c r="N91" s="65">
        <v>142.07277999999999</v>
      </c>
      <c r="O91" s="65" t="s">
        <v>1010</v>
      </c>
      <c r="P91" s="65">
        <v>14152</v>
      </c>
      <c r="Q91" s="65">
        <v>14</v>
      </c>
      <c r="R91" s="65">
        <v>152.1</v>
      </c>
      <c r="S91" s="65">
        <v>14</v>
      </c>
      <c r="T91" s="65">
        <v>0</v>
      </c>
      <c r="U91" s="65">
        <v>13.13</v>
      </c>
      <c r="V91" s="65">
        <v>0</v>
      </c>
      <c r="W91" s="65"/>
      <c r="X91" s="65"/>
      <c r="Y91" s="65">
        <v>287.83</v>
      </c>
      <c r="Z91" s="65">
        <v>0</v>
      </c>
      <c r="AA91" s="65">
        <v>0.98</v>
      </c>
      <c r="AB91" s="65">
        <v>0</v>
      </c>
      <c r="AC91" s="65">
        <v>34.493000000000002</v>
      </c>
      <c r="AD91" s="65">
        <v>0</v>
      </c>
      <c r="AE91" s="65">
        <v>2.14</v>
      </c>
      <c r="AF91" s="65">
        <v>0</v>
      </c>
      <c r="AG91" s="65">
        <v>9.2720000000000002</v>
      </c>
      <c r="AH91" s="65">
        <v>0</v>
      </c>
      <c r="AI91" s="65"/>
      <c r="AJ91" s="65"/>
    </row>
    <row r="92" spans="1:36" ht="15.75">
      <c r="A92" s="65" t="s">
        <v>912</v>
      </c>
      <c r="B92" s="65">
        <v>19</v>
      </c>
      <c r="C92" s="194">
        <v>39642.255555555559</v>
      </c>
      <c r="D92" s="194">
        <v>39642.255555555559</v>
      </c>
      <c r="E92" s="65">
        <v>0</v>
      </c>
      <c r="F92" s="65">
        <v>1000.8</v>
      </c>
      <c r="G92" s="65"/>
      <c r="H92" s="65"/>
      <c r="I92" s="65"/>
      <c r="J92" s="65"/>
      <c r="K92" s="65"/>
      <c r="L92" s="65"/>
      <c r="M92" s="65">
        <v>-46.679130000000001</v>
      </c>
      <c r="N92" s="65">
        <v>142.07277999999999</v>
      </c>
      <c r="O92" s="65" t="s">
        <v>1010</v>
      </c>
      <c r="P92" s="65">
        <v>14152</v>
      </c>
      <c r="Q92" s="65">
        <v>11</v>
      </c>
      <c r="R92" s="65">
        <v>201.7</v>
      </c>
      <c r="S92" s="65">
        <v>11</v>
      </c>
      <c r="T92" s="65">
        <v>0</v>
      </c>
      <c r="U92" s="65">
        <v>14.41</v>
      </c>
      <c r="V92" s="65">
        <v>0</v>
      </c>
      <c r="W92" s="65"/>
      <c r="X92" s="65"/>
      <c r="Y92" s="65">
        <v>266.93</v>
      </c>
      <c r="Z92" s="65">
        <v>0</v>
      </c>
      <c r="AA92" s="65">
        <v>1.04</v>
      </c>
      <c r="AB92" s="65">
        <v>0</v>
      </c>
      <c r="AC92" s="65">
        <v>34.658000000000001</v>
      </c>
      <c r="AD92" s="65">
        <v>0</v>
      </c>
      <c r="AE92" s="65">
        <v>3.84</v>
      </c>
      <c r="AF92" s="65">
        <v>0</v>
      </c>
      <c r="AG92" s="65">
        <v>9.6790000000000003</v>
      </c>
      <c r="AH92" s="65">
        <v>0</v>
      </c>
      <c r="AI92" s="65"/>
      <c r="AJ92" s="65"/>
    </row>
    <row r="93" spans="1:36" ht="15.75">
      <c r="A93" s="65" t="s">
        <v>912</v>
      </c>
      <c r="B93" s="65">
        <v>19</v>
      </c>
      <c r="C93" s="194">
        <v>39642.255555555559</v>
      </c>
      <c r="D93" s="194">
        <v>39642.255555555559</v>
      </c>
      <c r="E93" s="65">
        <v>0</v>
      </c>
      <c r="F93" s="65">
        <v>1000.8</v>
      </c>
      <c r="G93" s="65"/>
      <c r="H93" s="65"/>
      <c r="I93" s="65"/>
      <c r="J93" s="65"/>
      <c r="K93" s="65"/>
      <c r="L93" s="65"/>
      <c r="M93" s="65">
        <v>-46.679130000000001</v>
      </c>
      <c r="N93" s="65">
        <v>142.07277999999999</v>
      </c>
      <c r="O93" s="65" t="s">
        <v>1010</v>
      </c>
      <c r="P93" s="65">
        <v>14152</v>
      </c>
      <c r="Q93" s="65">
        <v>9</v>
      </c>
      <c r="R93" s="65">
        <v>251.6</v>
      </c>
      <c r="S93" s="65">
        <v>9</v>
      </c>
      <c r="T93" s="65">
        <v>0</v>
      </c>
      <c r="U93" s="65">
        <v>14.91</v>
      </c>
      <c r="V93" s="65">
        <v>0</v>
      </c>
      <c r="W93" s="65"/>
      <c r="X93" s="65"/>
      <c r="Y93" s="65">
        <v>264.83</v>
      </c>
      <c r="Z93" s="65">
        <v>0</v>
      </c>
      <c r="AA93" s="65">
        <v>1.08</v>
      </c>
      <c r="AB93" s="65">
        <v>0</v>
      </c>
      <c r="AC93" s="65">
        <v>34.662999999999997</v>
      </c>
      <c r="AD93" s="65">
        <v>0</v>
      </c>
      <c r="AE93" s="65">
        <v>4.09</v>
      </c>
      <c r="AF93" s="65">
        <v>0</v>
      </c>
      <c r="AG93" s="65">
        <v>9.5619999999999994</v>
      </c>
      <c r="AH93" s="65">
        <v>0</v>
      </c>
      <c r="AI93" s="65"/>
      <c r="AJ93" s="65"/>
    </row>
    <row r="94" spans="1:36" ht="15.75">
      <c r="A94" s="65" t="s">
        <v>912</v>
      </c>
      <c r="B94" s="65">
        <v>19</v>
      </c>
      <c r="C94" s="194">
        <v>39642.255555555559</v>
      </c>
      <c r="D94" s="194">
        <v>39642.255555555559</v>
      </c>
      <c r="E94" s="65">
        <v>0</v>
      </c>
      <c r="F94" s="65">
        <v>1000.8</v>
      </c>
      <c r="G94" s="65"/>
      <c r="H94" s="65"/>
      <c r="I94" s="65"/>
      <c r="J94" s="65"/>
      <c r="K94" s="65"/>
      <c r="L94" s="65"/>
      <c r="M94" s="65">
        <v>-46.679130000000001</v>
      </c>
      <c r="N94" s="65">
        <v>142.07277999999999</v>
      </c>
      <c r="O94" s="65" t="s">
        <v>1010</v>
      </c>
      <c r="P94" s="65">
        <v>14152</v>
      </c>
      <c r="Q94" s="65">
        <v>7</v>
      </c>
      <c r="R94" s="65">
        <v>400.5</v>
      </c>
      <c r="S94" s="65">
        <v>7</v>
      </c>
      <c r="T94" s="65">
        <v>0</v>
      </c>
      <c r="U94" s="65">
        <v>15.5</v>
      </c>
      <c r="V94" s="65">
        <v>0</v>
      </c>
      <c r="W94" s="65"/>
      <c r="X94" s="65"/>
      <c r="Y94" s="65">
        <v>264.83</v>
      </c>
      <c r="Z94" s="65">
        <v>0</v>
      </c>
      <c r="AA94" s="65">
        <v>1.1100000000000001</v>
      </c>
      <c r="AB94" s="65">
        <v>0</v>
      </c>
      <c r="AC94" s="65">
        <v>34.665999999999997</v>
      </c>
      <c r="AD94" s="65">
        <v>0</v>
      </c>
      <c r="AE94" s="65">
        <v>4.1100000000000003</v>
      </c>
      <c r="AF94" s="65">
        <v>0</v>
      </c>
      <c r="AG94" s="65">
        <v>9.3620000000000001</v>
      </c>
      <c r="AH94" s="65">
        <v>0</v>
      </c>
      <c r="AI94" s="65"/>
      <c r="AJ94" s="65"/>
    </row>
    <row r="95" spans="1:36" ht="15.75">
      <c r="A95" s="65" t="s">
        <v>912</v>
      </c>
      <c r="B95" s="65">
        <v>19</v>
      </c>
      <c r="C95" s="194">
        <v>39642.255555555559</v>
      </c>
      <c r="D95" s="194">
        <v>39642.255555555559</v>
      </c>
      <c r="E95" s="65">
        <v>0</v>
      </c>
      <c r="F95" s="65">
        <v>1000.8</v>
      </c>
      <c r="G95" s="65"/>
      <c r="H95" s="65"/>
      <c r="I95" s="65"/>
      <c r="J95" s="65"/>
      <c r="K95" s="65"/>
      <c r="L95" s="65"/>
      <c r="M95" s="65">
        <v>-46.679130000000001</v>
      </c>
      <c r="N95" s="65">
        <v>142.07277999999999</v>
      </c>
      <c r="O95" s="65" t="s">
        <v>1010</v>
      </c>
      <c r="P95" s="65">
        <v>14152</v>
      </c>
      <c r="Q95" s="65">
        <v>5</v>
      </c>
      <c r="R95" s="65">
        <v>601.5</v>
      </c>
      <c r="S95" s="65">
        <v>5</v>
      </c>
      <c r="T95" s="65">
        <v>0</v>
      </c>
      <c r="U95" s="65">
        <v>13.1</v>
      </c>
      <c r="V95" s="65">
        <v>0</v>
      </c>
      <c r="W95" s="65"/>
      <c r="X95" s="65"/>
      <c r="Y95" s="65">
        <v>285.51</v>
      </c>
      <c r="Z95" s="65">
        <v>0</v>
      </c>
      <c r="AA95" s="65">
        <v>0.98</v>
      </c>
      <c r="AB95" s="65">
        <v>0</v>
      </c>
      <c r="AC95" s="65">
        <v>34.494999999999997</v>
      </c>
      <c r="AD95" s="65">
        <v>0</v>
      </c>
      <c r="AE95" s="65">
        <v>2.16</v>
      </c>
      <c r="AF95" s="65">
        <v>0</v>
      </c>
      <c r="AG95" s="65">
        <v>8.8010000000000002</v>
      </c>
      <c r="AH95" s="65">
        <v>0</v>
      </c>
      <c r="AI95" s="65"/>
      <c r="AJ95" s="65"/>
    </row>
    <row r="96" spans="1:36" ht="15.75">
      <c r="A96" s="65" t="s">
        <v>912</v>
      </c>
      <c r="B96" s="65">
        <v>19</v>
      </c>
      <c r="C96" s="194">
        <v>39642.255555555559</v>
      </c>
      <c r="D96" s="194">
        <v>39642.255555555559</v>
      </c>
      <c r="E96" s="65">
        <v>0</v>
      </c>
      <c r="F96" s="65">
        <v>1000.8</v>
      </c>
      <c r="G96" s="65"/>
      <c r="H96" s="65"/>
      <c r="I96" s="65"/>
      <c r="J96" s="65"/>
      <c r="K96" s="65"/>
      <c r="L96" s="65"/>
      <c r="M96" s="65">
        <v>-46.679130000000001</v>
      </c>
      <c r="N96" s="65">
        <v>142.07277999999999</v>
      </c>
      <c r="O96" s="65" t="s">
        <v>1010</v>
      </c>
      <c r="P96" s="65">
        <v>14152</v>
      </c>
      <c r="Q96" s="65">
        <v>3</v>
      </c>
      <c r="R96" s="65">
        <v>800</v>
      </c>
      <c r="S96" s="65">
        <v>3</v>
      </c>
      <c r="T96" s="65">
        <v>0</v>
      </c>
      <c r="U96" s="65">
        <v>24.87</v>
      </c>
      <c r="V96" s="65">
        <v>0</v>
      </c>
      <c r="W96" s="65"/>
      <c r="X96" s="65"/>
      <c r="Y96" s="65">
        <v>221.38</v>
      </c>
      <c r="Z96" s="65">
        <v>0</v>
      </c>
      <c r="AA96" s="65">
        <v>1.68</v>
      </c>
      <c r="AB96" s="65">
        <v>0</v>
      </c>
      <c r="AC96" s="65">
        <v>34.466000000000001</v>
      </c>
      <c r="AD96" s="65">
        <v>0</v>
      </c>
      <c r="AE96" s="65">
        <v>13.1</v>
      </c>
      <c r="AF96" s="65">
        <v>0</v>
      </c>
      <c r="AG96" s="65">
        <v>7.3979999999999997</v>
      </c>
      <c r="AH96" s="65">
        <v>0</v>
      </c>
      <c r="AI96" s="65"/>
      <c r="AJ96" s="65"/>
    </row>
    <row r="97" spans="1:36" ht="15.75">
      <c r="A97" s="65" t="s">
        <v>912</v>
      </c>
      <c r="B97" s="65">
        <v>19</v>
      </c>
      <c r="C97" s="194">
        <v>39642.255555555559</v>
      </c>
      <c r="D97" s="194">
        <v>39642.255555555559</v>
      </c>
      <c r="E97" s="65">
        <v>0</v>
      </c>
      <c r="F97" s="65">
        <v>1000.8</v>
      </c>
      <c r="G97" s="65"/>
      <c r="H97" s="65"/>
      <c r="I97" s="65"/>
      <c r="J97" s="65"/>
      <c r="K97" s="65"/>
      <c r="L97" s="65"/>
      <c r="M97" s="65">
        <v>-46.679130000000001</v>
      </c>
      <c r="N97" s="65">
        <v>142.07277999999999</v>
      </c>
      <c r="O97" s="65" t="s">
        <v>1010</v>
      </c>
      <c r="P97" s="65">
        <v>14152</v>
      </c>
      <c r="Q97" s="65">
        <v>1</v>
      </c>
      <c r="R97" s="65">
        <v>999.8</v>
      </c>
      <c r="S97" s="65">
        <v>1</v>
      </c>
      <c r="T97" s="65">
        <v>0</v>
      </c>
      <c r="U97" s="65">
        <v>29.95</v>
      </c>
      <c r="V97" s="65">
        <v>0</v>
      </c>
      <c r="W97" s="65"/>
      <c r="X97" s="65"/>
      <c r="Y97" s="65">
        <v>216.6</v>
      </c>
      <c r="Z97" s="65">
        <v>0</v>
      </c>
      <c r="AA97" s="65">
        <v>2.0299999999999998</v>
      </c>
      <c r="AB97" s="65">
        <v>0</v>
      </c>
      <c r="AC97" s="65">
        <v>34.341999999999999</v>
      </c>
      <c r="AD97" s="65">
        <v>0</v>
      </c>
      <c r="AE97" s="65">
        <v>24.79</v>
      </c>
      <c r="AF97" s="65">
        <v>0</v>
      </c>
      <c r="AG97" s="65">
        <v>5.2750000000000004</v>
      </c>
      <c r="AH97" s="65">
        <v>0</v>
      </c>
      <c r="AI97" s="65"/>
      <c r="AJ97" s="65"/>
    </row>
    <row r="98" spans="1:36" ht="15.75">
      <c r="A98" s="65" t="s">
        <v>912</v>
      </c>
      <c r="B98" s="65">
        <v>19</v>
      </c>
      <c r="C98" s="194">
        <v>39642.255555555559</v>
      </c>
      <c r="D98" s="194">
        <v>39642.255555555559</v>
      </c>
      <c r="E98" s="65">
        <v>0</v>
      </c>
      <c r="F98" s="65">
        <v>1000.8</v>
      </c>
      <c r="G98" s="65"/>
      <c r="H98" s="65"/>
      <c r="I98" s="65"/>
      <c r="J98" s="65"/>
      <c r="K98" s="65"/>
      <c r="L98" s="65"/>
      <c r="M98" s="65">
        <v>-46.679130000000001</v>
      </c>
      <c r="N98" s="65">
        <v>142.07277999999999</v>
      </c>
      <c r="O98" s="65" t="s">
        <v>1010</v>
      </c>
      <c r="P98" s="65">
        <v>14152</v>
      </c>
      <c r="Q98" s="65">
        <v>2</v>
      </c>
      <c r="R98" s="65">
        <v>1000.8</v>
      </c>
      <c r="S98" s="65">
        <v>2</v>
      </c>
      <c r="T98" s="65">
        <v>0</v>
      </c>
      <c r="U98" s="65">
        <v>34.76</v>
      </c>
      <c r="V98" s="65">
        <v>0</v>
      </c>
      <c r="W98" s="65"/>
      <c r="X98" s="65"/>
      <c r="Y98" s="65"/>
      <c r="Z98" s="65"/>
      <c r="AA98" s="65">
        <v>1.65</v>
      </c>
      <c r="AB98" s="65">
        <v>0</v>
      </c>
      <c r="AC98" s="65"/>
      <c r="AD98" s="65"/>
      <c r="AE98" s="65">
        <v>20.100000000000001</v>
      </c>
      <c r="AF98" s="65">
        <v>0</v>
      </c>
      <c r="AG98" s="65">
        <v>5.2690000000000001</v>
      </c>
      <c r="AH98" s="65">
        <v>0</v>
      </c>
      <c r="AI98" s="65"/>
      <c r="AJ98" s="65"/>
    </row>
    <row r="99" spans="1:36" ht="15.75">
      <c r="A99" s="65" t="s">
        <v>912</v>
      </c>
      <c r="B99" s="65">
        <v>20</v>
      </c>
      <c r="C99" s="194">
        <v>39645.397916666669</v>
      </c>
      <c r="D99" s="194">
        <v>39645.397916666669</v>
      </c>
      <c r="E99" s="65">
        <v>0</v>
      </c>
      <c r="F99" s="65">
        <v>1002.3</v>
      </c>
      <c r="G99" s="65"/>
      <c r="H99" s="65"/>
      <c r="I99" s="65"/>
      <c r="J99" s="65"/>
      <c r="K99" s="65"/>
      <c r="L99" s="65"/>
      <c r="M99" s="65">
        <v>-46.896320000000003</v>
      </c>
      <c r="N99" s="65">
        <v>142.37582</v>
      </c>
      <c r="O99" s="65" t="s">
        <v>1010</v>
      </c>
      <c r="P99" s="65">
        <v>14152</v>
      </c>
      <c r="Q99" s="65">
        <v>21</v>
      </c>
      <c r="R99" s="65">
        <v>5.5</v>
      </c>
      <c r="S99" s="65">
        <v>21</v>
      </c>
      <c r="T99" s="65">
        <v>0</v>
      </c>
      <c r="U99" s="65">
        <v>13.39</v>
      </c>
      <c r="V99" s="65">
        <v>0</v>
      </c>
      <c r="W99" s="65"/>
      <c r="X99" s="65"/>
      <c r="Y99" s="65">
        <v>285.60000000000002</v>
      </c>
      <c r="Z99" s="65">
        <v>0</v>
      </c>
      <c r="AA99" s="65">
        <v>1</v>
      </c>
      <c r="AB99" s="65">
        <v>0</v>
      </c>
      <c r="AC99" s="65">
        <v>34.469000000000001</v>
      </c>
      <c r="AD99" s="65">
        <v>0</v>
      </c>
      <c r="AE99" s="65">
        <v>2.35</v>
      </c>
      <c r="AF99" s="65">
        <v>0</v>
      </c>
      <c r="AG99" s="65">
        <v>9.1739999999999995</v>
      </c>
      <c r="AH99" s="65">
        <v>0</v>
      </c>
      <c r="AI99" s="65"/>
      <c r="AJ99" s="65"/>
    </row>
    <row r="100" spans="1:36" ht="15.75">
      <c r="A100" s="192" t="s">
        <v>912</v>
      </c>
      <c r="B100" s="192">
        <v>20</v>
      </c>
      <c r="C100" s="193">
        <v>39645.397916666669</v>
      </c>
      <c r="D100" s="193">
        <v>39645.397916666669</v>
      </c>
      <c r="E100" s="192">
        <v>0</v>
      </c>
      <c r="F100" s="192">
        <v>1002.3</v>
      </c>
      <c r="G100" s="192"/>
      <c r="H100" s="192"/>
      <c r="I100" s="192"/>
      <c r="J100" s="192"/>
      <c r="K100" s="192"/>
      <c r="L100" s="192"/>
      <c r="M100" s="192">
        <v>-46.896320000000003</v>
      </c>
      <c r="N100" s="192">
        <v>142.37582</v>
      </c>
      <c r="O100" s="192" t="s">
        <v>1010</v>
      </c>
      <c r="P100" s="192">
        <v>14152</v>
      </c>
      <c r="Q100" s="192">
        <v>20</v>
      </c>
      <c r="R100" s="192">
        <v>29.4</v>
      </c>
      <c r="S100" s="192">
        <v>20</v>
      </c>
      <c r="T100" s="192">
        <v>0</v>
      </c>
      <c r="U100" s="192">
        <v>13.43</v>
      </c>
      <c r="V100" s="192">
        <v>0</v>
      </c>
      <c r="W100" s="192"/>
      <c r="X100" s="192"/>
      <c r="Y100" s="192">
        <v>285.42</v>
      </c>
      <c r="Z100" s="192">
        <v>0</v>
      </c>
      <c r="AA100" s="192">
        <v>1</v>
      </c>
      <c r="AB100" s="192">
        <v>0</v>
      </c>
      <c r="AC100" s="192">
        <v>34.482999999999997</v>
      </c>
      <c r="AD100" s="192">
        <v>0</v>
      </c>
      <c r="AE100" s="192">
        <v>2.39</v>
      </c>
      <c r="AF100" s="192">
        <v>0</v>
      </c>
      <c r="AG100" s="192">
        <v>9.1999999999999993</v>
      </c>
      <c r="AH100" s="192">
        <v>0</v>
      </c>
      <c r="AI100" s="192"/>
      <c r="AJ100" s="192"/>
    </row>
    <row r="101" spans="1:36" ht="15.75">
      <c r="A101" s="65" t="s">
        <v>912</v>
      </c>
      <c r="B101" s="65">
        <v>20</v>
      </c>
      <c r="C101" s="194">
        <v>39645.397916666669</v>
      </c>
      <c r="D101" s="194">
        <v>39645.397916666669</v>
      </c>
      <c r="E101" s="65">
        <v>0</v>
      </c>
      <c r="F101" s="65">
        <v>1002.3</v>
      </c>
      <c r="G101" s="65"/>
      <c r="H101" s="65"/>
      <c r="I101" s="65"/>
      <c r="J101" s="65"/>
      <c r="K101" s="65"/>
      <c r="L101" s="65"/>
      <c r="M101" s="65">
        <v>-46.896320000000003</v>
      </c>
      <c r="N101" s="65">
        <v>142.37582</v>
      </c>
      <c r="O101" s="65" t="s">
        <v>1010</v>
      </c>
      <c r="P101" s="65">
        <v>14152</v>
      </c>
      <c r="Q101" s="65">
        <v>19</v>
      </c>
      <c r="R101" s="65">
        <v>60</v>
      </c>
      <c r="S101" s="65">
        <v>19</v>
      </c>
      <c r="T101" s="65">
        <v>0</v>
      </c>
      <c r="U101" s="65">
        <v>13.4</v>
      </c>
      <c r="V101" s="65">
        <v>0</v>
      </c>
      <c r="W101" s="65"/>
      <c r="X101" s="65"/>
      <c r="Y101" s="65">
        <v>285.02</v>
      </c>
      <c r="Z101" s="65">
        <v>0</v>
      </c>
      <c r="AA101" s="65">
        <v>1</v>
      </c>
      <c r="AB101" s="65">
        <v>0</v>
      </c>
      <c r="AC101" s="65">
        <v>34.49</v>
      </c>
      <c r="AD101" s="65">
        <v>0</v>
      </c>
      <c r="AE101" s="65">
        <v>2.4300000000000002</v>
      </c>
      <c r="AF101" s="65">
        <v>0</v>
      </c>
      <c r="AG101" s="65">
        <v>9.2149999999999999</v>
      </c>
      <c r="AH101" s="65">
        <v>0</v>
      </c>
      <c r="AI101" s="65"/>
      <c r="AJ101" s="65"/>
    </row>
    <row r="102" spans="1:36" ht="15.75">
      <c r="A102" s="65" t="s">
        <v>912</v>
      </c>
      <c r="B102" s="65">
        <v>20</v>
      </c>
      <c r="C102" s="194">
        <v>39645.397916666669</v>
      </c>
      <c r="D102" s="194">
        <v>39645.397916666669</v>
      </c>
      <c r="E102" s="65">
        <v>0</v>
      </c>
      <c r="F102" s="65">
        <v>1002.3</v>
      </c>
      <c r="G102" s="65"/>
      <c r="H102" s="65"/>
      <c r="I102" s="65"/>
      <c r="J102" s="65"/>
      <c r="K102" s="65"/>
      <c r="L102" s="65"/>
      <c r="M102" s="65">
        <v>-46.896320000000003</v>
      </c>
      <c r="N102" s="65">
        <v>142.37582</v>
      </c>
      <c r="O102" s="65" t="s">
        <v>1010</v>
      </c>
      <c r="P102" s="65">
        <v>14152</v>
      </c>
      <c r="Q102" s="65">
        <v>17</v>
      </c>
      <c r="R102" s="65">
        <v>90.6</v>
      </c>
      <c r="S102" s="65">
        <v>17</v>
      </c>
      <c r="T102" s="65">
        <v>0</v>
      </c>
      <c r="U102" s="65">
        <v>13.44</v>
      </c>
      <c r="V102" s="65">
        <v>0</v>
      </c>
      <c r="W102" s="65"/>
      <c r="X102" s="65"/>
      <c r="Y102" s="65">
        <v>284.88</v>
      </c>
      <c r="Z102" s="65">
        <v>0</v>
      </c>
      <c r="AA102" s="65">
        <v>1.01</v>
      </c>
      <c r="AB102" s="65">
        <v>0</v>
      </c>
      <c r="AC102" s="65">
        <v>34.49</v>
      </c>
      <c r="AD102" s="65">
        <v>0</v>
      </c>
      <c r="AE102" s="65">
        <v>2.4</v>
      </c>
      <c r="AF102" s="65">
        <v>0</v>
      </c>
      <c r="AG102" s="65">
        <v>9.218</v>
      </c>
      <c r="AH102" s="65">
        <v>0</v>
      </c>
      <c r="AI102" s="65"/>
      <c r="AJ102" s="65"/>
    </row>
    <row r="103" spans="1:36" ht="15.75">
      <c r="A103" s="65" t="s">
        <v>912</v>
      </c>
      <c r="B103" s="65">
        <v>20</v>
      </c>
      <c r="C103" s="194">
        <v>39645.397916666669</v>
      </c>
      <c r="D103" s="194">
        <v>39645.397916666669</v>
      </c>
      <c r="E103" s="65">
        <v>0</v>
      </c>
      <c r="F103" s="65">
        <v>1002.3</v>
      </c>
      <c r="G103" s="65"/>
      <c r="H103" s="65"/>
      <c r="I103" s="65"/>
      <c r="J103" s="65"/>
      <c r="K103" s="65"/>
      <c r="L103" s="65"/>
      <c r="M103" s="65">
        <v>-46.896320000000003</v>
      </c>
      <c r="N103" s="65">
        <v>142.37582</v>
      </c>
      <c r="O103" s="65" t="s">
        <v>1010</v>
      </c>
      <c r="P103" s="65">
        <v>14152</v>
      </c>
      <c r="Q103" s="65">
        <v>15</v>
      </c>
      <c r="R103" s="65">
        <v>120.8</v>
      </c>
      <c r="S103" s="65">
        <v>15</v>
      </c>
      <c r="T103" s="65">
        <v>0</v>
      </c>
      <c r="U103" s="65">
        <v>13.43</v>
      </c>
      <c r="V103" s="65">
        <v>0</v>
      </c>
      <c r="W103" s="65"/>
      <c r="X103" s="65"/>
      <c r="Y103" s="65">
        <v>284.7</v>
      </c>
      <c r="Z103" s="65">
        <v>0</v>
      </c>
      <c r="AA103" s="65">
        <v>1</v>
      </c>
      <c r="AB103" s="65">
        <v>0</v>
      </c>
      <c r="AC103" s="65">
        <v>34.49</v>
      </c>
      <c r="AD103" s="65">
        <v>0</v>
      </c>
      <c r="AE103" s="65">
        <v>2.4</v>
      </c>
      <c r="AF103" s="65">
        <v>0</v>
      </c>
      <c r="AG103" s="65">
        <v>9.2219999999999995</v>
      </c>
      <c r="AH103" s="65">
        <v>0</v>
      </c>
      <c r="AI103" s="65"/>
      <c r="AJ103" s="65"/>
    </row>
    <row r="104" spans="1:36" ht="15.75">
      <c r="A104" s="65" t="s">
        <v>912</v>
      </c>
      <c r="B104" s="65">
        <v>20</v>
      </c>
      <c r="C104" s="194">
        <v>39645.397916666669</v>
      </c>
      <c r="D104" s="194">
        <v>39645.397916666669</v>
      </c>
      <c r="E104" s="65">
        <v>0</v>
      </c>
      <c r="F104" s="65">
        <v>1002.3</v>
      </c>
      <c r="G104" s="65"/>
      <c r="H104" s="65"/>
      <c r="I104" s="65"/>
      <c r="J104" s="65"/>
      <c r="K104" s="65"/>
      <c r="L104" s="65"/>
      <c r="M104" s="65">
        <v>-46.896320000000003</v>
      </c>
      <c r="N104" s="65">
        <v>142.37582</v>
      </c>
      <c r="O104" s="65" t="s">
        <v>1010</v>
      </c>
      <c r="P104" s="65">
        <v>14152</v>
      </c>
      <c r="Q104" s="65">
        <v>13</v>
      </c>
      <c r="R104" s="65">
        <v>151.1</v>
      </c>
      <c r="S104" s="65">
        <v>13</v>
      </c>
      <c r="T104" s="65">
        <v>0</v>
      </c>
      <c r="U104" s="65">
        <v>13.44</v>
      </c>
      <c r="V104" s="65">
        <v>0</v>
      </c>
      <c r="W104" s="65"/>
      <c r="X104" s="65"/>
      <c r="Y104" s="65">
        <v>284.35000000000002</v>
      </c>
      <c r="Z104" s="65">
        <v>0</v>
      </c>
      <c r="AA104" s="65">
        <v>1.01</v>
      </c>
      <c r="AB104" s="65">
        <v>0</v>
      </c>
      <c r="AC104" s="65">
        <v>34.49</v>
      </c>
      <c r="AD104" s="65">
        <v>0</v>
      </c>
      <c r="AE104" s="65">
        <v>2.39</v>
      </c>
      <c r="AF104" s="65">
        <v>0</v>
      </c>
      <c r="AG104" s="65">
        <v>9.2249999999999996</v>
      </c>
      <c r="AH104" s="65">
        <v>0</v>
      </c>
      <c r="AI104" s="65"/>
      <c r="AJ104" s="65"/>
    </row>
    <row r="105" spans="1:36" ht="15.75">
      <c r="A105" s="65" t="s">
        <v>912</v>
      </c>
      <c r="B105" s="65">
        <v>20</v>
      </c>
      <c r="C105" s="194">
        <v>39645.397916666669</v>
      </c>
      <c r="D105" s="194">
        <v>39645.397916666669</v>
      </c>
      <c r="E105" s="65">
        <v>0</v>
      </c>
      <c r="F105" s="65">
        <v>1002.3</v>
      </c>
      <c r="G105" s="65"/>
      <c r="H105" s="65"/>
      <c r="I105" s="65"/>
      <c r="J105" s="65"/>
      <c r="K105" s="65"/>
      <c r="L105" s="65"/>
      <c r="M105" s="65">
        <v>-46.896320000000003</v>
      </c>
      <c r="N105" s="65">
        <v>142.37582</v>
      </c>
      <c r="O105" s="65" t="s">
        <v>1010</v>
      </c>
      <c r="P105" s="65">
        <v>14152</v>
      </c>
      <c r="Q105" s="65">
        <v>11</v>
      </c>
      <c r="R105" s="65">
        <v>192.6</v>
      </c>
      <c r="S105" s="65">
        <v>11</v>
      </c>
      <c r="T105" s="65">
        <v>0</v>
      </c>
      <c r="U105" s="65">
        <v>13.52</v>
      </c>
      <c r="V105" s="65">
        <v>0</v>
      </c>
      <c r="W105" s="65"/>
      <c r="X105" s="65"/>
      <c r="Y105" s="65">
        <v>283.36</v>
      </c>
      <c r="Z105" s="65">
        <v>0</v>
      </c>
      <c r="AA105" s="65">
        <v>1.01</v>
      </c>
      <c r="AB105" s="65">
        <v>0</v>
      </c>
      <c r="AC105" s="65">
        <v>34.503</v>
      </c>
      <c r="AD105" s="65">
        <v>0</v>
      </c>
      <c r="AE105" s="65">
        <v>2.52</v>
      </c>
      <c r="AF105" s="65">
        <v>0</v>
      </c>
      <c r="AG105" s="65">
        <v>9.2750000000000004</v>
      </c>
      <c r="AH105" s="65">
        <v>0</v>
      </c>
      <c r="AI105" s="65"/>
      <c r="AJ105" s="65"/>
    </row>
    <row r="106" spans="1:36" ht="15.75">
      <c r="A106" s="65" t="s">
        <v>912</v>
      </c>
      <c r="B106" s="65">
        <v>20</v>
      </c>
      <c r="C106" s="194">
        <v>39645.397916666669</v>
      </c>
      <c r="D106" s="194">
        <v>39645.397916666669</v>
      </c>
      <c r="E106" s="65">
        <v>0</v>
      </c>
      <c r="F106" s="65">
        <v>1002.3</v>
      </c>
      <c r="G106" s="65"/>
      <c r="H106" s="65"/>
      <c r="I106" s="65"/>
      <c r="J106" s="65"/>
      <c r="K106" s="65"/>
      <c r="L106" s="65"/>
      <c r="M106" s="65">
        <v>-46.896320000000003</v>
      </c>
      <c r="N106" s="65">
        <v>142.37582</v>
      </c>
      <c r="O106" s="65" t="s">
        <v>1010</v>
      </c>
      <c r="P106" s="65">
        <v>14152</v>
      </c>
      <c r="Q106" s="65">
        <v>9</v>
      </c>
      <c r="R106" s="65">
        <v>252.7</v>
      </c>
      <c r="S106" s="65">
        <v>9</v>
      </c>
      <c r="T106" s="65">
        <v>0</v>
      </c>
      <c r="U106" s="65">
        <v>15.32</v>
      </c>
      <c r="V106" s="65">
        <v>0</v>
      </c>
      <c r="W106" s="65"/>
      <c r="X106" s="65"/>
      <c r="Y106" s="65">
        <v>265.77</v>
      </c>
      <c r="Z106" s="65">
        <v>0</v>
      </c>
      <c r="AA106" s="65">
        <v>1.1100000000000001</v>
      </c>
      <c r="AB106" s="65">
        <v>0</v>
      </c>
      <c r="AC106" s="65">
        <v>34.643999999999998</v>
      </c>
      <c r="AD106" s="65">
        <v>0</v>
      </c>
      <c r="AE106" s="65">
        <v>4.38</v>
      </c>
      <c r="AF106" s="65">
        <v>0</v>
      </c>
      <c r="AG106" s="65">
        <v>9.4309999999999992</v>
      </c>
      <c r="AH106" s="65">
        <v>0</v>
      </c>
      <c r="AI106" s="65"/>
      <c r="AJ106" s="65"/>
    </row>
    <row r="107" spans="1:36" ht="15.75">
      <c r="A107" s="65" t="s">
        <v>912</v>
      </c>
      <c r="B107" s="65">
        <v>20</v>
      </c>
      <c r="C107" s="194">
        <v>39645.397916666669</v>
      </c>
      <c r="D107" s="194">
        <v>39645.397916666669</v>
      </c>
      <c r="E107" s="65">
        <v>0</v>
      </c>
      <c r="F107" s="65">
        <v>1002.3</v>
      </c>
      <c r="G107" s="65"/>
      <c r="H107" s="65"/>
      <c r="I107" s="65"/>
      <c r="J107" s="65"/>
      <c r="K107" s="65"/>
      <c r="L107" s="65"/>
      <c r="M107" s="65">
        <v>-46.896320000000003</v>
      </c>
      <c r="N107" s="65">
        <v>142.37582</v>
      </c>
      <c r="O107" s="65" t="s">
        <v>1010</v>
      </c>
      <c r="P107" s="65">
        <v>14152</v>
      </c>
      <c r="Q107" s="65">
        <v>8</v>
      </c>
      <c r="R107" s="65">
        <v>403.3</v>
      </c>
      <c r="S107" s="65">
        <v>8</v>
      </c>
      <c r="T107" s="65">
        <v>0</v>
      </c>
      <c r="U107" s="65">
        <v>14.99</v>
      </c>
      <c r="V107" s="65">
        <v>0</v>
      </c>
      <c r="W107" s="65"/>
      <c r="X107" s="65"/>
      <c r="Y107" s="65">
        <v>272.2</v>
      </c>
      <c r="Z107" s="65">
        <v>0</v>
      </c>
      <c r="AA107" s="65">
        <v>1.1000000000000001</v>
      </c>
      <c r="AB107" s="65">
        <v>0</v>
      </c>
      <c r="AC107" s="65">
        <v>34.642000000000003</v>
      </c>
      <c r="AD107" s="65">
        <v>0</v>
      </c>
      <c r="AE107" s="65">
        <v>3.8</v>
      </c>
      <c r="AF107" s="65">
        <v>0</v>
      </c>
      <c r="AG107" s="65">
        <v>9.2859999999999996</v>
      </c>
      <c r="AH107" s="65">
        <v>0</v>
      </c>
      <c r="AI107" s="65"/>
      <c r="AJ107" s="65"/>
    </row>
    <row r="108" spans="1:36" ht="15.75">
      <c r="A108" s="65" t="s">
        <v>912</v>
      </c>
      <c r="B108" s="65">
        <v>20</v>
      </c>
      <c r="C108" s="194">
        <v>39645.397916666669</v>
      </c>
      <c r="D108" s="194">
        <v>39645.397916666669</v>
      </c>
      <c r="E108" s="65">
        <v>0</v>
      </c>
      <c r="F108" s="65">
        <v>1002.3</v>
      </c>
      <c r="G108" s="65"/>
      <c r="H108" s="65"/>
      <c r="I108" s="65"/>
      <c r="J108" s="65"/>
      <c r="K108" s="65"/>
      <c r="L108" s="65"/>
      <c r="M108" s="65">
        <v>-46.896320000000003</v>
      </c>
      <c r="N108" s="65">
        <v>142.37582</v>
      </c>
      <c r="O108" s="65" t="s">
        <v>1010</v>
      </c>
      <c r="P108" s="65">
        <v>14152</v>
      </c>
      <c r="Q108" s="65">
        <v>5</v>
      </c>
      <c r="R108" s="65">
        <v>601.5</v>
      </c>
      <c r="S108" s="65">
        <v>5</v>
      </c>
      <c r="T108" s="65">
        <v>0</v>
      </c>
      <c r="U108" s="65">
        <v>17.23</v>
      </c>
      <c r="V108" s="65">
        <v>0</v>
      </c>
      <c r="W108" s="65"/>
      <c r="X108" s="65"/>
      <c r="Y108" s="65">
        <v>262.37</v>
      </c>
      <c r="Z108" s="65">
        <v>0</v>
      </c>
      <c r="AA108" s="65">
        <v>1.24</v>
      </c>
      <c r="AB108" s="65">
        <v>0</v>
      </c>
      <c r="AC108" s="65">
        <v>34.613999999999997</v>
      </c>
      <c r="AD108" s="65">
        <v>0</v>
      </c>
      <c r="AE108" s="65">
        <v>5.05</v>
      </c>
      <c r="AF108" s="65">
        <v>0</v>
      </c>
      <c r="AG108" s="65">
        <v>8.9510000000000005</v>
      </c>
      <c r="AH108" s="65">
        <v>0</v>
      </c>
      <c r="AI108" s="65"/>
      <c r="AJ108" s="65"/>
    </row>
    <row r="109" spans="1:36" ht="15.75">
      <c r="A109" s="65" t="s">
        <v>912</v>
      </c>
      <c r="B109" s="65">
        <v>20</v>
      </c>
      <c r="C109" s="194">
        <v>39645.397916666669</v>
      </c>
      <c r="D109" s="194">
        <v>39645.397916666669</v>
      </c>
      <c r="E109" s="65">
        <v>0</v>
      </c>
      <c r="F109" s="65">
        <v>1002.3</v>
      </c>
      <c r="G109" s="65"/>
      <c r="H109" s="65"/>
      <c r="I109" s="65"/>
      <c r="J109" s="65"/>
      <c r="K109" s="65"/>
      <c r="L109" s="65"/>
      <c r="M109" s="65">
        <v>-46.896320000000003</v>
      </c>
      <c r="N109" s="65">
        <v>142.37582</v>
      </c>
      <c r="O109" s="65" t="s">
        <v>1010</v>
      </c>
      <c r="P109" s="65">
        <v>14152</v>
      </c>
      <c r="Q109" s="65">
        <v>3</v>
      </c>
      <c r="R109" s="65">
        <v>801.8</v>
      </c>
      <c r="S109" s="65">
        <v>3</v>
      </c>
      <c r="T109" s="65">
        <v>0</v>
      </c>
      <c r="U109" s="65">
        <v>22.95</v>
      </c>
      <c r="V109" s="65">
        <v>0</v>
      </c>
      <c r="W109" s="65"/>
      <c r="X109" s="65"/>
      <c r="Y109" s="65">
        <v>231.07</v>
      </c>
      <c r="Z109" s="65">
        <v>0</v>
      </c>
      <c r="AA109" s="65">
        <v>1.6</v>
      </c>
      <c r="AB109" s="65">
        <v>0</v>
      </c>
      <c r="AC109" s="65">
        <v>34.503</v>
      </c>
      <c r="AD109" s="65">
        <v>0</v>
      </c>
      <c r="AE109" s="65">
        <v>10.56</v>
      </c>
      <c r="AF109" s="65">
        <v>0</v>
      </c>
      <c r="AG109" s="65">
        <v>7.9189999999999996</v>
      </c>
      <c r="AH109" s="65">
        <v>0</v>
      </c>
      <c r="AI109" s="65"/>
      <c r="AJ109" s="65"/>
    </row>
    <row r="110" spans="1:36" ht="15.75">
      <c r="A110" s="65" t="s">
        <v>912</v>
      </c>
      <c r="B110" s="65">
        <v>20</v>
      </c>
      <c r="C110" s="194">
        <v>39645.397916666669</v>
      </c>
      <c r="D110" s="194">
        <v>39645.397916666669</v>
      </c>
      <c r="E110" s="65">
        <v>0</v>
      </c>
      <c r="F110" s="65">
        <v>1002.3</v>
      </c>
      <c r="G110" s="65"/>
      <c r="H110" s="65"/>
      <c r="I110" s="65"/>
      <c r="J110" s="65"/>
      <c r="K110" s="65"/>
      <c r="L110" s="65"/>
      <c r="M110" s="65">
        <v>-46.896320000000003</v>
      </c>
      <c r="N110" s="65">
        <v>142.37582</v>
      </c>
      <c r="O110" s="65" t="s">
        <v>1010</v>
      </c>
      <c r="P110" s="65">
        <v>14152</v>
      </c>
      <c r="Q110" s="65">
        <v>1</v>
      </c>
      <c r="R110" s="65">
        <v>1001.6</v>
      </c>
      <c r="S110" s="65">
        <v>1</v>
      </c>
      <c r="T110" s="65">
        <v>0</v>
      </c>
      <c r="U110" s="65">
        <v>29.14</v>
      </c>
      <c r="V110" s="65">
        <v>0</v>
      </c>
      <c r="W110" s="65"/>
      <c r="X110" s="65"/>
      <c r="Y110" s="65">
        <v>215.3</v>
      </c>
      <c r="Z110" s="65">
        <v>0</v>
      </c>
      <c r="AA110" s="65">
        <v>2.02</v>
      </c>
      <c r="AB110" s="65">
        <v>0</v>
      </c>
      <c r="AC110" s="65">
        <v>34.369</v>
      </c>
      <c r="AD110" s="65">
        <v>0</v>
      </c>
      <c r="AE110" s="65">
        <v>21.79</v>
      </c>
      <c r="AF110" s="65">
        <v>0</v>
      </c>
      <c r="AG110" s="65">
        <v>5.8620000000000001</v>
      </c>
      <c r="AH110" s="65">
        <v>0</v>
      </c>
      <c r="AI110" s="65"/>
      <c r="AJ110" s="65"/>
    </row>
    <row r="111" spans="1:36" ht="15.75">
      <c r="A111" s="65" t="s">
        <v>912</v>
      </c>
      <c r="B111" s="65">
        <v>20</v>
      </c>
      <c r="C111" s="194">
        <v>39645.397916666669</v>
      </c>
      <c r="D111" s="194">
        <v>39645.397916666669</v>
      </c>
      <c r="E111" s="65">
        <v>0</v>
      </c>
      <c r="F111" s="65">
        <v>1002.3</v>
      </c>
      <c r="G111" s="65"/>
      <c r="H111" s="65"/>
      <c r="I111" s="65"/>
      <c r="J111" s="65"/>
      <c r="K111" s="65"/>
      <c r="L111" s="65"/>
      <c r="M111" s="65">
        <v>-46.896320000000003</v>
      </c>
      <c r="N111" s="65">
        <v>142.37582</v>
      </c>
      <c r="O111" s="65" t="s">
        <v>1010</v>
      </c>
      <c r="P111" s="65">
        <v>14152</v>
      </c>
      <c r="Q111" s="65">
        <v>2</v>
      </c>
      <c r="R111" s="65">
        <v>1002.3</v>
      </c>
      <c r="S111" s="65">
        <v>2</v>
      </c>
      <c r="T111" s="65">
        <v>0</v>
      </c>
      <c r="U111" s="65">
        <v>29.17</v>
      </c>
      <c r="V111" s="65">
        <v>0</v>
      </c>
      <c r="W111" s="65"/>
      <c r="X111" s="65"/>
      <c r="Y111" s="65">
        <v>215.66</v>
      </c>
      <c r="Z111" s="65">
        <v>0</v>
      </c>
      <c r="AA111" s="65">
        <v>2.0299999999999998</v>
      </c>
      <c r="AB111" s="65">
        <v>0</v>
      </c>
      <c r="AC111" s="65">
        <v>34.368000000000002</v>
      </c>
      <c r="AD111" s="65">
        <v>0</v>
      </c>
      <c r="AE111" s="65">
        <v>21.82</v>
      </c>
      <c r="AF111" s="65">
        <v>0</v>
      </c>
      <c r="AG111" s="65">
        <v>5.859</v>
      </c>
      <c r="AH111" s="65">
        <v>0</v>
      </c>
      <c r="AI111" s="65"/>
      <c r="AJ111" s="65"/>
    </row>
    <row r="112" spans="1:36" ht="15.75">
      <c r="A112" s="192" t="s">
        <v>912</v>
      </c>
      <c r="B112" s="192">
        <v>22</v>
      </c>
      <c r="C112" s="193">
        <v>39650.384027777778</v>
      </c>
      <c r="D112" s="193">
        <v>39650.384027777778</v>
      </c>
      <c r="E112" s="192">
        <v>0</v>
      </c>
      <c r="F112" s="192">
        <v>1000.8</v>
      </c>
      <c r="G112" s="192"/>
      <c r="H112" s="192"/>
      <c r="I112" s="192"/>
      <c r="J112" s="192"/>
      <c r="K112" s="192"/>
      <c r="L112" s="192"/>
      <c r="M112" s="192">
        <v>-46.839530000000003</v>
      </c>
      <c r="N112" s="192">
        <v>141.52737999999999</v>
      </c>
      <c r="O112" s="192" t="s">
        <v>1010</v>
      </c>
      <c r="P112" s="192">
        <v>14152</v>
      </c>
      <c r="Q112" s="192">
        <v>20</v>
      </c>
      <c r="R112" s="192">
        <v>31.3</v>
      </c>
      <c r="S112" s="192">
        <v>20</v>
      </c>
      <c r="T112" s="192">
        <v>0</v>
      </c>
      <c r="U112" s="192">
        <v>12.73</v>
      </c>
      <c r="V112" s="192">
        <v>0</v>
      </c>
      <c r="W112" s="192"/>
      <c r="X112" s="192"/>
      <c r="Y112" s="192">
        <v>283.89999999999998</v>
      </c>
      <c r="Z112" s="192">
        <v>0</v>
      </c>
      <c r="AA112" s="192">
        <v>0.96</v>
      </c>
      <c r="AB112" s="192">
        <v>0</v>
      </c>
      <c r="AC112" s="192">
        <v>34.548000000000002</v>
      </c>
      <c r="AD112" s="192">
        <v>0</v>
      </c>
      <c r="AE112" s="192">
        <v>2.5</v>
      </c>
      <c r="AF112" s="192">
        <v>0</v>
      </c>
      <c r="AG112" s="192">
        <v>9.3620000000000001</v>
      </c>
      <c r="AH112" s="192">
        <v>0</v>
      </c>
      <c r="AI112" s="192"/>
      <c r="AJ112" s="192"/>
    </row>
    <row r="113" spans="1:36" ht="15.75">
      <c r="A113" s="65" t="s">
        <v>912</v>
      </c>
      <c r="B113" s="65">
        <v>22</v>
      </c>
      <c r="C113" s="194">
        <v>39650.384027777778</v>
      </c>
      <c r="D113" s="194">
        <v>39650.384027777778</v>
      </c>
      <c r="E113" s="65">
        <v>0</v>
      </c>
      <c r="F113" s="65">
        <v>1000.8</v>
      </c>
      <c r="G113" s="65"/>
      <c r="H113" s="65"/>
      <c r="I113" s="65"/>
      <c r="J113" s="65"/>
      <c r="K113" s="65"/>
      <c r="L113" s="65"/>
      <c r="M113" s="65">
        <v>-46.839530000000003</v>
      </c>
      <c r="N113" s="65">
        <v>141.52737999999999</v>
      </c>
      <c r="O113" s="65" t="s">
        <v>1010</v>
      </c>
      <c r="P113" s="65">
        <v>14152</v>
      </c>
      <c r="Q113" s="65">
        <v>19</v>
      </c>
      <c r="R113" s="65">
        <v>61.7</v>
      </c>
      <c r="S113" s="65">
        <v>19</v>
      </c>
      <c r="T113" s="65">
        <v>0</v>
      </c>
      <c r="U113" s="65">
        <v>12.73</v>
      </c>
      <c r="V113" s="65">
        <v>0</v>
      </c>
      <c r="W113" s="65"/>
      <c r="X113" s="65"/>
      <c r="Y113" s="65">
        <v>283.58999999999997</v>
      </c>
      <c r="Z113" s="65">
        <v>0</v>
      </c>
      <c r="AA113" s="65">
        <v>0.96</v>
      </c>
      <c r="AB113" s="65">
        <v>0</v>
      </c>
      <c r="AC113" s="65">
        <v>34.551000000000002</v>
      </c>
      <c r="AD113" s="65">
        <v>0</v>
      </c>
      <c r="AE113" s="65">
        <v>2.5</v>
      </c>
      <c r="AF113" s="65">
        <v>0</v>
      </c>
      <c r="AG113" s="65">
        <v>9.3819999999999997</v>
      </c>
      <c r="AH113" s="65">
        <v>0</v>
      </c>
      <c r="AI113" s="65"/>
      <c r="AJ113" s="65"/>
    </row>
    <row r="114" spans="1:36" ht="15.75">
      <c r="A114" s="65" t="s">
        <v>912</v>
      </c>
      <c r="B114" s="65">
        <v>22</v>
      </c>
      <c r="C114" s="194">
        <v>39650.384027777778</v>
      </c>
      <c r="D114" s="194">
        <v>39650.384027777778</v>
      </c>
      <c r="E114" s="65">
        <v>0</v>
      </c>
      <c r="F114" s="65">
        <v>1000.8</v>
      </c>
      <c r="G114" s="65"/>
      <c r="H114" s="65"/>
      <c r="I114" s="65"/>
      <c r="J114" s="65"/>
      <c r="K114" s="65"/>
      <c r="L114" s="65"/>
      <c r="M114" s="65">
        <v>-46.839530000000003</v>
      </c>
      <c r="N114" s="65">
        <v>141.52737999999999</v>
      </c>
      <c r="O114" s="65" t="s">
        <v>1010</v>
      </c>
      <c r="P114" s="65">
        <v>14152</v>
      </c>
      <c r="Q114" s="65">
        <v>17</v>
      </c>
      <c r="R114" s="65">
        <v>90.4</v>
      </c>
      <c r="S114" s="65">
        <v>17</v>
      </c>
      <c r="T114" s="65">
        <v>0</v>
      </c>
      <c r="U114" s="65">
        <v>12.72</v>
      </c>
      <c r="V114" s="65">
        <v>0</v>
      </c>
      <c r="W114" s="65"/>
      <c r="X114" s="65"/>
      <c r="Y114" s="65">
        <v>283.89999999999998</v>
      </c>
      <c r="Z114" s="65">
        <v>0</v>
      </c>
      <c r="AA114" s="65">
        <v>0.96</v>
      </c>
      <c r="AB114" s="65">
        <v>0</v>
      </c>
      <c r="AC114" s="65">
        <v>34.548000000000002</v>
      </c>
      <c r="AD114" s="65">
        <v>0</v>
      </c>
      <c r="AE114" s="65">
        <v>2.4900000000000002</v>
      </c>
      <c r="AF114" s="65">
        <v>0</v>
      </c>
      <c r="AG114" s="65">
        <v>9.3759999999999994</v>
      </c>
      <c r="AH114" s="65">
        <v>0</v>
      </c>
      <c r="AI114" s="65"/>
      <c r="AJ114" s="65"/>
    </row>
    <row r="115" spans="1:36" ht="15.75">
      <c r="A115" s="65" t="s">
        <v>912</v>
      </c>
      <c r="B115" s="65">
        <v>22</v>
      </c>
      <c r="C115" s="194">
        <v>39650.384027777778</v>
      </c>
      <c r="D115" s="194">
        <v>39650.384027777778</v>
      </c>
      <c r="E115" s="65">
        <v>0</v>
      </c>
      <c r="F115" s="65">
        <v>1000.8</v>
      </c>
      <c r="G115" s="65"/>
      <c r="H115" s="65"/>
      <c r="I115" s="65"/>
      <c r="J115" s="65"/>
      <c r="K115" s="65"/>
      <c r="L115" s="65"/>
      <c r="M115" s="65">
        <v>-46.839530000000003</v>
      </c>
      <c r="N115" s="65">
        <v>141.52737999999999</v>
      </c>
      <c r="O115" s="65" t="s">
        <v>1010</v>
      </c>
      <c r="P115" s="65">
        <v>14152</v>
      </c>
      <c r="Q115" s="65">
        <v>15</v>
      </c>
      <c r="R115" s="65">
        <v>119.7</v>
      </c>
      <c r="S115" s="65">
        <v>15</v>
      </c>
      <c r="T115" s="65">
        <v>0</v>
      </c>
      <c r="U115" s="65">
        <v>12.79</v>
      </c>
      <c r="V115" s="65">
        <v>0</v>
      </c>
      <c r="W115" s="65"/>
      <c r="X115" s="65"/>
      <c r="Y115" s="65">
        <v>284.20999999999998</v>
      </c>
      <c r="Z115" s="65">
        <v>0</v>
      </c>
      <c r="AA115" s="65">
        <v>0.96</v>
      </c>
      <c r="AB115" s="65">
        <v>0</v>
      </c>
      <c r="AC115" s="65">
        <v>34.54</v>
      </c>
      <c r="AD115" s="65">
        <v>0</v>
      </c>
      <c r="AE115" s="65">
        <v>2.48</v>
      </c>
      <c r="AF115" s="65">
        <v>0</v>
      </c>
      <c r="AG115" s="65">
        <v>9.3290000000000006</v>
      </c>
      <c r="AH115" s="65">
        <v>0</v>
      </c>
      <c r="AI115" s="65"/>
      <c r="AJ115" s="65"/>
    </row>
    <row r="116" spans="1:36" ht="15.75">
      <c r="A116" s="65" t="s">
        <v>912</v>
      </c>
      <c r="B116" s="65">
        <v>22</v>
      </c>
      <c r="C116" s="194">
        <v>39650.384027777778</v>
      </c>
      <c r="D116" s="194">
        <v>39650.384027777778</v>
      </c>
      <c r="E116" s="65">
        <v>0</v>
      </c>
      <c r="F116" s="65">
        <v>1000.8</v>
      </c>
      <c r="G116" s="65"/>
      <c r="H116" s="65"/>
      <c r="I116" s="65"/>
      <c r="J116" s="65"/>
      <c r="K116" s="65"/>
      <c r="L116" s="65"/>
      <c r="M116" s="65">
        <v>-46.839530000000003</v>
      </c>
      <c r="N116" s="65">
        <v>141.52737999999999</v>
      </c>
      <c r="O116" s="65" t="s">
        <v>1010</v>
      </c>
      <c r="P116" s="65">
        <v>14152</v>
      </c>
      <c r="Q116" s="65">
        <v>13</v>
      </c>
      <c r="R116" s="65">
        <v>149.80000000000001</v>
      </c>
      <c r="S116" s="65">
        <v>13</v>
      </c>
      <c r="T116" s="65">
        <v>0</v>
      </c>
      <c r="U116" s="65">
        <v>12.75</v>
      </c>
      <c r="V116" s="65">
        <v>0</v>
      </c>
      <c r="W116" s="65"/>
      <c r="X116" s="65"/>
      <c r="Y116" s="65">
        <v>283.5</v>
      </c>
      <c r="Z116" s="65">
        <v>0</v>
      </c>
      <c r="AA116" s="65">
        <v>0.96</v>
      </c>
      <c r="AB116" s="65">
        <v>0</v>
      </c>
      <c r="AC116" s="65">
        <v>34.546999999999997</v>
      </c>
      <c r="AD116" s="65">
        <v>0</v>
      </c>
      <c r="AE116" s="65">
        <v>2.5</v>
      </c>
      <c r="AF116" s="65">
        <v>0</v>
      </c>
      <c r="AG116" s="65">
        <v>9.3689999999999998</v>
      </c>
      <c r="AH116" s="65">
        <v>0</v>
      </c>
      <c r="AI116" s="65"/>
      <c r="AJ116" s="65"/>
    </row>
    <row r="117" spans="1:36" ht="15.75">
      <c r="A117" s="65" t="s">
        <v>912</v>
      </c>
      <c r="B117" s="65">
        <v>22</v>
      </c>
      <c r="C117" s="194">
        <v>39650.384027777778</v>
      </c>
      <c r="D117" s="194">
        <v>39650.384027777778</v>
      </c>
      <c r="E117" s="65">
        <v>0</v>
      </c>
      <c r="F117" s="65">
        <v>1000.8</v>
      </c>
      <c r="G117" s="65"/>
      <c r="H117" s="65"/>
      <c r="I117" s="65"/>
      <c r="J117" s="65"/>
      <c r="K117" s="65"/>
      <c r="L117" s="65"/>
      <c r="M117" s="65">
        <v>-46.839530000000003</v>
      </c>
      <c r="N117" s="65">
        <v>141.52737999999999</v>
      </c>
      <c r="O117" s="65" t="s">
        <v>1010</v>
      </c>
      <c r="P117" s="65">
        <v>14152</v>
      </c>
      <c r="Q117" s="65">
        <v>11</v>
      </c>
      <c r="R117" s="65">
        <v>197.7</v>
      </c>
      <c r="S117" s="65">
        <v>11</v>
      </c>
      <c r="T117" s="65">
        <v>0</v>
      </c>
      <c r="U117" s="65">
        <v>12.92</v>
      </c>
      <c r="V117" s="65">
        <v>0</v>
      </c>
      <c r="W117" s="65"/>
      <c r="X117" s="65"/>
      <c r="Y117" s="65">
        <v>281.52999999999997</v>
      </c>
      <c r="Z117" s="65">
        <v>0</v>
      </c>
      <c r="AA117" s="65">
        <v>0.97</v>
      </c>
      <c r="AB117" s="65">
        <v>0</v>
      </c>
      <c r="AC117" s="65">
        <v>34.557000000000002</v>
      </c>
      <c r="AD117" s="65">
        <v>0</v>
      </c>
      <c r="AE117" s="65">
        <v>2.67</v>
      </c>
      <c r="AF117" s="65">
        <v>0</v>
      </c>
      <c r="AG117" s="65">
        <v>9.3979999999999997</v>
      </c>
      <c r="AH117" s="65">
        <v>0</v>
      </c>
      <c r="AI117" s="65"/>
      <c r="AJ117" s="65"/>
    </row>
    <row r="118" spans="1:36" ht="15.75">
      <c r="A118" s="65" t="s">
        <v>912</v>
      </c>
      <c r="B118" s="65">
        <v>22</v>
      </c>
      <c r="C118" s="194">
        <v>39650.384027777778</v>
      </c>
      <c r="D118" s="194">
        <v>39650.384027777778</v>
      </c>
      <c r="E118" s="65">
        <v>0</v>
      </c>
      <c r="F118" s="65">
        <v>1000.8</v>
      </c>
      <c r="G118" s="65"/>
      <c r="H118" s="65"/>
      <c r="I118" s="65"/>
      <c r="J118" s="65"/>
      <c r="K118" s="65"/>
      <c r="L118" s="65"/>
      <c r="M118" s="65">
        <v>-46.839530000000003</v>
      </c>
      <c r="N118" s="65">
        <v>141.52737999999999</v>
      </c>
      <c r="O118" s="65" t="s">
        <v>1010</v>
      </c>
      <c r="P118" s="65">
        <v>14152</v>
      </c>
      <c r="Q118" s="65">
        <v>9</v>
      </c>
      <c r="R118" s="65">
        <v>251.4</v>
      </c>
      <c r="S118" s="65">
        <v>9</v>
      </c>
      <c r="T118" s="65">
        <v>0</v>
      </c>
      <c r="U118" s="65">
        <v>14.7</v>
      </c>
      <c r="V118" s="65">
        <v>0</v>
      </c>
      <c r="W118" s="65"/>
      <c r="X118" s="65"/>
      <c r="Y118" s="65">
        <v>264.33999999999997</v>
      </c>
      <c r="Z118" s="65">
        <v>0</v>
      </c>
      <c r="AA118" s="65">
        <v>1.07</v>
      </c>
      <c r="AB118" s="65">
        <v>0</v>
      </c>
      <c r="AC118" s="65">
        <v>34.668999999999997</v>
      </c>
      <c r="AD118" s="65">
        <v>0</v>
      </c>
      <c r="AE118" s="65">
        <v>4.3600000000000003</v>
      </c>
      <c r="AF118" s="65">
        <v>0</v>
      </c>
      <c r="AG118" s="65">
        <v>9.5709999999999997</v>
      </c>
      <c r="AH118" s="65">
        <v>0</v>
      </c>
      <c r="AI118" s="65"/>
      <c r="AJ118" s="65"/>
    </row>
    <row r="119" spans="1:36" ht="15.75">
      <c r="A119" s="65" t="s">
        <v>912</v>
      </c>
      <c r="B119" s="65">
        <v>22</v>
      </c>
      <c r="C119" s="194">
        <v>39650.384027777778</v>
      </c>
      <c r="D119" s="194">
        <v>39650.384027777778</v>
      </c>
      <c r="E119" s="65">
        <v>0</v>
      </c>
      <c r="F119" s="65">
        <v>1000.8</v>
      </c>
      <c r="G119" s="65"/>
      <c r="H119" s="65"/>
      <c r="I119" s="65"/>
      <c r="J119" s="65"/>
      <c r="K119" s="65"/>
      <c r="L119" s="65"/>
      <c r="M119" s="65">
        <v>-46.839530000000003</v>
      </c>
      <c r="N119" s="65">
        <v>141.52737999999999</v>
      </c>
      <c r="O119" s="65" t="s">
        <v>1010</v>
      </c>
      <c r="P119" s="65">
        <v>14152</v>
      </c>
      <c r="Q119" s="65">
        <v>8</v>
      </c>
      <c r="R119" s="65">
        <v>401.6</v>
      </c>
      <c r="S119" s="65">
        <v>8</v>
      </c>
      <c r="T119" s="65">
        <v>0</v>
      </c>
      <c r="U119" s="65">
        <v>15.49</v>
      </c>
      <c r="V119" s="65">
        <v>0</v>
      </c>
      <c r="W119" s="65"/>
      <c r="X119" s="65"/>
      <c r="Y119" s="65">
        <v>264.07</v>
      </c>
      <c r="Z119" s="65">
        <v>0</v>
      </c>
      <c r="AA119" s="65">
        <v>1.1399999999999999</v>
      </c>
      <c r="AB119" s="65">
        <v>0</v>
      </c>
      <c r="AC119" s="65">
        <v>34.662999999999997</v>
      </c>
      <c r="AD119" s="65">
        <v>0</v>
      </c>
      <c r="AE119" s="65">
        <v>4.57</v>
      </c>
      <c r="AF119" s="65">
        <v>0</v>
      </c>
      <c r="AG119" s="65">
        <v>9.3260000000000005</v>
      </c>
      <c r="AH119" s="65">
        <v>0</v>
      </c>
      <c r="AI119" s="65"/>
      <c r="AJ119" s="65"/>
    </row>
    <row r="120" spans="1:36" ht="15.75">
      <c r="A120" s="65" t="s">
        <v>912</v>
      </c>
      <c r="B120" s="65">
        <v>22</v>
      </c>
      <c r="C120" s="194">
        <v>39650.384027777778</v>
      </c>
      <c r="D120" s="194">
        <v>39650.384027777778</v>
      </c>
      <c r="E120" s="65">
        <v>0</v>
      </c>
      <c r="F120" s="65">
        <v>1000.8</v>
      </c>
      <c r="G120" s="65"/>
      <c r="H120" s="65"/>
      <c r="I120" s="65"/>
      <c r="J120" s="65"/>
      <c r="K120" s="65"/>
      <c r="L120" s="65"/>
      <c r="M120" s="65">
        <v>-46.839530000000003</v>
      </c>
      <c r="N120" s="65">
        <v>141.52737999999999</v>
      </c>
      <c r="O120" s="65" t="s">
        <v>1010</v>
      </c>
      <c r="P120" s="65">
        <v>14152</v>
      </c>
      <c r="Q120" s="65">
        <v>5</v>
      </c>
      <c r="R120" s="65">
        <v>598.9</v>
      </c>
      <c r="S120" s="65">
        <v>5</v>
      </c>
      <c r="T120" s="65">
        <v>0</v>
      </c>
      <c r="U120" s="65">
        <v>18.37</v>
      </c>
      <c r="V120" s="65">
        <v>0</v>
      </c>
      <c r="W120" s="65"/>
      <c r="X120" s="65"/>
      <c r="Y120" s="65">
        <v>253.22</v>
      </c>
      <c r="Z120" s="65">
        <v>0</v>
      </c>
      <c r="AA120" s="65">
        <v>1.3</v>
      </c>
      <c r="AB120" s="65">
        <v>0</v>
      </c>
      <c r="AC120" s="65">
        <v>34.58</v>
      </c>
      <c r="AD120" s="65">
        <v>0</v>
      </c>
      <c r="AE120" s="65">
        <v>6.19</v>
      </c>
      <c r="AF120" s="65">
        <v>0</v>
      </c>
      <c r="AG120" s="65">
        <v>8.7349999999999994</v>
      </c>
      <c r="AH120" s="65">
        <v>0</v>
      </c>
      <c r="AI120" s="65"/>
      <c r="AJ120" s="65"/>
    </row>
    <row r="121" spans="1:36" ht="15.75">
      <c r="A121" s="65" t="s">
        <v>912</v>
      </c>
      <c r="B121" s="65">
        <v>22</v>
      </c>
      <c r="C121" s="194">
        <v>39650.384027777778</v>
      </c>
      <c r="D121" s="194">
        <v>39650.384027777778</v>
      </c>
      <c r="E121" s="65">
        <v>0</v>
      </c>
      <c r="F121" s="65">
        <v>1000.8</v>
      </c>
      <c r="G121" s="65"/>
      <c r="H121" s="65"/>
      <c r="I121" s="65"/>
      <c r="J121" s="65"/>
      <c r="K121" s="65"/>
      <c r="L121" s="65"/>
      <c r="M121" s="65">
        <v>-46.839530000000003</v>
      </c>
      <c r="N121" s="65">
        <v>141.52737999999999</v>
      </c>
      <c r="O121" s="65" t="s">
        <v>1010</v>
      </c>
      <c r="P121" s="65">
        <v>14152</v>
      </c>
      <c r="Q121" s="65">
        <v>3</v>
      </c>
      <c r="R121" s="65">
        <v>799.2</v>
      </c>
      <c r="S121" s="65">
        <v>3</v>
      </c>
      <c r="T121" s="65">
        <v>0</v>
      </c>
      <c r="U121" s="65">
        <v>24.84</v>
      </c>
      <c r="V121" s="65">
        <v>0</v>
      </c>
      <c r="W121" s="65"/>
      <c r="X121" s="65"/>
      <c r="Y121" s="65">
        <v>220.31</v>
      </c>
      <c r="Z121" s="65">
        <v>0</v>
      </c>
      <c r="AA121" s="65">
        <v>1.7</v>
      </c>
      <c r="AB121" s="65">
        <v>0</v>
      </c>
      <c r="AC121" s="65">
        <v>34.457999999999998</v>
      </c>
      <c r="AD121" s="65">
        <v>0</v>
      </c>
      <c r="AE121" s="65">
        <v>14.04</v>
      </c>
      <c r="AF121" s="65">
        <v>0</v>
      </c>
      <c r="AG121" s="65">
        <v>7.3159999999999998</v>
      </c>
      <c r="AH121" s="65">
        <v>0</v>
      </c>
      <c r="AI121" s="65"/>
      <c r="AJ121" s="65"/>
    </row>
    <row r="122" spans="1:36" ht="15.75">
      <c r="A122" s="65" t="s">
        <v>912</v>
      </c>
      <c r="B122" s="65">
        <v>22</v>
      </c>
      <c r="C122" s="194">
        <v>39650.384027777778</v>
      </c>
      <c r="D122" s="194">
        <v>39650.384027777778</v>
      </c>
      <c r="E122" s="65">
        <v>0</v>
      </c>
      <c r="F122" s="65">
        <v>1000.8</v>
      </c>
      <c r="G122" s="65"/>
      <c r="H122" s="65"/>
      <c r="I122" s="65"/>
      <c r="J122" s="65"/>
      <c r="K122" s="65"/>
      <c r="L122" s="65"/>
      <c r="M122" s="65">
        <v>-46.839530000000003</v>
      </c>
      <c r="N122" s="65">
        <v>141.52737999999999</v>
      </c>
      <c r="O122" s="65" t="s">
        <v>1010</v>
      </c>
      <c r="P122" s="65">
        <v>14152</v>
      </c>
      <c r="Q122" s="65">
        <v>1</v>
      </c>
      <c r="R122" s="65">
        <v>999.7</v>
      </c>
      <c r="S122" s="65">
        <v>1</v>
      </c>
      <c r="T122" s="65">
        <v>0</v>
      </c>
      <c r="U122" s="65">
        <v>29.8</v>
      </c>
      <c r="V122" s="65">
        <v>0</v>
      </c>
      <c r="W122" s="65"/>
      <c r="X122" s="65"/>
      <c r="Y122" s="65">
        <v>214.86</v>
      </c>
      <c r="Z122" s="65">
        <v>0</v>
      </c>
      <c r="AA122" s="65">
        <v>2.04</v>
      </c>
      <c r="AB122" s="65">
        <v>0</v>
      </c>
      <c r="AC122" s="65">
        <v>34.335000000000001</v>
      </c>
      <c r="AD122" s="65">
        <v>0</v>
      </c>
      <c r="AE122" s="65">
        <v>25.23</v>
      </c>
      <c r="AF122" s="65">
        <v>0</v>
      </c>
      <c r="AG122" s="65">
        <v>5.2539999999999996</v>
      </c>
      <c r="AH122" s="65">
        <v>0</v>
      </c>
      <c r="AI122" s="65"/>
      <c r="AJ122" s="65"/>
    </row>
    <row r="123" spans="1:36" ht="15.75">
      <c r="A123" s="65" t="s">
        <v>912</v>
      </c>
      <c r="B123" s="65">
        <v>22</v>
      </c>
      <c r="C123" s="194">
        <v>39650.384027777778</v>
      </c>
      <c r="D123" s="194">
        <v>39650.384027777778</v>
      </c>
      <c r="E123" s="65">
        <v>0</v>
      </c>
      <c r="F123" s="65">
        <v>1000.8</v>
      </c>
      <c r="G123" s="65"/>
      <c r="H123" s="65"/>
      <c r="I123" s="65"/>
      <c r="J123" s="65"/>
      <c r="K123" s="65"/>
      <c r="L123" s="65"/>
      <c r="M123" s="65">
        <v>-46.839530000000003</v>
      </c>
      <c r="N123" s="65">
        <v>141.52737999999999</v>
      </c>
      <c r="O123" s="65" t="s">
        <v>1010</v>
      </c>
      <c r="P123" s="65">
        <v>14152</v>
      </c>
      <c r="Q123" s="65">
        <v>2</v>
      </c>
      <c r="R123" s="65">
        <v>1000.8</v>
      </c>
      <c r="S123" s="65">
        <v>2</v>
      </c>
      <c r="T123" s="65">
        <v>0</v>
      </c>
      <c r="U123" s="65">
        <v>35.32</v>
      </c>
      <c r="V123" s="65">
        <v>0</v>
      </c>
      <c r="W123" s="65"/>
      <c r="X123" s="65"/>
      <c r="Y123" s="65"/>
      <c r="Z123" s="65"/>
      <c r="AA123" s="65" t="s">
        <v>1011</v>
      </c>
      <c r="AB123" s="65">
        <v>63</v>
      </c>
      <c r="AC123" s="65"/>
      <c r="AD123" s="65"/>
      <c r="AE123" s="65">
        <v>18.47</v>
      </c>
      <c r="AF123" s="65">
        <v>0</v>
      </c>
      <c r="AG123" s="65">
        <v>5.2469999999999999</v>
      </c>
      <c r="AH123" s="65">
        <v>0</v>
      </c>
      <c r="AI123" s="65"/>
      <c r="AJ123" s="6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63"/>
  <sheetViews>
    <sheetView workbookViewId="0"/>
  </sheetViews>
  <sheetFormatPr defaultRowHeight="12.75"/>
  <sheetData>
    <row r="1" spans="1:1">
      <c r="A1" s="17" t="s">
        <v>1030</v>
      </c>
    </row>
    <row r="2" spans="1:1">
      <c r="A2" t="s">
        <v>1031</v>
      </c>
    </row>
    <row r="3" spans="1:1">
      <c r="A3" t="s">
        <v>1032</v>
      </c>
    </row>
    <row r="4" spans="1:1">
      <c r="A4" t="s">
        <v>1033</v>
      </c>
    </row>
    <row r="5" spans="1:1">
      <c r="A5" t="s">
        <v>1034</v>
      </c>
    </row>
    <row r="6" spans="1:1">
      <c r="A6" t="s">
        <v>1035</v>
      </c>
    </row>
    <row r="7" spans="1:1">
      <c r="A7" t="s">
        <v>1036</v>
      </c>
    </row>
    <row r="8" spans="1:1">
      <c r="A8" t="s">
        <v>1037</v>
      </c>
    </row>
    <row r="9" spans="1:1">
      <c r="A9" t="s">
        <v>1038</v>
      </c>
    </row>
    <row r="10" spans="1:1">
      <c r="A10" t="s">
        <v>1039</v>
      </c>
    </row>
    <row r="11" spans="1:1">
      <c r="A11" t="s">
        <v>1040</v>
      </c>
    </row>
    <row r="12" spans="1:1">
      <c r="A12" t="s">
        <v>1041</v>
      </c>
    </row>
    <row r="13" spans="1:1">
      <c r="A13" t="s">
        <v>1042</v>
      </c>
    </row>
    <row r="14" spans="1:1">
      <c r="A14" t="s">
        <v>1043</v>
      </c>
    </row>
    <row r="15" spans="1:1">
      <c r="A15" t="s">
        <v>1044</v>
      </c>
    </row>
    <row r="16" spans="1:1">
      <c r="A16" t="s">
        <v>1045</v>
      </c>
    </row>
    <row r="17" spans="1:1">
      <c r="A17" t="s">
        <v>1046</v>
      </c>
    </row>
    <row r="18" spans="1:1">
      <c r="A18" t="s">
        <v>1047</v>
      </c>
    </row>
    <row r="19" spans="1:1">
      <c r="A19" t="s">
        <v>1048</v>
      </c>
    </row>
    <row r="20" spans="1:1">
      <c r="A20" t="s">
        <v>1049</v>
      </c>
    </row>
    <row r="21" spans="1:1">
      <c r="A21" t="s">
        <v>1050</v>
      </c>
    </row>
    <row r="22" spans="1:1">
      <c r="A22" t="s">
        <v>1051</v>
      </c>
    </row>
    <row r="23" spans="1:1">
      <c r="A23" t="s">
        <v>1052</v>
      </c>
    </row>
    <row r="24" spans="1:1">
      <c r="A24" t="s">
        <v>1053</v>
      </c>
    </row>
    <row r="25" spans="1:1">
      <c r="A25" t="s">
        <v>1054</v>
      </c>
    </row>
    <row r="26" spans="1:1">
      <c r="A26" t="s">
        <v>1055</v>
      </c>
    </row>
    <row r="27" spans="1:1">
      <c r="A27" t="s">
        <v>1056</v>
      </c>
    </row>
    <row r="28" spans="1:1">
      <c r="A28" t="s">
        <v>1057</v>
      </c>
    </row>
    <row r="29" spans="1:1">
      <c r="A29" t="s">
        <v>1058</v>
      </c>
    </row>
    <row r="30" spans="1:1">
      <c r="A30" t="s">
        <v>1059</v>
      </c>
    </row>
    <row r="31" spans="1:1">
      <c r="A31" t="s">
        <v>1060</v>
      </c>
    </row>
    <row r="32" spans="1:1">
      <c r="A32" t="s">
        <v>1061</v>
      </c>
    </row>
    <row r="33" spans="1:4">
      <c r="A33" t="s">
        <v>1062</v>
      </c>
    </row>
    <row r="34" spans="1:4">
      <c r="A34" t="s">
        <v>1063</v>
      </c>
    </row>
    <row r="35" spans="1:4">
      <c r="A35" t="s">
        <v>1064</v>
      </c>
      <c r="B35" t="s">
        <v>1065</v>
      </c>
    </row>
    <row r="36" spans="1:4">
      <c r="A36" t="s">
        <v>1066</v>
      </c>
      <c r="B36" t="s">
        <v>1067</v>
      </c>
    </row>
    <row r="37" spans="1:4">
      <c r="A37" t="s">
        <v>1068</v>
      </c>
    </row>
    <row r="38" spans="1:4">
      <c r="A38" t="s">
        <v>1069</v>
      </c>
    </row>
    <row r="39" spans="1:4">
      <c r="A39" t="s">
        <v>1070</v>
      </c>
    </row>
    <row r="40" spans="1:4">
      <c r="A40" t="s">
        <v>1071</v>
      </c>
    </row>
    <row r="41" spans="1:4">
      <c r="A41" t="s">
        <v>1072</v>
      </c>
    </row>
    <row r="42" spans="1:4">
      <c r="A42" t="s">
        <v>1073</v>
      </c>
    </row>
    <row r="43" spans="1:4">
      <c r="A43" t="s">
        <v>1074</v>
      </c>
    </row>
    <row r="44" spans="1:4">
      <c r="A44" t="s">
        <v>1075</v>
      </c>
    </row>
    <row r="45" spans="1:4">
      <c r="A45" t="s">
        <v>1076</v>
      </c>
    </row>
    <row r="46" spans="1:4">
      <c r="A46" t="s">
        <v>1077</v>
      </c>
    </row>
    <row r="47" spans="1:4">
      <c r="A47" t="s">
        <v>1078</v>
      </c>
    </row>
    <row r="48" spans="1:4">
      <c r="A48" t="s">
        <v>1079</v>
      </c>
      <c r="B48" t="s">
        <v>1080</v>
      </c>
      <c r="C48" t="s">
        <v>1081</v>
      </c>
      <c r="D48" t="s">
        <v>1082</v>
      </c>
    </row>
    <row r="49" spans="1:1">
      <c r="A49" t="s">
        <v>1083</v>
      </c>
    </row>
    <row r="50" spans="1:1">
      <c r="A50" s="143" t="s">
        <v>1084</v>
      </c>
    </row>
    <row r="51" spans="1:1">
      <c r="A51" t="s">
        <v>1085</v>
      </c>
    </row>
    <row r="52" spans="1:1">
      <c r="A52" t="s">
        <v>1086</v>
      </c>
    </row>
    <row r="53" spans="1:1">
      <c r="A53" t="s">
        <v>1087</v>
      </c>
    </row>
    <row r="54" spans="1:1">
      <c r="A54" t="s">
        <v>1088</v>
      </c>
    </row>
    <row r="55" spans="1:1">
      <c r="A55" t="s">
        <v>1089</v>
      </c>
    </row>
    <row r="56" spans="1:1">
      <c r="A56" t="s">
        <v>1090</v>
      </c>
    </row>
    <row r="57" spans="1:1">
      <c r="A57" t="s">
        <v>1091</v>
      </c>
    </row>
    <row r="58" spans="1:1">
      <c r="A58" t="s">
        <v>1092</v>
      </c>
    </row>
    <row r="59" spans="1:1">
      <c r="A59" t="s">
        <v>1093</v>
      </c>
    </row>
    <row r="60" spans="1:1">
      <c r="A60" t="s">
        <v>1094</v>
      </c>
    </row>
    <row r="61" spans="1:1">
      <c r="A61" t="s">
        <v>1095</v>
      </c>
    </row>
    <row r="62" spans="1:1">
      <c r="A62" t="s">
        <v>1096</v>
      </c>
    </row>
    <row r="63" spans="1:1">
      <c r="A63" t="s">
        <v>1097</v>
      </c>
    </row>
    <row r="64" spans="1:1">
      <c r="A64" t="s">
        <v>1098</v>
      </c>
    </row>
    <row r="65" spans="1:1">
      <c r="A65" t="s">
        <v>1099</v>
      </c>
    </row>
    <row r="66" spans="1:1">
      <c r="A66" t="s">
        <v>1100</v>
      </c>
    </row>
    <row r="67" spans="1:1">
      <c r="A67" t="s">
        <v>1101</v>
      </c>
    </row>
    <row r="68" spans="1:1">
      <c r="A68" t="s">
        <v>1102</v>
      </c>
    </row>
    <row r="69" spans="1:1">
      <c r="A69" t="s">
        <v>1103</v>
      </c>
    </row>
    <row r="70" spans="1:1">
      <c r="A70" t="s">
        <v>1104</v>
      </c>
    </row>
    <row r="71" spans="1:1">
      <c r="A71" t="s">
        <v>1105</v>
      </c>
    </row>
    <row r="72" spans="1:1">
      <c r="A72" t="s">
        <v>1106</v>
      </c>
    </row>
    <row r="73" spans="1:1">
      <c r="A73" t="s">
        <v>1107</v>
      </c>
    </row>
    <row r="74" spans="1:1">
      <c r="A74" t="s">
        <v>1108</v>
      </c>
    </row>
    <row r="75" spans="1:1">
      <c r="A75" t="s">
        <v>1109</v>
      </c>
    </row>
    <row r="76" spans="1:1">
      <c r="A76" t="s">
        <v>1110</v>
      </c>
    </row>
    <row r="77" spans="1:1">
      <c r="A77" t="s">
        <v>1111</v>
      </c>
    </row>
    <row r="78" spans="1:1">
      <c r="A78" t="s">
        <v>1112</v>
      </c>
    </row>
    <row r="79" spans="1:1">
      <c r="A79" t="s">
        <v>1113</v>
      </c>
    </row>
    <row r="80" spans="1:1">
      <c r="A80" t="s">
        <v>1114</v>
      </c>
    </row>
    <row r="81" spans="1:1">
      <c r="A81" t="s">
        <v>1115</v>
      </c>
    </row>
    <row r="82" spans="1:1">
      <c r="A82" t="s">
        <v>1116</v>
      </c>
    </row>
    <row r="83" spans="1:1">
      <c r="A83" t="s">
        <v>1117</v>
      </c>
    </row>
    <row r="84" spans="1:1">
      <c r="A84" t="s">
        <v>1118</v>
      </c>
    </row>
    <row r="85" spans="1:1">
      <c r="A85" t="s">
        <v>1119</v>
      </c>
    </row>
    <row r="86" spans="1:1">
      <c r="A86" t="s">
        <v>1120</v>
      </c>
    </row>
    <row r="87" spans="1:1">
      <c r="A87" t="s">
        <v>1121</v>
      </c>
    </row>
    <row r="88" spans="1:1">
      <c r="A88" t="s">
        <v>1122</v>
      </c>
    </row>
    <row r="89" spans="1:1">
      <c r="A89" t="s">
        <v>1123</v>
      </c>
    </row>
    <row r="90" spans="1:1">
      <c r="A90" t="s">
        <v>1124</v>
      </c>
    </row>
    <row r="91" spans="1:1">
      <c r="A91" t="s">
        <v>1125</v>
      </c>
    </row>
    <row r="92" spans="1:1">
      <c r="A92" t="s">
        <v>1126</v>
      </c>
    </row>
    <row r="93" spans="1:1">
      <c r="A93" t="s">
        <v>1127</v>
      </c>
    </row>
    <row r="94" spans="1:1">
      <c r="A94" t="s">
        <v>1128</v>
      </c>
    </row>
    <row r="95" spans="1:1">
      <c r="A95" t="s">
        <v>1129</v>
      </c>
    </row>
    <row r="96" spans="1:1">
      <c r="A96" t="s">
        <v>1130</v>
      </c>
    </row>
    <row r="97" spans="1:1">
      <c r="A97" t="s">
        <v>1131</v>
      </c>
    </row>
    <row r="98" spans="1:1">
      <c r="A98" t="s">
        <v>1132</v>
      </c>
    </row>
    <row r="99" spans="1:1">
      <c r="A99" t="s">
        <v>1133</v>
      </c>
    </row>
    <row r="100" spans="1:1">
      <c r="A100" t="s">
        <v>1134</v>
      </c>
    </row>
    <row r="101" spans="1:1">
      <c r="A101" t="s">
        <v>1135</v>
      </c>
    </row>
    <row r="102" spans="1:1">
      <c r="A102" t="s">
        <v>1136</v>
      </c>
    </row>
    <row r="103" spans="1:1">
      <c r="A103" t="s">
        <v>1137</v>
      </c>
    </row>
    <row r="104" spans="1:1">
      <c r="A104" t="s">
        <v>1138</v>
      </c>
    </row>
    <row r="105" spans="1:1">
      <c r="A105" t="s">
        <v>1139</v>
      </c>
    </row>
    <row r="106" spans="1:1">
      <c r="A106" t="s">
        <v>1140</v>
      </c>
    </row>
    <row r="107" spans="1:1">
      <c r="A107" t="s">
        <v>1141</v>
      </c>
    </row>
    <row r="108" spans="1:1">
      <c r="A108" t="s">
        <v>1142</v>
      </c>
    </row>
    <row r="109" spans="1:1">
      <c r="A109" t="s">
        <v>1143</v>
      </c>
    </row>
    <row r="110" spans="1:1">
      <c r="A110" t="s">
        <v>1144</v>
      </c>
    </row>
    <row r="111" spans="1:1">
      <c r="A111" t="s">
        <v>1145</v>
      </c>
    </row>
    <row r="112" spans="1:1">
      <c r="A112" t="s">
        <v>1146</v>
      </c>
    </row>
    <row r="113" spans="1:1">
      <c r="A113" t="s">
        <v>1147</v>
      </c>
    </row>
    <row r="114" spans="1:1">
      <c r="A114" t="s">
        <v>1148</v>
      </c>
    </row>
    <row r="115" spans="1:1">
      <c r="A115" t="s">
        <v>1149</v>
      </c>
    </row>
    <row r="116" spans="1:1">
      <c r="A116" t="s">
        <v>1150</v>
      </c>
    </row>
    <row r="117" spans="1:1">
      <c r="A117" t="s">
        <v>1151</v>
      </c>
    </row>
    <row r="118" spans="1:1">
      <c r="A118" t="s">
        <v>1152</v>
      </c>
    </row>
    <row r="119" spans="1:1">
      <c r="A119" t="s">
        <v>1153</v>
      </c>
    </row>
    <row r="120" spans="1:1">
      <c r="A120" t="s">
        <v>1154</v>
      </c>
    </row>
    <row r="121" spans="1:1">
      <c r="A121" t="s">
        <v>1155</v>
      </c>
    </row>
    <row r="122" spans="1:1">
      <c r="A122" t="s">
        <v>1156</v>
      </c>
    </row>
    <row r="123" spans="1:1">
      <c r="A123" t="s">
        <v>1157</v>
      </c>
    </row>
    <row r="124" spans="1:1">
      <c r="A124" t="s">
        <v>1158</v>
      </c>
    </row>
    <row r="125" spans="1:1">
      <c r="A125" t="s">
        <v>1159</v>
      </c>
    </row>
    <row r="126" spans="1:1">
      <c r="A126" t="s">
        <v>1160</v>
      </c>
    </row>
    <row r="127" spans="1:1">
      <c r="A127" t="s">
        <v>1161</v>
      </c>
    </row>
    <row r="128" spans="1:1">
      <c r="A128" t="s">
        <v>1162</v>
      </c>
    </row>
    <row r="129" spans="1:1">
      <c r="A129" t="s">
        <v>1163</v>
      </c>
    </row>
    <row r="130" spans="1:1">
      <c r="A130" t="s">
        <v>1164</v>
      </c>
    </row>
    <row r="131" spans="1:1">
      <c r="A131" t="s">
        <v>1165</v>
      </c>
    </row>
    <row r="133" spans="1:1">
      <c r="A133" t="s">
        <v>1166</v>
      </c>
    </row>
    <row r="134" spans="1:1">
      <c r="A134" t="s">
        <v>1167</v>
      </c>
    </row>
    <row r="135" spans="1:1">
      <c r="A135" t="s">
        <v>1168</v>
      </c>
    </row>
    <row r="136" spans="1:1">
      <c r="A136" t="s">
        <v>1169</v>
      </c>
    </row>
    <row r="137" spans="1:1">
      <c r="A137" t="s">
        <v>1170</v>
      </c>
    </row>
    <row r="138" spans="1:1">
      <c r="A138" t="s">
        <v>1171</v>
      </c>
    </row>
    <row r="139" spans="1:1">
      <c r="A139" t="s">
        <v>1172</v>
      </c>
    </row>
    <row r="140" spans="1:1">
      <c r="A140" t="s">
        <v>1173</v>
      </c>
    </row>
    <row r="141" spans="1:1">
      <c r="A141" t="s">
        <v>1174</v>
      </c>
    </row>
    <row r="142" spans="1:1">
      <c r="A142" t="s">
        <v>1175</v>
      </c>
    </row>
    <row r="143" spans="1:1">
      <c r="A143" t="s">
        <v>1176</v>
      </c>
    </row>
    <row r="144" spans="1:1">
      <c r="A144" t="s">
        <v>1177</v>
      </c>
    </row>
    <row r="145" spans="1:1">
      <c r="A145" t="s">
        <v>1178</v>
      </c>
    </row>
    <row r="146" spans="1:1">
      <c r="A146" t="s">
        <v>1179</v>
      </c>
    </row>
    <row r="147" spans="1:1">
      <c r="A147" t="s">
        <v>1180</v>
      </c>
    </row>
    <row r="148" spans="1:1">
      <c r="A148" t="s">
        <v>1181</v>
      </c>
    </row>
    <row r="149" spans="1:1">
      <c r="A149" t="s">
        <v>1182</v>
      </c>
    </row>
    <row r="150" spans="1:1">
      <c r="A150" t="s">
        <v>1183</v>
      </c>
    </row>
    <row r="151" spans="1:1">
      <c r="A151" t="s">
        <v>1184</v>
      </c>
    </row>
    <row r="152" spans="1:1">
      <c r="A152" t="s">
        <v>1185</v>
      </c>
    </row>
    <row r="153" spans="1:1">
      <c r="A153" t="s">
        <v>1186</v>
      </c>
    </row>
    <row r="154" spans="1:1">
      <c r="A154" t="s">
        <v>1187</v>
      </c>
    </row>
    <row r="155" spans="1:1">
      <c r="A155" t="s">
        <v>1188</v>
      </c>
    </row>
    <row r="156" spans="1:1">
      <c r="A156" t="s">
        <v>1189</v>
      </c>
    </row>
    <row r="157" spans="1:1">
      <c r="A157" t="s">
        <v>1190</v>
      </c>
    </row>
    <row r="158" spans="1:1">
      <c r="A158" t="s">
        <v>1191</v>
      </c>
    </row>
    <row r="159" spans="1:1">
      <c r="A159" t="s">
        <v>1192</v>
      </c>
    </row>
    <row r="160" spans="1:1">
      <c r="A160" t="s">
        <v>1193</v>
      </c>
    </row>
    <row r="161" spans="1:1">
      <c r="A161" t="s">
        <v>1194</v>
      </c>
    </row>
    <row r="162" spans="1:1">
      <c r="A162" t="s">
        <v>1195</v>
      </c>
    </row>
    <row r="163" spans="1:1">
      <c r="A163" t="s">
        <v>1196</v>
      </c>
    </row>
    <row r="164" spans="1:1">
      <c r="A164" t="s">
        <v>1197</v>
      </c>
    </row>
    <row r="165" spans="1:1">
      <c r="A165" t="s">
        <v>1198</v>
      </c>
    </row>
    <row r="166" spans="1:1">
      <c r="A166" t="s">
        <v>1199</v>
      </c>
    </row>
    <row r="167" spans="1:1">
      <c r="A167" t="s">
        <v>1200</v>
      </c>
    </row>
    <row r="168" spans="1:1">
      <c r="A168" t="s">
        <v>1201</v>
      </c>
    </row>
    <row r="169" spans="1:1">
      <c r="A169" t="s">
        <v>1202</v>
      </c>
    </row>
    <row r="170" spans="1:1">
      <c r="A170" t="s">
        <v>1203</v>
      </c>
    </row>
    <row r="171" spans="1:1">
      <c r="A171" t="s">
        <v>1204</v>
      </c>
    </row>
    <row r="172" spans="1:1">
      <c r="A172" t="s">
        <v>1205</v>
      </c>
    </row>
    <row r="173" spans="1:1">
      <c r="A173" t="s">
        <v>1206</v>
      </c>
    </row>
    <row r="174" spans="1:1">
      <c r="A174" t="s">
        <v>1207</v>
      </c>
    </row>
    <row r="175" spans="1:1">
      <c r="A175" t="s">
        <v>1208</v>
      </c>
    </row>
    <row r="177" spans="1:1">
      <c r="A177" t="s">
        <v>1209</v>
      </c>
    </row>
    <row r="179" spans="1:1">
      <c r="A179" t="s">
        <v>1210</v>
      </c>
    </row>
    <row r="181" spans="1:1">
      <c r="A181" t="s">
        <v>1211</v>
      </c>
    </row>
    <row r="182" spans="1:1">
      <c r="A182" t="s">
        <v>1212</v>
      </c>
    </row>
    <row r="183" spans="1:1">
      <c r="A183" t="s">
        <v>1213</v>
      </c>
    </row>
    <row r="184" spans="1:1">
      <c r="A184" t="s">
        <v>1214</v>
      </c>
    </row>
    <row r="185" spans="1:1">
      <c r="A185" t="s">
        <v>1215</v>
      </c>
    </row>
    <row r="186" spans="1:1">
      <c r="A186" t="s">
        <v>1216</v>
      </c>
    </row>
    <row r="187" spans="1:1">
      <c r="A187" t="s">
        <v>1217</v>
      </c>
    </row>
    <row r="188" spans="1:1">
      <c r="A188" t="s">
        <v>1218</v>
      </c>
    </row>
    <row r="190" spans="1:1">
      <c r="A190" t="s">
        <v>1219</v>
      </c>
    </row>
    <row r="192" spans="1:1">
      <c r="A192" t="s">
        <v>1220</v>
      </c>
    </row>
    <row r="193" spans="1:1">
      <c r="A193" t="s">
        <v>1221</v>
      </c>
    </row>
    <row r="194" spans="1:1">
      <c r="A194" t="s">
        <v>1222</v>
      </c>
    </row>
    <row r="195" spans="1:1">
      <c r="A195" t="s">
        <v>1221</v>
      </c>
    </row>
    <row r="196" spans="1:1">
      <c r="A196" t="s">
        <v>1223</v>
      </c>
    </row>
    <row r="197" spans="1:1">
      <c r="A197" t="s">
        <v>1221</v>
      </c>
    </row>
    <row r="198" spans="1:1">
      <c r="A198" t="s">
        <v>1224</v>
      </c>
    </row>
    <row r="199" spans="1:1">
      <c r="A199" t="s">
        <v>1221</v>
      </c>
    </row>
    <row r="200" spans="1:1">
      <c r="A200" t="s">
        <v>1225</v>
      </c>
    </row>
    <row r="201" spans="1:1">
      <c r="A201" t="s">
        <v>1221</v>
      </c>
    </row>
    <row r="202" spans="1:1">
      <c r="A202" t="s">
        <v>1221</v>
      </c>
    </row>
    <row r="203" spans="1:1">
      <c r="A203" t="s">
        <v>1221</v>
      </c>
    </row>
    <row r="204" spans="1:1">
      <c r="A204" t="s">
        <v>1226</v>
      </c>
    </row>
    <row r="205" spans="1:1">
      <c r="A205" t="s">
        <v>1221</v>
      </c>
    </row>
    <row r="206" spans="1:1">
      <c r="A206" t="s">
        <v>1227</v>
      </c>
    </row>
    <row r="207" spans="1:1">
      <c r="A207" t="s">
        <v>1221</v>
      </c>
    </row>
    <row r="208" spans="1:1">
      <c r="A208" t="s">
        <v>1228</v>
      </c>
    </row>
    <row r="209" spans="1:1">
      <c r="A209" t="s">
        <v>1221</v>
      </c>
    </row>
    <row r="210" spans="1:1">
      <c r="A210" t="s">
        <v>1229</v>
      </c>
    </row>
    <row r="211" spans="1:1">
      <c r="A211" t="s">
        <v>1221</v>
      </c>
    </row>
    <row r="212" spans="1:1">
      <c r="A212" t="s">
        <v>1230</v>
      </c>
    </row>
    <row r="213" spans="1:1">
      <c r="A213" t="s">
        <v>1221</v>
      </c>
    </row>
    <row r="214" spans="1:1">
      <c r="A214" t="s">
        <v>1231</v>
      </c>
    </row>
    <row r="215" spans="1:1">
      <c r="A215" t="s">
        <v>1221</v>
      </c>
    </row>
    <row r="216" spans="1:1">
      <c r="A216" t="s">
        <v>1232</v>
      </c>
    </row>
    <row r="217" spans="1:1">
      <c r="A217" t="s">
        <v>1221</v>
      </c>
    </row>
    <row r="218" spans="1:1">
      <c r="A218" t="s">
        <v>1233</v>
      </c>
    </row>
    <row r="219" spans="1:1">
      <c r="A219" t="s">
        <v>1221</v>
      </c>
    </row>
    <row r="220" spans="1:1">
      <c r="A220" t="s">
        <v>1234</v>
      </c>
    </row>
    <row r="221" spans="1:1">
      <c r="A221" t="s">
        <v>1221</v>
      </c>
    </row>
    <row r="222" spans="1:1">
      <c r="A222" t="s">
        <v>1235</v>
      </c>
    </row>
    <row r="223" spans="1:1">
      <c r="A223" t="s">
        <v>1221</v>
      </c>
    </row>
    <row r="224" spans="1:1">
      <c r="A224">
        <v>5.335</v>
      </c>
    </row>
    <row r="226" spans="1:1">
      <c r="A226" t="s">
        <v>1236</v>
      </c>
    </row>
    <row r="227" spans="1:1">
      <c r="A227" t="s">
        <v>1221</v>
      </c>
    </row>
    <row r="228" spans="1:1">
      <c r="A228" t="s">
        <v>1237</v>
      </c>
    </row>
    <row r="229" spans="1:1">
      <c r="A229" t="s">
        <v>1221</v>
      </c>
    </row>
    <row r="230" spans="1:1">
      <c r="A230" t="s">
        <v>1237</v>
      </c>
    </row>
    <row r="231" spans="1:1">
      <c r="A231" t="s">
        <v>1221</v>
      </c>
    </row>
    <row r="232" spans="1:1">
      <c r="A232" t="s">
        <v>1237</v>
      </c>
    </row>
    <row r="233" spans="1:1">
      <c r="A233" t="s">
        <v>1221</v>
      </c>
    </row>
    <row r="234" spans="1:1">
      <c r="A234" t="s">
        <v>1237</v>
      </c>
    </row>
    <row r="235" spans="1:1">
      <c r="A235" t="s">
        <v>1221</v>
      </c>
    </row>
    <row r="236" spans="1:1">
      <c r="A236" t="s">
        <v>1221</v>
      </c>
    </row>
    <row r="237" spans="1:1">
      <c r="A237" t="s">
        <v>1221</v>
      </c>
    </row>
    <row r="238" spans="1:1">
      <c r="A238" t="s">
        <v>1237</v>
      </c>
    </row>
    <row r="239" spans="1:1">
      <c r="A239" t="s">
        <v>1221</v>
      </c>
    </row>
    <row r="240" spans="1:1">
      <c r="A240" t="s">
        <v>1237</v>
      </c>
    </row>
    <row r="241" spans="1:1">
      <c r="A241" t="s">
        <v>1221</v>
      </c>
    </row>
    <row r="242" spans="1:1">
      <c r="A242" t="s">
        <v>1237</v>
      </c>
    </row>
    <row r="243" spans="1:1">
      <c r="A243" t="s">
        <v>1221</v>
      </c>
    </row>
    <row r="244" spans="1:1">
      <c r="A244" t="s">
        <v>1237</v>
      </c>
    </row>
    <row r="245" spans="1:1">
      <c r="A245" t="s">
        <v>1221</v>
      </c>
    </row>
    <row r="246" spans="1:1">
      <c r="A246" t="s">
        <v>1237</v>
      </c>
    </row>
    <row r="247" spans="1:1">
      <c r="A247" t="s">
        <v>1221</v>
      </c>
    </row>
    <row r="248" spans="1:1">
      <c r="A248" t="s">
        <v>1237</v>
      </c>
    </row>
    <row r="249" spans="1:1">
      <c r="A249" t="s">
        <v>1221</v>
      </c>
    </row>
    <row r="250" spans="1:1">
      <c r="A250" t="s">
        <v>1237</v>
      </c>
    </row>
    <row r="251" spans="1:1">
      <c r="A251" t="s">
        <v>1221</v>
      </c>
    </row>
    <row r="252" spans="1:1">
      <c r="A252" t="s">
        <v>1237</v>
      </c>
    </row>
    <row r="253" spans="1:1">
      <c r="A253" t="s">
        <v>1221</v>
      </c>
    </row>
    <row r="254" spans="1:1">
      <c r="A254" t="s">
        <v>1237</v>
      </c>
    </row>
    <row r="255" spans="1:1">
      <c r="A255" t="s">
        <v>1221</v>
      </c>
    </row>
    <row r="256" spans="1:1">
      <c r="A256" t="s">
        <v>1237</v>
      </c>
    </row>
    <row r="257" spans="1:1">
      <c r="A257" t="s">
        <v>1221</v>
      </c>
    </row>
    <row r="258" spans="1:1">
      <c r="A258">
        <v>0</v>
      </c>
    </row>
    <row r="260" spans="1:1">
      <c r="A260" t="s">
        <v>1238</v>
      </c>
    </row>
    <row r="261" spans="1:1">
      <c r="A261" t="s">
        <v>1221</v>
      </c>
    </row>
    <row r="262" spans="1:1">
      <c r="A262" t="s">
        <v>1239</v>
      </c>
    </row>
    <row r="263" spans="1:1">
      <c r="A263" t="s">
        <v>1221</v>
      </c>
    </row>
    <row r="264" spans="1:1">
      <c r="A264" t="s">
        <v>1240</v>
      </c>
    </row>
    <row r="265" spans="1:1">
      <c r="A265" t="s">
        <v>1221</v>
      </c>
    </row>
    <row r="266" spans="1:1">
      <c r="A266" t="s">
        <v>1241</v>
      </c>
    </row>
    <row r="267" spans="1:1">
      <c r="A267" t="s">
        <v>1221</v>
      </c>
    </row>
    <row r="268" spans="1:1">
      <c r="A268" t="s">
        <v>1242</v>
      </c>
    </row>
    <row r="269" spans="1:1">
      <c r="A269" t="s">
        <v>1221</v>
      </c>
    </row>
    <row r="270" spans="1:1">
      <c r="A270" t="s">
        <v>1221</v>
      </c>
    </row>
    <row r="271" spans="1:1">
      <c r="A271" t="s">
        <v>1221</v>
      </c>
    </row>
    <row r="272" spans="1:1">
      <c r="A272" t="s">
        <v>1243</v>
      </c>
    </row>
    <row r="273" spans="1:1">
      <c r="A273" t="s">
        <v>1221</v>
      </c>
    </row>
    <row r="274" spans="1:1">
      <c r="A274" t="s">
        <v>1244</v>
      </c>
    </row>
    <row r="275" spans="1:1">
      <c r="A275" t="s">
        <v>1221</v>
      </c>
    </row>
    <row r="276" spans="1:1">
      <c r="A276" t="s">
        <v>1245</v>
      </c>
    </row>
    <row r="277" spans="1:1">
      <c r="A277" t="s">
        <v>1221</v>
      </c>
    </row>
    <row r="278" spans="1:1">
      <c r="A278" t="s">
        <v>1246</v>
      </c>
    </row>
    <row r="279" spans="1:1">
      <c r="A279" t="s">
        <v>1221</v>
      </c>
    </row>
    <row r="280" spans="1:1">
      <c r="A280" t="s">
        <v>1247</v>
      </c>
    </row>
    <row r="281" spans="1:1">
      <c r="A281" t="s">
        <v>1221</v>
      </c>
    </row>
    <row r="282" spans="1:1">
      <c r="A282" t="s">
        <v>1248</v>
      </c>
    </row>
    <row r="283" spans="1:1">
      <c r="A283" t="s">
        <v>1221</v>
      </c>
    </row>
    <row r="284" spans="1:1">
      <c r="A284" t="s">
        <v>1242</v>
      </c>
    </row>
    <row r="285" spans="1:1">
      <c r="A285" t="s">
        <v>1221</v>
      </c>
    </row>
    <row r="286" spans="1:1">
      <c r="A286" t="s">
        <v>1249</v>
      </c>
    </row>
    <row r="287" spans="1:1">
      <c r="A287" t="s">
        <v>1221</v>
      </c>
    </row>
    <row r="288" spans="1:1">
      <c r="A288" t="s">
        <v>1250</v>
      </c>
    </row>
    <row r="289" spans="1:1">
      <c r="A289" t="s">
        <v>1221</v>
      </c>
    </row>
    <row r="290" spans="1:1">
      <c r="A290" t="s">
        <v>1251</v>
      </c>
    </row>
    <row r="291" spans="1:1">
      <c r="A291" t="s">
        <v>1221</v>
      </c>
    </row>
    <row r="292" spans="1:1">
      <c r="A292">
        <v>0.63</v>
      </c>
    </row>
    <row r="294" spans="1:1">
      <c r="A294" t="s">
        <v>1252</v>
      </c>
    </row>
    <row r="295" spans="1:1">
      <c r="A295" t="s">
        <v>1221</v>
      </c>
    </row>
    <row r="296" spans="1:1">
      <c r="A296" t="s">
        <v>1237</v>
      </c>
    </row>
    <row r="297" spans="1:1">
      <c r="A297" t="s">
        <v>1221</v>
      </c>
    </row>
    <row r="298" spans="1:1">
      <c r="A298" t="s">
        <v>1237</v>
      </c>
    </row>
    <row r="299" spans="1:1">
      <c r="A299" t="s">
        <v>1221</v>
      </c>
    </row>
    <row r="300" spans="1:1">
      <c r="A300" t="s">
        <v>1237</v>
      </c>
    </row>
    <row r="301" spans="1:1">
      <c r="A301" t="s">
        <v>1221</v>
      </c>
    </row>
    <row r="302" spans="1:1">
      <c r="A302" t="s">
        <v>1237</v>
      </c>
    </row>
    <row r="303" spans="1:1">
      <c r="A303" t="s">
        <v>1221</v>
      </c>
    </row>
    <row r="304" spans="1:1">
      <c r="A304" t="s">
        <v>1221</v>
      </c>
    </row>
    <row r="305" spans="1:1">
      <c r="A305" t="s">
        <v>1221</v>
      </c>
    </row>
    <row r="306" spans="1:1">
      <c r="A306" t="s">
        <v>1237</v>
      </c>
    </row>
    <row r="307" spans="1:1">
      <c r="A307" t="s">
        <v>1221</v>
      </c>
    </row>
    <row r="308" spans="1:1">
      <c r="A308" t="s">
        <v>1237</v>
      </c>
    </row>
    <row r="309" spans="1:1">
      <c r="A309" t="s">
        <v>1221</v>
      </c>
    </row>
    <row r="310" spans="1:1">
      <c r="A310" t="s">
        <v>1237</v>
      </c>
    </row>
    <row r="311" spans="1:1">
      <c r="A311" t="s">
        <v>1221</v>
      </c>
    </row>
    <row r="312" spans="1:1">
      <c r="A312" t="s">
        <v>1237</v>
      </c>
    </row>
    <row r="313" spans="1:1">
      <c r="A313" t="s">
        <v>1221</v>
      </c>
    </row>
    <row r="314" spans="1:1">
      <c r="A314" t="s">
        <v>1237</v>
      </c>
    </row>
    <row r="315" spans="1:1">
      <c r="A315" t="s">
        <v>1221</v>
      </c>
    </row>
    <row r="316" spans="1:1">
      <c r="A316" t="s">
        <v>1237</v>
      </c>
    </row>
    <row r="317" spans="1:1">
      <c r="A317" t="s">
        <v>1221</v>
      </c>
    </row>
    <row r="318" spans="1:1">
      <c r="A318" t="s">
        <v>1237</v>
      </c>
    </row>
    <row r="319" spans="1:1">
      <c r="A319" t="s">
        <v>1221</v>
      </c>
    </row>
    <row r="320" spans="1:1">
      <c r="A320" t="s">
        <v>1237</v>
      </c>
    </row>
    <row r="321" spans="1:1">
      <c r="A321" t="s">
        <v>1221</v>
      </c>
    </row>
    <row r="322" spans="1:1">
      <c r="A322" t="s">
        <v>1237</v>
      </c>
    </row>
    <row r="323" spans="1:1">
      <c r="A323" t="s">
        <v>1221</v>
      </c>
    </row>
    <row r="324" spans="1:1">
      <c r="A324" t="s">
        <v>1237</v>
      </c>
    </row>
    <row r="325" spans="1:1">
      <c r="A325" t="s">
        <v>1221</v>
      </c>
    </row>
    <row r="326" spans="1:1">
      <c r="A326">
        <v>0</v>
      </c>
    </row>
    <row r="328" spans="1:1">
      <c r="A328" t="s">
        <v>1253</v>
      </c>
    </row>
    <row r="329" spans="1:1">
      <c r="A329" t="s">
        <v>1221</v>
      </c>
    </row>
    <row r="330" spans="1:1">
      <c r="A330" t="s">
        <v>1254</v>
      </c>
    </row>
    <row r="331" spans="1:1">
      <c r="A331" t="s">
        <v>1221</v>
      </c>
    </row>
    <row r="332" spans="1:1">
      <c r="A332" t="s">
        <v>1255</v>
      </c>
    </row>
    <row r="333" spans="1:1">
      <c r="A333" t="s">
        <v>1221</v>
      </c>
    </row>
    <row r="334" spans="1:1">
      <c r="A334" t="s">
        <v>1256</v>
      </c>
    </row>
    <row r="335" spans="1:1">
      <c r="A335" t="s">
        <v>1221</v>
      </c>
    </row>
    <row r="336" spans="1:1">
      <c r="A336" t="s">
        <v>1257</v>
      </c>
    </row>
    <row r="337" spans="1:1">
      <c r="A337" t="s">
        <v>1221</v>
      </c>
    </row>
    <row r="338" spans="1:1">
      <c r="A338" t="s">
        <v>1221</v>
      </c>
    </row>
    <row r="339" spans="1:1">
      <c r="A339" t="s">
        <v>1221</v>
      </c>
    </row>
    <row r="340" spans="1:1">
      <c r="A340" t="s">
        <v>1258</v>
      </c>
    </row>
    <row r="341" spans="1:1">
      <c r="A341" t="s">
        <v>1221</v>
      </c>
    </row>
    <row r="342" spans="1:1">
      <c r="A342" t="s">
        <v>1259</v>
      </c>
    </row>
    <row r="343" spans="1:1">
      <c r="A343" t="s">
        <v>1221</v>
      </c>
    </row>
    <row r="344" spans="1:1">
      <c r="A344" t="s">
        <v>1260</v>
      </c>
    </row>
    <row r="345" spans="1:1">
      <c r="A345" t="s">
        <v>1221</v>
      </c>
    </row>
    <row r="346" spans="1:1">
      <c r="A346" t="s">
        <v>1261</v>
      </c>
    </row>
    <row r="347" spans="1:1">
      <c r="A347" t="s">
        <v>1221</v>
      </c>
    </row>
    <row r="348" spans="1:1">
      <c r="A348" t="s">
        <v>1262</v>
      </c>
    </row>
    <row r="349" spans="1:1">
      <c r="A349" t="s">
        <v>1221</v>
      </c>
    </row>
    <row r="350" spans="1:1">
      <c r="A350" t="s">
        <v>1263</v>
      </c>
    </row>
    <row r="351" spans="1:1">
      <c r="A351" t="s">
        <v>1221</v>
      </c>
    </row>
    <row r="352" spans="1:1">
      <c r="A352" t="s">
        <v>1264</v>
      </c>
    </row>
    <row r="353" spans="1:1">
      <c r="A353" t="s">
        <v>1221</v>
      </c>
    </row>
    <row r="354" spans="1:1">
      <c r="A354" t="s">
        <v>1265</v>
      </c>
    </row>
    <row r="355" spans="1:1">
      <c r="A355" t="s">
        <v>1221</v>
      </c>
    </row>
    <row r="356" spans="1:1">
      <c r="A356" t="s">
        <v>1266</v>
      </c>
    </row>
    <row r="357" spans="1:1">
      <c r="A357" t="s">
        <v>1221</v>
      </c>
    </row>
    <row r="358" spans="1:1">
      <c r="A358" t="s">
        <v>1267</v>
      </c>
    </row>
    <row r="359" spans="1:1">
      <c r="A359" t="s">
        <v>1221</v>
      </c>
    </row>
    <row r="360" spans="1:1">
      <c r="A360">
        <v>-0.12</v>
      </c>
    </row>
    <row r="362" spans="1:1">
      <c r="A362" t="s">
        <v>1268</v>
      </c>
    </row>
    <row r="363" spans="1:1">
      <c r="A363" t="s">
        <v>1221</v>
      </c>
    </row>
    <row r="364" spans="1:1">
      <c r="A364" t="s">
        <v>1237</v>
      </c>
    </row>
    <row r="365" spans="1:1">
      <c r="A365" t="s">
        <v>1221</v>
      </c>
    </row>
    <row r="366" spans="1:1">
      <c r="A366" t="s">
        <v>1237</v>
      </c>
    </row>
    <row r="367" spans="1:1">
      <c r="A367" t="s">
        <v>1221</v>
      </c>
    </row>
    <row r="368" spans="1:1">
      <c r="A368" t="s">
        <v>1237</v>
      </c>
    </row>
    <row r="369" spans="1:1">
      <c r="A369" t="s">
        <v>1221</v>
      </c>
    </row>
    <row r="370" spans="1:1">
      <c r="A370" t="s">
        <v>1237</v>
      </c>
    </row>
    <row r="371" spans="1:1">
      <c r="A371" t="s">
        <v>1221</v>
      </c>
    </row>
    <row r="372" spans="1:1">
      <c r="A372" t="s">
        <v>1221</v>
      </c>
    </row>
    <row r="373" spans="1:1">
      <c r="A373" t="s">
        <v>1221</v>
      </c>
    </row>
    <row r="374" spans="1:1">
      <c r="A374" t="s">
        <v>1237</v>
      </c>
    </row>
    <row r="375" spans="1:1">
      <c r="A375" t="s">
        <v>1221</v>
      </c>
    </row>
    <row r="376" spans="1:1">
      <c r="A376" t="s">
        <v>1237</v>
      </c>
    </row>
    <row r="377" spans="1:1">
      <c r="A377" t="s">
        <v>1221</v>
      </c>
    </row>
    <row r="378" spans="1:1">
      <c r="A378" t="s">
        <v>1237</v>
      </c>
    </row>
    <row r="379" spans="1:1">
      <c r="A379" t="s">
        <v>1221</v>
      </c>
    </row>
    <row r="380" spans="1:1">
      <c r="A380" t="s">
        <v>1237</v>
      </c>
    </row>
    <row r="381" spans="1:1">
      <c r="A381" t="s">
        <v>1221</v>
      </c>
    </row>
    <row r="382" spans="1:1">
      <c r="A382" t="s">
        <v>1237</v>
      </c>
    </row>
    <row r="383" spans="1:1">
      <c r="A383" t="s">
        <v>1221</v>
      </c>
    </row>
    <row r="384" spans="1:1">
      <c r="A384" t="s">
        <v>1237</v>
      </c>
    </row>
    <row r="385" spans="1:1">
      <c r="A385" t="s">
        <v>1221</v>
      </c>
    </row>
    <row r="386" spans="1:1">
      <c r="A386" t="s">
        <v>1237</v>
      </c>
    </row>
    <row r="387" spans="1:1">
      <c r="A387" t="s">
        <v>1221</v>
      </c>
    </row>
    <row r="388" spans="1:1">
      <c r="A388" t="s">
        <v>1237</v>
      </c>
    </row>
    <row r="389" spans="1:1">
      <c r="A389" t="s">
        <v>1221</v>
      </c>
    </row>
    <row r="390" spans="1:1">
      <c r="A390" t="s">
        <v>1237</v>
      </c>
    </row>
    <row r="391" spans="1:1">
      <c r="A391" t="s">
        <v>1221</v>
      </c>
    </row>
    <row r="392" spans="1:1">
      <c r="A392" t="s">
        <v>1237</v>
      </c>
    </row>
    <row r="393" spans="1:1">
      <c r="A393" t="s">
        <v>1221</v>
      </c>
    </row>
    <row r="394" spans="1:1">
      <c r="A394">
        <v>0</v>
      </c>
    </row>
    <row r="396" spans="1:1">
      <c r="A396" t="s">
        <v>1269</v>
      </c>
    </row>
    <row r="397" spans="1:1">
      <c r="A397" t="s">
        <v>1270</v>
      </c>
    </row>
    <row r="398" spans="1:1">
      <c r="A398" t="s">
        <v>1271</v>
      </c>
    </row>
    <row r="399" spans="1:1">
      <c r="A399" t="s">
        <v>1272</v>
      </c>
    </row>
    <row r="400" spans="1:1">
      <c r="A400" t="s">
        <v>1273</v>
      </c>
    </row>
    <row r="401" spans="1:1">
      <c r="A401" t="s">
        <v>1274</v>
      </c>
    </row>
    <row r="402" spans="1:1">
      <c r="A402" t="s">
        <v>1275</v>
      </c>
    </row>
    <row r="403" spans="1:1">
      <c r="A403" t="s">
        <v>1276</v>
      </c>
    </row>
    <row r="404" spans="1:1">
      <c r="A404" t="s">
        <v>1277</v>
      </c>
    </row>
    <row r="405" spans="1:1">
      <c r="A405" t="s">
        <v>1278</v>
      </c>
    </row>
    <row r="406" spans="1:1">
      <c r="A406" t="s">
        <v>1279</v>
      </c>
    </row>
    <row r="407" spans="1:1">
      <c r="A407" t="s">
        <v>1280</v>
      </c>
    </row>
    <row r="408" spans="1:1">
      <c r="A408" t="s">
        <v>1281</v>
      </c>
    </row>
    <row r="409" spans="1:1">
      <c r="A409" t="s">
        <v>1282</v>
      </c>
    </row>
    <row r="410" spans="1:1">
      <c r="A410" t="s">
        <v>1283</v>
      </c>
    </row>
    <row r="411" spans="1:1">
      <c r="A411" t="s">
        <v>1284</v>
      </c>
    </row>
    <row r="412" spans="1:1">
      <c r="A412" t="s">
        <v>1285</v>
      </c>
    </row>
    <row r="413" spans="1:1">
      <c r="A413" t="s">
        <v>1286</v>
      </c>
    </row>
    <row r="414" spans="1:1">
      <c r="A414" t="s">
        <v>1287</v>
      </c>
    </row>
    <row r="415" spans="1:1">
      <c r="A415" t="s">
        <v>1288</v>
      </c>
    </row>
    <row r="416" spans="1:1">
      <c r="A416" t="s">
        <v>1289</v>
      </c>
    </row>
    <row r="417" spans="1:1">
      <c r="A417" t="s">
        <v>1290</v>
      </c>
    </row>
    <row r="418" spans="1:1">
      <c r="A418" t="s">
        <v>1291</v>
      </c>
    </row>
    <row r="419" spans="1:1">
      <c r="A419" t="s">
        <v>1292</v>
      </c>
    </row>
    <row r="420" spans="1:1">
      <c r="A420" t="s">
        <v>1293</v>
      </c>
    </row>
    <row r="421" spans="1:1">
      <c r="A421" t="s">
        <v>1294</v>
      </c>
    </row>
    <row r="422" spans="1:1">
      <c r="A422" t="s">
        <v>1295</v>
      </c>
    </row>
    <row r="423" spans="1:1">
      <c r="A423" t="s">
        <v>1296</v>
      </c>
    </row>
    <row r="424" spans="1:1">
      <c r="A424" t="s">
        <v>1297</v>
      </c>
    </row>
    <row r="425" spans="1:1">
      <c r="A425" t="s">
        <v>1298</v>
      </c>
    </row>
    <row r="426" spans="1:1">
      <c r="A426" t="s">
        <v>1299</v>
      </c>
    </row>
    <row r="427" spans="1:1">
      <c r="A427" t="s">
        <v>1300</v>
      </c>
    </row>
    <row r="428" spans="1:1">
      <c r="A428">
        <v>32</v>
      </c>
    </row>
    <row r="430" spans="1:1">
      <c r="A430" t="s">
        <v>1301</v>
      </c>
    </row>
    <row r="431" spans="1:1">
      <c r="A431" t="s">
        <v>1237</v>
      </c>
    </row>
    <row r="432" spans="1:1">
      <c r="A432" t="s">
        <v>1237</v>
      </c>
    </row>
    <row r="433" spans="1:1">
      <c r="A433" t="s">
        <v>1237</v>
      </c>
    </row>
    <row r="434" spans="1:1">
      <c r="A434" t="s">
        <v>1237</v>
      </c>
    </row>
    <row r="435" spans="1:1">
      <c r="A435" t="s">
        <v>1237</v>
      </c>
    </row>
    <row r="436" spans="1:1">
      <c r="A436" t="s">
        <v>1237</v>
      </c>
    </row>
    <row r="437" spans="1:1">
      <c r="A437" t="s">
        <v>1237</v>
      </c>
    </row>
    <row r="438" spans="1:1">
      <c r="A438" t="s">
        <v>1237</v>
      </c>
    </row>
    <row r="439" spans="1:1">
      <c r="A439" t="s">
        <v>1237</v>
      </c>
    </row>
    <row r="440" spans="1:1">
      <c r="A440" t="s">
        <v>1237</v>
      </c>
    </row>
    <row r="441" spans="1:1">
      <c r="A441" t="s">
        <v>1237</v>
      </c>
    </row>
    <row r="442" spans="1:1">
      <c r="A442" t="s">
        <v>1237</v>
      </c>
    </row>
    <row r="443" spans="1:1">
      <c r="A443" t="s">
        <v>1237</v>
      </c>
    </row>
    <row r="444" spans="1:1">
      <c r="A444" t="s">
        <v>1237</v>
      </c>
    </row>
    <row r="445" spans="1:1">
      <c r="A445" t="s">
        <v>1237</v>
      </c>
    </row>
    <row r="446" spans="1:1">
      <c r="A446" t="s">
        <v>1237</v>
      </c>
    </row>
    <row r="447" spans="1:1">
      <c r="A447" t="s">
        <v>1237</v>
      </c>
    </row>
    <row r="448" spans="1:1">
      <c r="A448" t="s">
        <v>1237</v>
      </c>
    </row>
    <row r="449" spans="1:1">
      <c r="A449" t="s">
        <v>1237</v>
      </c>
    </row>
    <row r="450" spans="1:1">
      <c r="A450" t="s">
        <v>1237</v>
      </c>
    </row>
    <row r="451" spans="1:1">
      <c r="A451" t="s">
        <v>1237</v>
      </c>
    </row>
    <row r="452" spans="1:1">
      <c r="A452" t="s">
        <v>1237</v>
      </c>
    </row>
    <row r="453" spans="1:1">
      <c r="A453" t="s">
        <v>1237</v>
      </c>
    </row>
    <row r="454" spans="1:1">
      <c r="A454" t="s">
        <v>1237</v>
      </c>
    </row>
    <row r="455" spans="1:1">
      <c r="A455" t="s">
        <v>1237</v>
      </c>
    </row>
    <row r="456" spans="1:1">
      <c r="A456" t="s">
        <v>1237</v>
      </c>
    </row>
    <row r="457" spans="1:1">
      <c r="A457" t="s">
        <v>1237</v>
      </c>
    </row>
    <row r="458" spans="1:1">
      <c r="A458" t="s">
        <v>1237</v>
      </c>
    </row>
    <row r="459" spans="1:1">
      <c r="A459" t="s">
        <v>1237</v>
      </c>
    </row>
    <row r="460" spans="1:1">
      <c r="A460" t="s">
        <v>1237</v>
      </c>
    </row>
    <row r="461" spans="1:1">
      <c r="A461" t="s">
        <v>1237</v>
      </c>
    </row>
    <row r="462" spans="1:1">
      <c r="A462">
        <v>0</v>
      </c>
    </row>
    <row r="463" spans="1:1">
      <c r="A463" t="s">
        <v>1302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4832"/>
  <sheetViews>
    <sheetView workbookViewId="0"/>
  </sheetViews>
  <sheetFormatPr defaultRowHeight="12.75"/>
  <cols>
    <col min="1" max="1" width="15" bestFit="1" customWidth="1"/>
    <col min="6" max="6" width="15.42578125" bestFit="1" customWidth="1"/>
  </cols>
  <sheetData>
    <row r="1" spans="1:11">
      <c r="A1" t="s">
        <v>795</v>
      </c>
      <c r="B1" t="s">
        <v>738</v>
      </c>
      <c r="C1" t="s">
        <v>796</v>
      </c>
      <c r="D1" t="s">
        <v>797</v>
      </c>
      <c r="E1" t="s">
        <v>798</v>
      </c>
      <c r="F1" t="s">
        <v>1303</v>
      </c>
      <c r="G1" t="s">
        <v>800</v>
      </c>
      <c r="H1" t="s">
        <v>1304</v>
      </c>
      <c r="I1" t="s">
        <v>1305</v>
      </c>
      <c r="J1" t="s">
        <v>1306</v>
      </c>
      <c r="K1" s="24" t="s">
        <v>1307</v>
      </c>
    </row>
    <row r="2" spans="1:11">
      <c r="A2" t="s">
        <v>806</v>
      </c>
      <c r="B2">
        <v>60</v>
      </c>
      <c r="C2" t="s">
        <v>1308</v>
      </c>
      <c r="D2" t="s">
        <v>1309</v>
      </c>
      <c r="E2">
        <v>14521</v>
      </c>
      <c r="F2" s="78">
        <v>39644.083333333336</v>
      </c>
      <c r="G2" t="s">
        <v>1310</v>
      </c>
      <c r="H2" t="s">
        <v>1311</v>
      </c>
      <c r="I2">
        <v>-7.7200000000000005E-2</v>
      </c>
      <c r="J2" t="s">
        <v>1312</v>
      </c>
    </row>
    <row r="3" spans="1:11">
      <c r="A3" t="s">
        <v>806</v>
      </c>
      <c r="B3">
        <v>60</v>
      </c>
      <c r="C3" t="s">
        <v>1308</v>
      </c>
      <c r="D3" t="s">
        <v>1309</v>
      </c>
      <c r="E3">
        <v>14521</v>
      </c>
      <c r="F3" s="78">
        <v>39644.09375</v>
      </c>
      <c r="G3" t="s">
        <v>1310</v>
      </c>
      <c r="H3" t="s">
        <v>1311</v>
      </c>
      <c r="I3">
        <v>-0.1207</v>
      </c>
      <c r="J3" t="s">
        <v>1312</v>
      </c>
    </row>
    <row r="4" spans="1:11">
      <c r="A4" t="s">
        <v>806</v>
      </c>
      <c r="B4">
        <v>60</v>
      </c>
      <c r="C4" t="s">
        <v>1308</v>
      </c>
      <c r="D4" t="s">
        <v>1309</v>
      </c>
      <c r="E4">
        <v>14521</v>
      </c>
      <c r="F4" s="78">
        <v>39644.104166666664</v>
      </c>
      <c r="G4" t="s">
        <v>1310</v>
      </c>
      <c r="H4" t="s">
        <v>1311</v>
      </c>
      <c r="I4">
        <v>-8.0799999999999997E-2</v>
      </c>
      <c r="J4" t="s">
        <v>1312</v>
      </c>
    </row>
    <row r="5" spans="1:11">
      <c r="A5" t="s">
        <v>806</v>
      </c>
      <c r="B5">
        <v>60</v>
      </c>
      <c r="C5" t="s">
        <v>1308</v>
      </c>
      <c r="D5" t="s">
        <v>1309</v>
      </c>
      <c r="E5">
        <v>14521</v>
      </c>
      <c r="F5" s="78">
        <v>39644.114583333336</v>
      </c>
      <c r="G5" t="s">
        <v>1310</v>
      </c>
      <c r="H5" t="s">
        <v>1311</v>
      </c>
      <c r="I5">
        <v>-8.2500000000000004E-2</v>
      </c>
      <c r="J5" t="s">
        <v>1312</v>
      </c>
    </row>
    <row r="6" spans="1:11">
      <c r="A6" t="s">
        <v>806</v>
      </c>
      <c r="B6">
        <v>60</v>
      </c>
      <c r="C6" t="s">
        <v>1308</v>
      </c>
      <c r="D6" t="s">
        <v>1309</v>
      </c>
      <c r="E6">
        <v>14521</v>
      </c>
      <c r="F6" s="78">
        <v>39644.125</v>
      </c>
      <c r="G6" t="s">
        <v>1310</v>
      </c>
      <c r="H6" t="s">
        <v>1311</v>
      </c>
      <c r="I6">
        <v>-9.8400000000000001E-2</v>
      </c>
      <c r="J6" t="s">
        <v>1312</v>
      </c>
    </row>
    <row r="7" spans="1:11">
      <c r="A7" t="s">
        <v>806</v>
      </c>
      <c r="B7">
        <v>60</v>
      </c>
      <c r="C7" t="s">
        <v>1308</v>
      </c>
      <c r="D7" t="s">
        <v>1309</v>
      </c>
      <c r="E7">
        <v>14521</v>
      </c>
      <c r="F7" s="78">
        <v>39644.135416666664</v>
      </c>
      <c r="G7" t="s">
        <v>1310</v>
      </c>
      <c r="H7" t="s">
        <v>1311</v>
      </c>
      <c r="I7">
        <v>-7.9600000000000004E-2</v>
      </c>
      <c r="J7" t="s">
        <v>1312</v>
      </c>
    </row>
    <row r="8" spans="1:11">
      <c r="A8" t="s">
        <v>806</v>
      </c>
      <c r="B8">
        <v>60</v>
      </c>
      <c r="C8" t="s">
        <v>1308</v>
      </c>
      <c r="D8" t="s">
        <v>1309</v>
      </c>
      <c r="E8">
        <v>14521</v>
      </c>
      <c r="F8" s="78">
        <v>39644.145833333336</v>
      </c>
      <c r="G8" t="s">
        <v>1310</v>
      </c>
      <c r="H8" t="s">
        <v>1311</v>
      </c>
      <c r="I8">
        <v>-8.5500000000000007E-2</v>
      </c>
      <c r="J8" t="s">
        <v>1312</v>
      </c>
    </row>
    <row r="9" spans="1:11">
      <c r="A9" t="s">
        <v>806</v>
      </c>
      <c r="B9">
        <v>60</v>
      </c>
      <c r="C9" t="s">
        <v>1308</v>
      </c>
      <c r="D9" t="s">
        <v>1309</v>
      </c>
      <c r="E9">
        <v>14521</v>
      </c>
      <c r="F9" s="78">
        <v>39644.15625</v>
      </c>
      <c r="G9" t="s">
        <v>1310</v>
      </c>
      <c r="H9" t="s">
        <v>1311</v>
      </c>
      <c r="I9">
        <v>-0.12479999999999999</v>
      </c>
      <c r="J9" t="s">
        <v>1312</v>
      </c>
    </row>
    <row r="10" spans="1:11">
      <c r="A10" t="s">
        <v>806</v>
      </c>
      <c r="B10">
        <v>60</v>
      </c>
      <c r="C10" t="s">
        <v>1308</v>
      </c>
      <c r="D10" t="s">
        <v>1309</v>
      </c>
      <c r="E10">
        <v>14521</v>
      </c>
      <c r="F10" s="78">
        <v>39650.666666666664</v>
      </c>
      <c r="G10" t="s">
        <v>1310</v>
      </c>
      <c r="H10" t="s">
        <v>1311</v>
      </c>
      <c r="I10">
        <v>50.653500000000001</v>
      </c>
      <c r="J10" t="s">
        <v>1312</v>
      </c>
    </row>
    <row r="11" spans="1:11">
      <c r="A11" t="s">
        <v>806</v>
      </c>
      <c r="B11">
        <v>60</v>
      </c>
      <c r="C11" t="s">
        <v>1308</v>
      </c>
      <c r="D11" t="s">
        <v>1309</v>
      </c>
      <c r="E11">
        <v>14521</v>
      </c>
      <c r="F11" s="78">
        <v>39650.677083333336</v>
      </c>
      <c r="G11" t="s">
        <v>1310</v>
      </c>
      <c r="H11" t="s">
        <v>1311</v>
      </c>
      <c r="I11">
        <v>50.608899999999998</v>
      </c>
      <c r="J11" t="s">
        <v>1312</v>
      </c>
    </row>
    <row r="12" spans="1:11">
      <c r="A12" t="s">
        <v>806</v>
      </c>
      <c r="B12">
        <v>60</v>
      </c>
      <c r="C12" t="s">
        <v>1308</v>
      </c>
      <c r="D12" t="s">
        <v>1309</v>
      </c>
      <c r="E12">
        <v>14521</v>
      </c>
      <c r="F12" s="78">
        <v>39650.6875</v>
      </c>
      <c r="G12" t="s">
        <v>1310</v>
      </c>
      <c r="H12" t="s">
        <v>1311</v>
      </c>
      <c r="I12">
        <v>50.7316</v>
      </c>
      <c r="J12" t="s">
        <v>1312</v>
      </c>
    </row>
    <row r="13" spans="1:11">
      <c r="A13" t="s">
        <v>806</v>
      </c>
      <c r="B13">
        <v>60</v>
      </c>
      <c r="C13" t="s">
        <v>1308</v>
      </c>
      <c r="D13" t="s">
        <v>1309</v>
      </c>
      <c r="E13">
        <v>14521</v>
      </c>
      <c r="F13" s="78">
        <v>39650.697916666664</v>
      </c>
      <c r="G13" t="s">
        <v>1310</v>
      </c>
      <c r="H13" t="s">
        <v>1311</v>
      </c>
      <c r="I13">
        <v>50.942300000000003</v>
      </c>
      <c r="J13" t="s">
        <v>1312</v>
      </c>
    </row>
    <row r="14" spans="1:11">
      <c r="A14" t="s">
        <v>806</v>
      </c>
      <c r="B14">
        <v>60</v>
      </c>
      <c r="C14" t="s">
        <v>1308</v>
      </c>
      <c r="D14" t="s">
        <v>1309</v>
      </c>
      <c r="E14">
        <v>14521</v>
      </c>
      <c r="F14" s="78">
        <v>39650.708333333336</v>
      </c>
      <c r="G14" t="s">
        <v>1310</v>
      </c>
      <c r="H14" t="s">
        <v>1311</v>
      </c>
      <c r="I14">
        <v>51.494700000000002</v>
      </c>
      <c r="J14" t="s">
        <v>1312</v>
      </c>
    </row>
    <row r="15" spans="1:11">
      <c r="A15" t="s">
        <v>806</v>
      </c>
      <c r="B15">
        <v>60</v>
      </c>
      <c r="C15" t="s">
        <v>1308</v>
      </c>
      <c r="D15" t="s">
        <v>1309</v>
      </c>
      <c r="E15">
        <v>14521</v>
      </c>
      <c r="F15" s="78">
        <v>39650.71875</v>
      </c>
      <c r="G15" t="s">
        <v>1310</v>
      </c>
      <c r="H15" t="s">
        <v>1311</v>
      </c>
      <c r="I15">
        <v>51.044499999999999</v>
      </c>
      <c r="J15" t="s">
        <v>1312</v>
      </c>
    </row>
    <row r="16" spans="1:11">
      <c r="A16" t="s">
        <v>806</v>
      </c>
      <c r="B16">
        <v>60</v>
      </c>
      <c r="C16" t="s">
        <v>1308</v>
      </c>
      <c r="D16" t="s">
        <v>1309</v>
      </c>
      <c r="E16">
        <v>14521</v>
      </c>
      <c r="F16" s="78">
        <v>39650.729166666664</v>
      </c>
      <c r="G16" t="s">
        <v>1310</v>
      </c>
      <c r="H16" t="s">
        <v>1311</v>
      </c>
      <c r="I16">
        <v>51.1554</v>
      </c>
      <c r="J16" t="s">
        <v>1312</v>
      </c>
    </row>
    <row r="17" spans="1:10">
      <c r="A17" t="s">
        <v>806</v>
      </c>
      <c r="B17">
        <v>60</v>
      </c>
      <c r="C17" t="s">
        <v>1308</v>
      </c>
      <c r="D17" t="s">
        <v>1309</v>
      </c>
      <c r="E17">
        <v>14521</v>
      </c>
      <c r="F17" s="78">
        <v>39650.739583333336</v>
      </c>
      <c r="G17" t="s">
        <v>1310</v>
      </c>
      <c r="H17" t="s">
        <v>1311</v>
      </c>
      <c r="I17">
        <v>51.0715</v>
      </c>
      <c r="J17" t="s">
        <v>1312</v>
      </c>
    </row>
    <row r="18" spans="1:10">
      <c r="A18" t="s">
        <v>806</v>
      </c>
      <c r="B18">
        <v>60</v>
      </c>
      <c r="C18" t="s">
        <v>1308</v>
      </c>
      <c r="D18" t="s">
        <v>1309</v>
      </c>
      <c r="E18">
        <v>14521</v>
      </c>
      <c r="F18" s="78">
        <v>39668.666666666664</v>
      </c>
      <c r="G18" t="s">
        <v>1310</v>
      </c>
      <c r="H18" t="s">
        <v>1311</v>
      </c>
      <c r="I18">
        <v>51.251100000000001</v>
      </c>
      <c r="J18" t="s">
        <v>1312</v>
      </c>
    </row>
    <row r="19" spans="1:10">
      <c r="A19" t="s">
        <v>806</v>
      </c>
      <c r="B19">
        <v>60</v>
      </c>
      <c r="C19" t="s">
        <v>1308</v>
      </c>
      <c r="D19" t="s">
        <v>1309</v>
      </c>
      <c r="E19">
        <v>14521</v>
      </c>
      <c r="F19" s="78">
        <v>39668.677083333336</v>
      </c>
      <c r="G19" t="s">
        <v>1310</v>
      </c>
      <c r="H19" t="s">
        <v>1311</v>
      </c>
      <c r="I19">
        <v>51.521099999999997</v>
      </c>
      <c r="J19" t="s">
        <v>1312</v>
      </c>
    </row>
    <row r="20" spans="1:10">
      <c r="A20" t="s">
        <v>806</v>
      </c>
      <c r="B20">
        <v>60</v>
      </c>
      <c r="C20" t="s">
        <v>1308</v>
      </c>
      <c r="D20" t="s">
        <v>1309</v>
      </c>
      <c r="E20">
        <v>14521</v>
      </c>
      <c r="F20" s="78">
        <v>39668.6875</v>
      </c>
      <c r="G20" t="s">
        <v>1310</v>
      </c>
      <c r="H20" t="s">
        <v>1311</v>
      </c>
      <c r="I20">
        <v>51.502299999999998</v>
      </c>
      <c r="J20" t="s">
        <v>1312</v>
      </c>
    </row>
    <row r="21" spans="1:10">
      <c r="A21" t="s">
        <v>806</v>
      </c>
      <c r="B21">
        <v>60</v>
      </c>
      <c r="C21" t="s">
        <v>1308</v>
      </c>
      <c r="D21" t="s">
        <v>1309</v>
      </c>
      <c r="E21">
        <v>14521</v>
      </c>
      <c r="F21" s="78">
        <v>39668.697916666664</v>
      </c>
      <c r="G21" t="s">
        <v>1310</v>
      </c>
      <c r="H21" t="s">
        <v>1311</v>
      </c>
      <c r="I21">
        <v>51.309800000000003</v>
      </c>
      <c r="J21" t="s">
        <v>1312</v>
      </c>
    </row>
    <row r="22" spans="1:10">
      <c r="A22" t="s">
        <v>806</v>
      </c>
      <c r="B22">
        <v>60</v>
      </c>
      <c r="C22" t="s">
        <v>1308</v>
      </c>
      <c r="D22" t="s">
        <v>1309</v>
      </c>
      <c r="E22">
        <v>14521</v>
      </c>
      <c r="F22" s="78">
        <v>39668.708333333336</v>
      </c>
      <c r="G22" t="s">
        <v>1310</v>
      </c>
      <c r="H22" t="s">
        <v>1311</v>
      </c>
      <c r="I22">
        <v>51.296300000000002</v>
      </c>
      <c r="J22" t="s">
        <v>1312</v>
      </c>
    </row>
    <row r="23" spans="1:10">
      <c r="A23" t="s">
        <v>806</v>
      </c>
      <c r="B23">
        <v>60</v>
      </c>
      <c r="C23" t="s">
        <v>1308</v>
      </c>
      <c r="D23" t="s">
        <v>1309</v>
      </c>
      <c r="E23">
        <v>14521</v>
      </c>
      <c r="F23" s="78">
        <v>39668.71875</v>
      </c>
      <c r="G23" t="s">
        <v>1310</v>
      </c>
      <c r="H23" t="s">
        <v>1311</v>
      </c>
      <c r="I23">
        <v>51.801699999999997</v>
      </c>
      <c r="J23" t="s">
        <v>1312</v>
      </c>
    </row>
    <row r="24" spans="1:10">
      <c r="A24" t="s">
        <v>806</v>
      </c>
      <c r="B24">
        <v>60</v>
      </c>
      <c r="C24" t="s">
        <v>1308</v>
      </c>
      <c r="D24" t="s">
        <v>1309</v>
      </c>
      <c r="E24">
        <v>14521</v>
      </c>
      <c r="F24" s="78">
        <v>39668.729166666664</v>
      </c>
      <c r="G24" t="s">
        <v>1310</v>
      </c>
      <c r="H24" t="s">
        <v>1311</v>
      </c>
      <c r="I24">
        <v>51.754100000000001</v>
      </c>
      <c r="J24" t="s">
        <v>1312</v>
      </c>
    </row>
    <row r="25" spans="1:10">
      <c r="A25" t="s">
        <v>806</v>
      </c>
      <c r="B25">
        <v>60</v>
      </c>
      <c r="C25" t="s">
        <v>1308</v>
      </c>
      <c r="D25" t="s">
        <v>1309</v>
      </c>
      <c r="E25">
        <v>14521</v>
      </c>
      <c r="F25" s="78">
        <v>39668.739583333336</v>
      </c>
      <c r="G25" t="s">
        <v>1310</v>
      </c>
      <c r="H25" t="s">
        <v>1311</v>
      </c>
      <c r="I25">
        <v>51.301499999999997</v>
      </c>
      <c r="J25" t="s">
        <v>1312</v>
      </c>
    </row>
    <row r="26" spans="1:10">
      <c r="A26" t="s">
        <v>806</v>
      </c>
      <c r="B26">
        <v>60</v>
      </c>
      <c r="C26" t="s">
        <v>1308</v>
      </c>
      <c r="D26" t="s">
        <v>1309</v>
      </c>
      <c r="E26">
        <v>14521</v>
      </c>
      <c r="F26" s="78">
        <v>39686.666666666664</v>
      </c>
      <c r="G26" t="s">
        <v>1310</v>
      </c>
      <c r="H26" t="s">
        <v>1311</v>
      </c>
      <c r="I26">
        <v>51.191800000000001</v>
      </c>
      <c r="J26" t="s">
        <v>1312</v>
      </c>
    </row>
    <row r="27" spans="1:10">
      <c r="A27" t="s">
        <v>806</v>
      </c>
      <c r="B27">
        <v>60</v>
      </c>
      <c r="C27" t="s">
        <v>1308</v>
      </c>
      <c r="D27" t="s">
        <v>1309</v>
      </c>
      <c r="E27">
        <v>14521</v>
      </c>
      <c r="F27" s="78">
        <v>39686.677083333336</v>
      </c>
      <c r="G27" t="s">
        <v>1310</v>
      </c>
      <c r="H27" t="s">
        <v>1311</v>
      </c>
      <c r="I27">
        <v>51.275700000000001</v>
      </c>
      <c r="J27" t="s">
        <v>1312</v>
      </c>
    </row>
    <row r="28" spans="1:10">
      <c r="A28" t="s">
        <v>806</v>
      </c>
      <c r="B28">
        <v>60</v>
      </c>
      <c r="C28" t="s">
        <v>1308</v>
      </c>
      <c r="D28" t="s">
        <v>1309</v>
      </c>
      <c r="E28">
        <v>14521</v>
      </c>
      <c r="F28" s="78">
        <v>39686.6875</v>
      </c>
      <c r="G28" t="s">
        <v>1310</v>
      </c>
      <c r="H28" t="s">
        <v>1311</v>
      </c>
      <c r="I28">
        <v>51.336199999999998</v>
      </c>
      <c r="J28" t="s">
        <v>1312</v>
      </c>
    </row>
    <row r="29" spans="1:10">
      <c r="A29" t="s">
        <v>806</v>
      </c>
      <c r="B29">
        <v>60</v>
      </c>
      <c r="C29" t="s">
        <v>1308</v>
      </c>
      <c r="D29" t="s">
        <v>1309</v>
      </c>
      <c r="E29">
        <v>14521</v>
      </c>
      <c r="F29" s="78">
        <v>39686.697916666664</v>
      </c>
      <c r="G29" t="s">
        <v>1310</v>
      </c>
      <c r="H29" t="s">
        <v>1311</v>
      </c>
      <c r="I29">
        <v>50.950499999999998</v>
      </c>
      <c r="J29" t="s">
        <v>1312</v>
      </c>
    </row>
    <row r="30" spans="1:10">
      <c r="A30" t="s">
        <v>806</v>
      </c>
      <c r="B30">
        <v>60</v>
      </c>
      <c r="C30" t="s">
        <v>1308</v>
      </c>
      <c r="D30" t="s">
        <v>1309</v>
      </c>
      <c r="E30">
        <v>14521</v>
      </c>
      <c r="F30" s="78">
        <v>39686.708333333336</v>
      </c>
      <c r="G30" t="s">
        <v>1310</v>
      </c>
      <c r="H30" t="s">
        <v>1311</v>
      </c>
      <c r="I30">
        <v>51.130699999999997</v>
      </c>
      <c r="J30" t="s">
        <v>1312</v>
      </c>
    </row>
    <row r="31" spans="1:10">
      <c r="A31" t="s">
        <v>806</v>
      </c>
      <c r="B31">
        <v>60</v>
      </c>
      <c r="C31" t="s">
        <v>1308</v>
      </c>
      <c r="D31" t="s">
        <v>1309</v>
      </c>
      <c r="E31">
        <v>14521</v>
      </c>
      <c r="F31" s="78">
        <v>39686.71875</v>
      </c>
      <c r="G31" t="s">
        <v>1310</v>
      </c>
      <c r="H31" t="s">
        <v>1311</v>
      </c>
      <c r="I31">
        <v>51.303899999999999</v>
      </c>
      <c r="J31" t="s">
        <v>1312</v>
      </c>
    </row>
    <row r="32" spans="1:10">
      <c r="A32" t="s">
        <v>806</v>
      </c>
      <c r="B32">
        <v>60</v>
      </c>
      <c r="C32" t="s">
        <v>1308</v>
      </c>
      <c r="D32" t="s">
        <v>1309</v>
      </c>
      <c r="E32">
        <v>14521</v>
      </c>
      <c r="F32" s="78">
        <v>39686.729166666664</v>
      </c>
      <c r="G32" t="s">
        <v>1310</v>
      </c>
      <c r="H32" t="s">
        <v>1311</v>
      </c>
      <c r="I32">
        <v>51.080300000000001</v>
      </c>
      <c r="J32" t="s">
        <v>1312</v>
      </c>
    </row>
    <row r="33" spans="1:10">
      <c r="A33" t="s">
        <v>806</v>
      </c>
      <c r="B33">
        <v>60</v>
      </c>
      <c r="C33" t="s">
        <v>1308</v>
      </c>
      <c r="D33" t="s">
        <v>1309</v>
      </c>
      <c r="E33">
        <v>14521</v>
      </c>
      <c r="F33" s="78">
        <v>39686.739583333336</v>
      </c>
      <c r="G33" t="s">
        <v>1310</v>
      </c>
      <c r="H33" t="s">
        <v>1311</v>
      </c>
      <c r="I33">
        <v>51.553400000000003</v>
      </c>
      <c r="J33" t="s">
        <v>1312</v>
      </c>
    </row>
    <row r="34" spans="1:10">
      <c r="A34" t="s">
        <v>806</v>
      </c>
      <c r="B34">
        <v>60</v>
      </c>
      <c r="C34" t="s">
        <v>1308</v>
      </c>
      <c r="D34" t="s">
        <v>1309</v>
      </c>
      <c r="E34">
        <v>14521</v>
      </c>
      <c r="F34" s="78">
        <v>39704.666666666664</v>
      </c>
      <c r="G34" t="s">
        <v>1310</v>
      </c>
      <c r="H34" t="s">
        <v>1311</v>
      </c>
      <c r="I34">
        <v>51.585099999999997</v>
      </c>
      <c r="J34" t="s">
        <v>1312</v>
      </c>
    </row>
    <row r="35" spans="1:10">
      <c r="A35" t="s">
        <v>806</v>
      </c>
      <c r="B35">
        <v>60</v>
      </c>
      <c r="C35" t="s">
        <v>1308</v>
      </c>
      <c r="D35" t="s">
        <v>1309</v>
      </c>
      <c r="E35">
        <v>14521</v>
      </c>
      <c r="F35" s="78">
        <v>39704.677083333336</v>
      </c>
      <c r="G35" t="s">
        <v>1310</v>
      </c>
      <c r="H35" t="s">
        <v>1311</v>
      </c>
      <c r="I35">
        <v>51.4694</v>
      </c>
      <c r="J35" t="s">
        <v>1312</v>
      </c>
    </row>
    <row r="36" spans="1:10">
      <c r="A36" t="s">
        <v>806</v>
      </c>
      <c r="B36">
        <v>60</v>
      </c>
      <c r="C36" t="s">
        <v>1308</v>
      </c>
      <c r="D36" t="s">
        <v>1309</v>
      </c>
      <c r="E36">
        <v>14521</v>
      </c>
      <c r="F36" s="78">
        <v>39704.6875</v>
      </c>
      <c r="G36" t="s">
        <v>1310</v>
      </c>
      <c r="H36" t="s">
        <v>1311</v>
      </c>
      <c r="I36">
        <v>51.811</v>
      </c>
      <c r="J36" t="s">
        <v>1312</v>
      </c>
    </row>
    <row r="37" spans="1:10">
      <c r="A37" t="s">
        <v>806</v>
      </c>
      <c r="B37">
        <v>60</v>
      </c>
      <c r="C37" t="s">
        <v>1308</v>
      </c>
      <c r="D37" t="s">
        <v>1309</v>
      </c>
      <c r="E37">
        <v>14521</v>
      </c>
      <c r="F37" s="78">
        <v>39704.697916666664</v>
      </c>
      <c r="G37" t="s">
        <v>1310</v>
      </c>
      <c r="H37" t="s">
        <v>1311</v>
      </c>
      <c r="I37">
        <v>51.762900000000002</v>
      </c>
      <c r="J37" t="s">
        <v>1312</v>
      </c>
    </row>
    <row r="38" spans="1:10">
      <c r="A38" t="s">
        <v>806</v>
      </c>
      <c r="B38">
        <v>60</v>
      </c>
      <c r="C38" t="s">
        <v>1308</v>
      </c>
      <c r="D38" t="s">
        <v>1309</v>
      </c>
      <c r="E38">
        <v>14521</v>
      </c>
      <c r="F38" s="78">
        <v>39704.708333333336</v>
      </c>
      <c r="G38" t="s">
        <v>1310</v>
      </c>
      <c r="H38" t="s">
        <v>1311</v>
      </c>
      <c r="I38">
        <v>52.085799999999999</v>
      </c>
      <c r="J38" t="s">
        <v>1312</v>
      </c>
    </row>
    <row r="39" spans="1:10">
      <c r="A39" t="s">
        <v>806</v>
      </c>
      <c r="B39">
        <v>60</v>
      </c>
      <c r="C39" t="s">
        <v>1308</v>
      </c>
      <c r="D39" t="s">
        <v>1309</v>
      </c>
      <c r="E39">
        <v>14521</v>
      </c>
      <c r="F39" s="78">
        <v>39704.71875</v>
      </c>
      <c r="G39" t="s">
        <v>1310</v>
      </c>
      <c r="H39" t="s">
        <v>1311</v>
      </c>
      <c r="I39">
        <v>51.083199999999998</v>
      </c>
      <c r="J39" t="s">
        <v>1312</v>
      </c>
    </row>
    <row r="40" spans="1:10">
      <c r="A40" t="s">
        <v>806</v>
      </c>
      <c r="B40">
        <v>60</v>
      </c>
      <c r="C40" t="s">
        <v>1308</v>
      </c>
      <c r="D40" t="s">
        <v>1309</v>
      </c>
      <c r="E40">
        <v>14521</v>
      </c>
      <c r="F40" s="78">
        <v>39704.729166666664</v>
      </c>
      <c r="G40" t="s">
        <v>1310</v>
      </c>
      <c r="H40" t="s">
        <v>1311</v>
      </c>
      <c r="I40">
        <v>51.373199999999997</v>
      </c>
      <c r="J40" t="s">
        <v>1312</v>
      </c>
    </row>
    <row r="41" spans="1:10">
      <c r="A41" t="s">
        <v>806</v>
      </c>
      <c r="B41">
        <v>60</v>
      </c>
      <c r="C41" t="s">
        <v>1308</v>
      </c>
      <c r="D41" t="s">
        <v>1309</v>
      </c>
      <c r="E41">
        <v>14521</v>
      </c>
      <c r="F41" s="78">
        <v>39704.739583333336</v>
      </c>
      <c r="G41" t="s">
        <v>1310</v>
      </c>
      <c r="H41" t="s">
        <v>1311</v>
      </c>
      <c r="I41">
        <v>51.590299999999999</v>
      </c>
      <c r="J41" t="s">
        <v>1312</v>
      </c>
    </row>
    <row r="42" spans="1:10">
      <c r="A42" t="s">
        <v>806</v>
      </c>
      <c r="B42">
        <v>60</v>
      </c>
      <c r="C42" t="s">
        <v>1308</v>
      </c>
      <c r="D42" t="s">
        <v>1309</v>
      </c>
      <c r="E42">
        <v>14521</v>
      </c>
      <c r="F42" s="78">
        <v>39722.666666666664</v>
      </c>
      <c r="G42" t="s">
        <v>1310</v>
      </c>
      <c r="H42" t="s">
        <v>1311</v>
      </c>
      <c r="I42">
        <v>50.935299999999998</v>
      </c>
      <c r="J42" t="s">
        <v>1312</v>
      </c>
    </row>
    <row r="43" spans="1:10">
      <c r="A43" t="s">
        <v>806</v>
      </c>
      <c r="B43">
        <v>60</v>
      </c>
      <c r="C43" t="s">
        <v>1308</v>
      </c>
      <c r="D43" t="s">
        <v>1309</v>
      </c>
      <c r="E43">
        <v>14521</v>
      </c>
      <c r="F43" s="78">
        <v>39722.677083333336</v>
      </c>
      <c r="G43" t="s">
        <v>1310</v>
      </c>
      <c r="H43" t="s">
        <v>1311</v>
      </c>
      <c r="I43">
        <v>51.491700000000002</v>
      </c>
      <c r="J43" t="s">
        <v>1312</v>
      </c>
    </row>
    <row r="44" spans="1:10">
      <c r="A44" t="s">
        <v>806</v>
      </c>
      <c r="B44">
        <v>60</v>
      </c>
      <c r="C44" t="s">
        <v>1308</v>
      </c>
      <c r="D44" t="s">
        <v>1309</v>
      </c>
      <c r="E44">
        <v>14521</v>
      </c>
      <c r="F44" s="78">
        <v>39722.6875</v>
      </c>
      <c r="G44" t="s">
        <v>1310</v>
      </c>
      <c r="H44" t="s">
        <v>1311</v>
      </c>
      <c r="I44">
        <v>50.910600000000002</v>
      </c>
      <c r="J44" t="s">
        <v>1312</v>
      </c>
    </row>
    <row r="45" spans="1:10">
      <c r="A45" t="s">
        <v>806</v>
      </c>
      <c r="B45">
        <v>60</v>
      </c>
      <c r="C45" t="s">
        <v>1308</v>
      </c>
      <c r="D45" t="s">
        <v>1309</v>
      </c>
      <c r="E45">
        <v>14521</v>
      </c>
      <c r="F45" s="78">
        <v>39722.697916666664</v>
      </c>
      <c r="G45" t="s">
        <v>1310</v>
      </c>
      <c r="H45" t="s">
        <v>1311</v>
      </c>
      <c r="I45">
        <v>51.466500000000003</v>
      </c>
      <c r="J45" t="s">
        <v>1312</v>
      </c>
    </row>
    <row r="46" spans="1:10">
      <c r="A46" t="s">
        <v>806</v>
      </c>
      <c r="B46">
        <v>60</v>
      </c>
      <c r="C46" t="s">
        <v>1308</v>
      </c>
      <c r="D46" t="s">
        <v>1309</v>
      </c>
      <c r="E46">
        <v>14521</v>
      </c>
      <c r="F46" s="78">
        <v>39722.708333333336</v>
      </c>
      <c r="G46" t="s">
        <v>1310</v>
      </c>
      <c r="H46" t="s">
        <v>1311</v>
      </c>
      <c r="I46">
        <v>51.570399999999999</v>
      </c>
      <c r="J46" t="s">
        <v>1312</v>
      </c>
    </row>
    <row r="47" spans="1:10">
      <c r="A47" t="s">
        <v>806</v>
      </c>
      <c r="B47">
        <v>60</v>
      </c>
      <c r="C47" t="s">
        <v>1308</v>
      </c>
      <c r="D47" t="s">
        <v>1309</v>
      </c>
      <c r="E47">
        <v>14521</v>
      </c>
      <c r="F47" s="78">
        <v>39722.71875</v>
      </c>
      <c r="G47" t="s">
        <v>1310</v>
      </c>
      <c r="H47" t="s">
        <v>1311</v>
      </c>
      <c r="I47">
        <v>50.811999999999998</v>
      </c>
      <c r="J47" t="s">
        <v>1312</v>
      </c>
    </row>
    <row r="48" spans="1:10">
      <c r="A48" t="s">
        <v>806</v>
      </c>
      <c r="B48">
        <v>60</v>
      </c>
      <c r="C48" t="s">
        <v>1308</v>
      </c>
      <c r="D48" t="s">
        <v>1309</v>
      </c>
      <c r="E48">
        <v>14521</v>
      </c>
      <c r="F48" s="78">
        <v>39722.729166666664</v>
      </c>
      <c r="G48" t="s">
        <v>1310</v>
      </c>
      <c r="H48" t="s">
        <v>1311</v>
      </c>
      <c r="I48">
        <v>50.663499999999999</v>
      </c>
      <c r="J48" t="s">
        <v>1312</v>
      </c>
    </row>
    <row r="49" spans="1:10">
      <c r="A49" t="s">
        <v>806</v>
      </c>
      <c r="B49">
        <v>60</v>
      </c>
      <c r="C49" t="s">
        <v>1308</v>
      </c>
      <c r="D49" t="s">
        <v>1309</v>
      </c>
      <c r="E49">
        <v>14521</v>
      </c>
      <c r="F49" s="78">
        <v>39722.739583333336</v>
      </c>
      <c r="G49" t="s">
        <v>1310</v>
      </c>
      <c r="H49" t="s">
        <v>1311</v>
      </c>
      <c r="I49">
        <v>51.689500000000002</v>
      </c>
      <c r="J49" t="s">
        <v>1312</v>
      </c>
    </row>
    <row r="50" spans="1:10">
      <c r="A50" t="s">
        <v>806</v>
      </c>
      <c r="B50">
        <v>60</v>
      </c>
      <c r="C50" t="s">
        <v>1308</v>
      </c>
      <c r="D50" t="s">
        <v>1309</v>
      </c>
      <c r="E50">
        <v>14521</v>
      </c>
      <c r="F50" s="78">
        <v>39740.666666666664</v>
      </c>
      <c r="G50" t="s">
        <v>1310</v>
      </c>
      <c r="H50" t="s">
        <v>1311</v>
      </c>
      <c r="I50">
        <v>51.296300000000002</v>
      </c>
      <c r="J50" t="s">
        <v>1312</v>
      </c>
    </row>
    <row r="51" spans="1:10">
      <c r="A51" t="s">
        <v>806</v>
      </c>
      <c r="B51">
        <v>60</v>
      </c>
      <c r="C51" t="s">
        <v>1308</v>
      </c>
      <c r="D51" t="s">
        <v>1309</v>
      </c>
      <c r="E51">
        <v>14521</v>
      </c>
      <c r="F51" s="78">
        <v>39740.677083333336</v>
      </c>
      <c r="G51" t="s">
        <v>1310</v>
      </c>
      <c r="H51" t="s">
        <v>1311</v>
      </c>
      <c r="I51">
        <v>51.278100000000002</v>
      </c>
      <c r="J51" t="s">
        <v>1312</v>
      </c>
    </row>
    <row r="52" spans="1:10">
      <c r="A52" t="s">
        <v>806</v>
      </c>
      <c r="B52">
        <v>60</v>
      </c>
      <c r="C52" t="s">
        <v>1308</v>
      </c>
      <c r="D52" t="s">
        <v>1309</v>
      </c>
      <c r="E52">
        <v>14521</v>
      </c>
      <c r="F52" s="78">
        <v>39740.6875</v>
      </c>
      <c r="G52" t="s">
        <v>1310</v>
      </c>
      <c r="H52" t="s">
        <v>1311</v>
      </c>
      <c r="I52">
        <v>51.127800000000001</v>
      </c>
      <c r="J52" t="s">
        <v>1312</v>
      </c>
    </row>
    <row r="53" spans="1:10">
      <c r="A53" t="s">
        <v>806</v>
      </c>
      <c r="B53">
        <v>60</v>
      </c>
      <c r="C53" t="s">
        <v>1308</v>
      </c>
      <c r="D53" t="s">
        <v>1309</v>
      </c>
      <c r="E53">
        <v>14521</v>
      </c>
      <c r="F53" s="78">
        <v>39740.697916666664</v>
      </c>
      <c r="G53" t="s">
        <v>1310</v>
      </c>
      <c r="H53" t="s">
        <v>1311</v>
      </c>
      <c r="I53">
        <v>51.189399999999999</v>
      </c>
      <c r="J53" t="s">
        <v>1312</v>
      </c>
    </row>
    <row r="54" spans="1:10">
      <c r="A54" t="s">
        <v>806</v>
      </c>
      <c r="B54">
        <v>60</v>
      </c>
      <c r="C54" t="s">
        <v>1308</v>
      </c>
      <c r="D54" t="s">
        <v>1309</v>
      </c>
      <c r="E54">
        <v>14521</v>
      </c>
      <c r="F54" s="78">
        <v>39740.708333333336</v>
      </c>
      <c r="G54" t="s">
        <v>1310</v>
      </c>
      <c r="H54" t="s">
        <v>1311</v>
      </c>
      <c r="I54">
        <v>51.022100000000002</v>
      </c>
      <c r="J54" t="s">
        <v>1312</v>
      </c>
    </row>
    <row r="55" spans="1:10">
      <c r="A55" t="s">
        <v>806</v>
      </c>
      <c r="B55">
        <v>60</v>
      </c>
      <c r="C55" t="s">
        <v>1308</v>
      </c>
      <c r="D55" t="s">
        <v>1309</v>
      </c>
      <c r="E55">
        <v>14521</v>
      </c>
      <c r="F55" s="78">
        <v>39740.71875</v>
      </c>
      <c r="G55" t="s">
        <v>1310</v>
      </c>
      <c r="H55" t="s">
        <v>1311</v>
      </c>
      <c r="I55">
        <v>51.2834</v>
      </c>
      <c r="J55" t="s">
        <v>1312</v>
      </c>
    </row>
    <row r="56" spans="1:10">
      <c r="A56" t="s">
        <v>806</v>
      </c>
      <c r="B56">
        <v>60</v>
      </c>
      <c r="C56" t="s">
        <v>1308</v>
      </c>
      <c r="D56" t="s">
        <v>1309</v>
      </c>
      <c r="E56">
        <v>14521</v>
      </c>
      <c r="F56" s="78">
        <v>39740.729166666664</v>
      </c>
      <c r="G56" t="s">
        <v>1310</v>
      </c>
      <c r="H56" t="s">
        <v>1311</v>
      </c>
      <c r="I56">
        <v>51.279200000000003</v>
      </c>
      <c r="J56" t="s">
        <v>1312</v>
      </c>
    </row>
    <row r="57" spans="1:10">
      <c r="A57" t="s">
        <v>806</v>
      </c>
      <c r="B57">
        <v>60</v>
      </c>
      <c r="C57" t="s">
        <v>1308</v>
      </c>
      <c r="D57" t="s">
        <v>1309</v>
      </c>
      <c r="E57">
        <v>14521</v>
      </c>
      <c r="F57" s="78">
        <v>39740.739583333336</v>
      </c>
      <c r="G57" t="s">
        <v>1310</v>
      </c>
      <c r="H57" t="s">
        <v>1311</v>
      </c>
      <c r="I57">
        <v>51.255200000000002</v>
      </c>
      <c r="J57" t="s">
        <v>1312</v>
      </c>
    </row>
    <row r="58" spans="1:10">
      <c r="A58" t="s">
        <v>806</v>
      </c>
      <c r="B58">
        <v>60</v>
      </c>
      <c r="C58" t="s">
        <v>1308</v>
      </c>
      <c r="D58" t="s">
        <v>1309</v>
      </c>
      <c r="E58">
        <v>14521</v>
      </c>
      <c r="F58" s="78">
        <v>39758.666666666664</v>
      </c>
      <c r="G58" t="s">
        <v>1310</v>
      </c>
      <c r="H58" t="s">
        <v>1311</v>
      </c>
      <c r="I58">
        <v>51.350900000000003</v>
      </c>
      <c r="J58" t="s">
        <v>1312</v>
      </c>
    </row>
    <row r="59" spans="1:10">
      <c r="A59" t="s">
        <v>806</v>
      </c>
      <c r="B59">
        <v>60</v>
      </c>
      <c r="C59" t="s">
        <v>1308</v>
      </c>
      <c r="D59" t="s">
        <v>1309</v>
      </c>
      <c r="E59">
        <v>14521</v>
      </c>
      <c r="F59" s="78">
        <v>39758.677083333336</v>
      </c>
      <c r="G59" t="s">
        <v>1310</v>
      </c>
      <c r="H59" t="s">
        <v>1311</v>
      </c>
      <c r="I59">
        <v>51.4377</v>
      </c>
      <c r="J59" t="s">
        <v>1312</v>
      </c>
    </row>
    <row r="60" spans="1:10">
      <c r="A60" t="s">
        <v>806</v>
      </c>
      <c r="B60">
        <v>60</v>
      </c>
      <c r="C60" t="s">
        <v>1308</v>
      </c>
      <c r="D60" t="s">
        <v>1309</v>
      </c>
      <c r="E60">
        <v>14521</v>
      </c>
      <c r="F60" s="78">
        <v>39758.6875</v>
      </c>
      <c r="G60" t="s">
        <v>1310</v>
      </c>
      <c r="H60" t="s">
        <v>1311</v>
      </c>
      <c r="I60">
        <v>51.331499999999998</v>
      </c>
      <c r="J60" t="s">
        <v>1312</v>
      </c>
    </row>
    <row r="61" spans="1:10">
      <c r="A61" t="s">
        <v>806</v>
      </c>
      <c r="B61">
        <v>60</v>
      </c>
      <c r="C61" t="s">
        <v>1308</v>
      </c>
      <c r="D61" t="s">
        <v>1309</v>
      </c>
      <c r="E61">
        <v>14521</v>
      </c>
      <c r="F61" s="78">
        <v>39758.697916666664</v>
      </c>
      <c r="G61" t="s">
        <v>1310</v>
      </c>
      <c r="H61" t="s">
        <v>1311</v>
      </c>
      <c r="I61">
        <v>51.378399999999999</v>
      </c>
      <c r="J61" t="s">
        <v>1312</v>
      </c>
    </row>
    <row r="62" spans="1:10">
      <c r="A62" t="s">
        <v>806</v>
      </c>
      <c r="B62">
        <v>60</v>
      </c>
      <c r="C62" t="s">
        <v>1308</v>
      </c>
      <c r="D62" t="s">
        <v>1309</v>
      </c>
      <c r="E62">
        <v>14521</v>
      </c>
      <c r="F62" s="78">
        <v>39758.708333333336</v>
      </c>
      <c r="G62" t="s">
        <v>1310</v>
      </c>
      <c r="H62" t="s">
        <v>1311</v>
      </c>
      <c r="I62">
        <v>51.369100000000003</v>
      </c>
      <c r="J62" t="s">
        <v>1312</v>
      </c>
    </row>
    <row r="63" spans="1:10">
      <c r="A63" t="s">
        <v>806</v>
      </c>
      <c r="B63">
        <v>60</v>
      </c>
      <c r="C63" t="s">
        <v>1308</v>
      </c>
      <c r="D63" t="s">
        <v>1309</v>
      </c>
      <c r="E63">
        <v>14521</v>
      </c>
      <c r="F63" s="78">
        <v>39758.71875</v>
      </c>
      <c r="G63" t="s">
        <v>1310</v>
      </c>
      <c r="H63" t="s">
        <v>1311</v>
      </c>
      <c r="I63">
        <v>51.504100000000001</v>
      </c>
      <c r="J63" t="s">
        <v>1312</v>
      </c>
    </row>
    <row r="64" spans="1:10">
      <c r="A64" t="s">
        <v>806</v>
      </c>
      <c r="B64">
        <v>60</v>
      </c>
      <c r="C64" t="s">
        <v>1308</v>
      </c>
      <c r="D64" t="s">
        <v>1309</v>
      </c>
      <c r="E64">
        <v>14521</v>
      </c>
      <c r="F64" s="78">
        <v>39758.729166666664</v>
      </c>
      <c r="G64" t="s">
        <v>1310</v>
      </c>
      <c r="H64" t="s">
        <v>1311</v>
      </c>
      <c r="I64">
        <v>51.4377</v>
      </c>
      <c r="J64" t="s">
        <v>1312</v>
      </c>
    </row>
    <row r="65" spans="1:10">
      <c r="A65" t="s">
        <v>806</v>
      </c>
      <c r="B65">
        <v>60</v>
      </c>
      <c r="C65" t="s">
        <v>1308</v>
      </c>
      <c r="D65" t="s">
        <v>1309</v>
      </c>
      <c r="E65">
        <v>14521</v>
      </c>
      <c r="F65" s="78">
        <v>39758.739583333336</v>
      </c>
      <c r="G65" t="s">
        <v>1310</v>
      </c>
      <c r="H65" t="s">
        <v>1311</v>
      </c>
      <c r="I65">
        <v>51.291600000000003</v>
      </c>
      <c r="J65" t="s">
        <v>1312</v>
      </c>
    </row>
    <row r="66" spans="1:10">
      <c r="A66" t="s">
        <v>806</v>
      </c>
      <c r="B66">
        <v>60</v>
      </c>
      <c r="C66" t="s">
        <v>1308</v>
      </c>
      <c r="D66" t="s">
        <v>1309</v>
      </c>
      <c r="E66">
        <v>14521</v>
      </c>
      <c r="F66" s="78">
        <v>39776.666666666664</v>
      </c>
      <c r="G66" t="s">
        <v>1310</v>
      </c>
      <c r="H66" t="s">
        <v>1311</v>
      </c>
      <c r="I66">
        <v>51.117800000000003</v>
      </c>
      <c r="J66" t="s">
        <v>1312</v>
      </c>
    </row>
    <row r="67" spans="1:10">
      <c r="A67" t="s">
        <v>806</v>
      </c>
      <c r="B67">
        <v>60</v>
      </c>
      <c r="C67" t="s">
        <v>1308</v>
      </c>
      <c r="D67" t="s">
        <v>1309</v>
      </c>
      <c r="E67">
        <v>14521</v>
      </c>
      <c r="F67" s="78">
        <v>39776.677083333336</v>
      </c>
      <c r="G67" t="s">
        <v>1310</v>
      </c>
      <c r="H67" t="s">
        <v>1311</v>
      </c>
      <c r="I67">
        <v>51.299799999999998</v>
      </c>
      <c r="J67" t="s">
        <v>1312</v>
      </c>
    </row>
    <row r="68" spans="1:10">
      <c r="A68" t="s">
        <v>806</v>
      </c>
      <c r="B68">
        <v>60</v>
      </c>
      <c r="C68" t="s">
        <v>1308</v>
      </c>
      <c r="D68" t="s">
        <v>1309</v>
      </c>
      <c r="E68">
        <v>14521</v>
      </c>
      <c r="F68" s="78">
        <v>39776.6875</v>
      </c>
      <c r="G68" t="s">
        <v>1310</v>
      </c>
      <c r="H68" t="s">
        <v>1311</v>
      </c>
      <c r="I68">
        <v>51.177100000000003</v>
      </c>
      <c r="J68" t="s">
        <v>1312</v>
      </c>
    </row>
    <row r="69" spans="1:10">
      <c r="A69" t="s">
        <v>806</v>
      </c>
      <c r="B69">
        <v>60</v>
      </c>
      <c r="C69" t="s">
        <v>1308</v>
      </c>
      <c r="D69" t="s">
        <v>1309</v>
      </c>
      <c r="E69">
        <v>14521</v>
      </c>
      <c r="F69" s="78">
        <v>39776.697916666664</v>
      </c>
      <c r="G69" t="s">
        <v>1310</v>
      </c>
      <c r="H69" t="s">
        <v>1311</v>
      </c>
      <c r="I69">
        <v>51.296900000000001</v>
      </c>
      <c r="J69" t="s">
        <v>1312</v>
      </c>
    </row>
    <row r="70" spans="1:10">
      <c r="A70" t="s">
        <v>806</v>
      </c>
      <c r="B70">
        <v>60</v>
      </c>
      <c r="C70" t="s">
        <v>1308</v>
      </c>
      <c r="D70" t="s">
        <v>1309</v>
      </c>
      <c r="E70">
        <v>14521</v>
      </c>
      <c r="F70" s="78">
        <v>39776.708333333336</v>
      </c>
      <c r="G70" t="s">
        <v>1310</v>
      </c>
      <c r="H70" t="s">
        <v>1311</v>
      </c>
      <c r="I70">
        <v>50.893599999999999</v>
      </c>
      <c r="J70" t="s">
        <v>1312</v>
      </c>
    </row>
    <row r="71" spans="1:10">
      <c r="A71" t="s">
        <v>806</v>
      </c>
      <c r="B71">
        <v>60</v>
      </c>
      <c r="C71" t="s">
        <v>1308</v>
      </c>
      <c r="D71" t="s">
        <v>1309</v>
      </c>
      <c r="E71">
        <v>14521</v>
      </c>
      <c r="F71" s="78">
        <v>39776.71875</v>
      </c>
      <c r="G71" t="s">
        <v>1310</v>
      </c>
      <c r="H71" t="s">
        <v>1311</v>
      </c>
      <c r="I71">
        <v>51.113700000000001</v>
      </c>
      <c r="J71" t="s">
        <v>1312</v>
      </c>
    </row>
    <row r="72" spans="1:10">
      <c r="A72" t="s">
        <v>806</v>
      </c>
      <c r="B72">
        <v>60</v>
      </c>
      <c r="C72" t="s">
        <v>1308</v>
      </c>
      <c r="D72" t="s">
        <v>1309</v>
      </c>
      <c r="E72">
        <v>14521</v>
      </c>
      <c r="F72" s="78">
        <v>39776.729166666664</v>
      </c>
      <c r="G72" t="s">
        <v>1310</v>
      </c>
      <c r="H72" t="s">
        <v>1311</v>
      </c>
      <c r="I72">
        <v>51.268099999999997</v>
      </c>
      <c r="J72" t="s">
        <v>1312</v>
      </c>
    </row>
    <row r="73" spans="1:10">
      <c r="A73" t="s">
        <v>806</v>
      </c>
      <c r="B73">
        <v>60</v>
      </c>
      <c r="C73" t="s">
        <v>1308</v>
      </c>
      <c r="D73" t="s">
        <v>1309</v>
      </c>
      <c r="E73">
        <v>14521</v>
      </c>
      <c r="F73" s="78">
        <v>39776.739583333336</v>
      </c>
      <c r="G73" t="s">
        <v>1310</v>
      </c>
      <c r="H73" t="s">
        <v>1311</v>
      </c>
      <c r="I73">
        <v>51.378999999999998</v>
      </c>
      <c r="J73" t="s">
        <v>1312</v>
      </c>
    </row>
    <row r="74" spans="1:10">
      <c r="A74" t="s">
        <v>806</v>
      </c>
      <c r="B74">
        <v>60</v>
      </c>
      <c r="C74" t="s">
        <v>1308</v>
      </c>
      <c r="D74" t="s">
        <v>1309</v>
      </c>
      <c r="E74">
        <v>14521</v>
      </c>
      <c r="F74" s="78">
        <v>39794.666666666664</v>
      </c>
      <c r="G74" t="s">
        <v>1310</v>
      </c>
      <c r="H74" t="s">
        <v>1311</v>
      </c>
      <c r="I74">
        <v>51.289200000000001</v>
      </c>
      <c r="J74" t="s">
        <v>1312</v>
      </c>
    </row>
    <row r="75" spans="1:10">
      <c r="A75" t="s">
        <v>806</v>
      </c>
      <c r="B75">
        <v>60</v>
      </c>
      <c r="C75" t="s">
        <v>1308</v>
      </c>
      <c r="D75" t="s">
        <v>1309</v>
      </c>
      <c r="E75">
        <v>14521</v>
      </c>
      <c r="F75" s="78">
        <v>39794.677083333336</v>
      </c>
      <c r="G75" t="s">
        <v>1310</v>
      </c>
      <c r="H75" t="s">
        <v>1311</v>
      </c>
      <c r="I75">
        <v>51.531100000000002</v>
      </c>
      <c r="J75" t="s">
        <v>1312</v>
      </c>
    </row>
    <row r="76" spans="1:10">
      <c r="A76" t="s">
        <v>806</v>
      </c>
      <c r="B76">
        <v>60</v>
      </c>
      <c r="C76" t="s">
        <v>1308</v>
      </c>
      <c r="D76" t="s">
        <v>1309</v>
      </c>
      <c r="E76">
        <v>14521</v>
      </c>
      <c r="F76" s="78">
        <v>39794.6875</v>
      </c>
      <c r="G76" t="s">
        <v>1310</v>
      </c>
      <c r="H76" t="s">
        <v>1311</v>
      </c>
      <c r="I76">
        <v>51.135399999999997</v>
      </c>
      <c r="J76" t="s">
        <v>1312</v>
      </c>
    </row>
    <row r="77" spans="1:10">
      <c r="A77" t="s">
        <v>806</v>
      </c>
      <c r="B77">
        <v>60</v>
      </c>
      <c r="C77" t="s">
        <v>1308</v>
      </c>
      <c r="D77" t="s">
        <v>1309</v>
      </c>
      <c r="E77">
        <v>14521</v>
      </c>
      <c r="F77" s="78">
        <v>39794.697916666664</v>
      </c>
      <c r="G77" t="s">
        <v>1310</v>
      </c>
      <c r="H77" t="s">
        <v>1311</v>
      </c>
      <c r="I77">
        <v>51.326799999999999</v>
      </c>
      <c r="J77" t="s">
        <v>1312</v>
      </c>
    </row>
    <row r="78" spans="1:10">
      <c r="A78" t="s">
        <v>806</v>
      </c>
      <c r="B78">
        <v>60</v>
      </c>
      <c r="C78" t="s">
        <v>1308</v>
      </c>
      <c r="D78" t="s">
        <v>1309</v>
      </c>
      <c r="E78">
        <v>14521</v>
      </c>
      <c r="F78" s="78">
        <v>39794.708333333336</v>
      </c>
      <c r="G78" t="s">
        <v>1310</v>
      </c>
      <c r="H78" t="s">
        <v>1311</v>
      </c>
      <c r="I78">
        <v>51.3262</v>
      </c>
      <c r="J78" t="s">
        <v>1312</v>
      </c>
    </row>
    <row r="79" spans="1:10">
      <c r="A79" t="s">
        <v>806</v>
      </c>
      <c r="B79">
        <v>60</v>
      </c>
      <c r="C79" t="s">
        <v>1308</v>
      </c>
      <c r="D79" t="s">
        <v>1309</v>
      </c>
      <c r="E79">
        <v>14521</v>
      </c>
      <c r="F79" s="78">
        <v>39794.71875</v>
      </c>
      <c r="G79" t="s">
        <v>1310</v>
      </c>
      <c r="H79" t="s">
        <v>1311</v>
      </c>
      <c r="I79">
        <v>51.322099999999999</v>
      </c>
      <c r="J79" t="s">
        <v>1312</v>
      </c>
    </row>
    <row r="80" spans="1:10">
      <c r="A80" t="s">
        <v>806</v>
      </c>
      <c r="B80">
        <v>60</v>
      </c>
      <c r="C80" t="s">
        <v>1308</v>
      </c>
      <c r="D80" t="s">
        <v>1309</v>
      </c>
      <c r="E80">
        <v>14521</v>
      </c>
      <c r="F80" s="78">
        <v>39794.729166666664</v>
      </c>
      <c r="G80" t="s">
        <v>1310</v>
      </c>
      <c r="H80" t="s">
        <v>1311</v>
      </c>
      <c r="I80">
        <v>51.426600000000001</v>
      </c>
      <c r="J80" t="s">
        <v>1312</v>
      </c>
    </row>
    <row r="81" spans="1:10">
      <c r="A81" t="s">
        <v>806</v>
      </c>
      <c r="B81">
        <v>60</v>
      </c>
      <c r="C81" t="s">
        <v>1308</v>
      </c>
      <c r="D81" t="s">
        <v>1309</v>
      </c>
      <c r="E81">
        <v>14521</v>
      </c>
      <c r="F81" s="78">
        <v>39794.739583333336</v>
      </c>
      <c r="G81" t="s">
        <v>1310</v>
      </c>
      <c r="H81" t="s">
        <v>1311</v>
      </c>
      <c r="I81">
        <v>51.451799999999999</v>
      </c>
      <c r="J81" t="s">
        <v>1312</v>
      </c>
    </row>
    <row r="82" spans="1:10">
      <c r="A82" t="s">
        <v>806</v>
      </c>
      <c r="B82">
        <v>60</v>
      </c>
      <c r="C82" t="s">
        <v>1308</v>
      </c>
      <c r="D82" t="s">
        <v>1309</v>
      </c>
      <c r="E82">
        <v>14521</v>
      </c>
      <c r="F82" s="78">
        <v>39812.666666666664</v>
      </c>
      <c r="G82" t="s">
        <v>1310</v>
      </c>
      <c r="H82" t="s">
        <v>1311</v>
      </c>
      <c r="I82">
        <v>51.164200000000001</v>
      </c>
      <c r="J82" t="s">
        <v>1312</v>
      </c>
    </row>
    <row r="83" spans="1:10">
      <c r="A83" t="s">
        <v>806</v>
      </c>
      <c r="B83">
        <v>60</v>
      </c>
      <c r="C83" t="s">
        <v>1308</v>
      </c>
      <c r="D83" t="s">
        <v>1309</v>
      </c>
      <c r="E83">
        <v>14521</v>
      </c>
      <c r="F83" s="78">
        <v>39812.677083333336</v>
      </c>
      <c r="G83" t="s">
        <v>1310</v>
      </c>
      <c r="H83" t="s">
        <v>1311</v>
      </c>
      <c r="I83">
        <v>51.080300000000001</v>
      </c>
      <c r="J83" t="s">
        <v>1312</v>
      </c>
    </row>
    <row r="84" spans="1:10">
      <c r="A84" t="s">
        <v>806</v>
      </c>
      <c r="B84">
        <v>60</v>
      </c>
      <c r="C84" t="s">
        <v>1308</v>
      </c>
      <c r="D84" t="s">
        <v>1309</v>
      </c>
      <c r="E84">
        <v>14521</v>
      </c>
      <c r="F84" s="78">
        <v>39812.6875</v>
      </c>
      <c r="G84" t="s">
        <v>1310</v>
      </c>
      <c r="H84" t="s">
        <v>1311</v>
      </c>
      <c r="I84">
        <v>51.2241</v>
      </c>
      <c r="J84" t="s">
        <v>1312</v>
      </c>
    </row>
    <row r="85" spans="1:10">
      <c r="A85" t="s">
        <v>806</v>
      </c>
      <c r="B85">
        <v>60</v>
      </c>
      <c r="C85" t="s">
        <v>1308</v>
      </c>
      <c r="D85" t="s">
        <v>1309</v>
      </c>
      <c r="E85">
        <v>14521</v>
      </c>
      <c r="F85" s="78">
        <v>39812.697916666664</v>
      </c>
      <c r="G85" t="s">
        <v>1310</v>
      </c>
      <c r="H85" t="s">
        <v>1311</v>
      </c>
      <c r="I85">
        <v>51.2898</v>
      </c>
      <c r="J85" t="s">
        <v>1312</v>
      </c>
    </row>
    <row r="86" spans="1:10">
      <c r="A86" t="s">
        <v>806</v>
      </c>
      <c r="B86">
        <v>60</v>
      </c>
      <c r="C86" t="s">
        <v>1308</v>
      </c>
      <c r="D86" t="s">
        <v>1309</v>
      </c>
      <c r="E86">
        <v>14521</v>
      </c>
      <c r="F86" s="78">
        <v>39812.708333333336</v>
      </c>
      <c r="G86" t="s">
        <v>1310</v>
      </c>
      <c r="H86" t="s">
        <v>1311</v>
      </c>
      <c r="I86">
        <v>51.148299999999999</v>
      </c>
      <c r="J86" t="s">
        <v>1312</v>
      </c>
    </row>
    <row r="87" spans="1:10">
      <c r="A87" t="s">
        <v>806</v>
      </c>
      <c r="B87">
        <v>60</v>
      </c>
      <c r="C87" t="s">
        <v>1308</v>
      </c>
      <c r="D87" t="s">
        <v>1309</v>
      </c>
      <c r="E87">
        <v>14521</v>
      </c>
      <c r="F87" s="78">
        <v>39812.71875</v>
      </c>
      <c r="G87" t="s">
        <v>1310</v>
      </c>
      <c r="H87" t="s">
        <v>1311</v>
      </c>
      <c r="I87">
        <v>51.063800000000001</v>
      </c>
      <c r="J87" t="s">
        <v>1312</v>
      </c>
    </row>
    <row r="88" spans="1:10">
      <c r="A88" t="s">
        <v>806</v>
      </c>
      <c r="B88">
        <v>60</v>
      </c>
      <c r="C88" t="s">
        <v>1308</v>
      </c>
      <c r="D88" t="s">
        <v>1309</v>
      </c>
      <c r="E88">
        <v>14521</v>
      </c>
      <c r="F88" s="78">
        <v>39812.729166666664</v>
      </c>
      <c r="G88" t="s">
        <v>1310</v>
      </c>
      <c r="H88" t="s">
        <v>1311</v>
      </c>
      <c r="I88">
        <v>51.303899999999999</v>
      </c>
      <c r="J88" t="s">
        <v>1312</v>
      </c>
    </row>
    <row r="89" spans="1:10">
      <c r="A89" t="s">
        <v>806</v>
      </c>
      <c r="B89">
        <v>60</v>
      </c>
      <c r="C89" t="s">
        <v>1308</v>
      </c>
      <c r="D89" t="s">
        <v>1309</v>
      </c>
      <c r="E89">
        <v>14521</v>
      </c>
      <c r="F89" s="78">
        <v>39812.739583333336</v>
      </c>
      <c r="G89" t="s">
        <v>1310</v>
      </c>
      <c r="H89" t="s">
        <v>1311</v>
      </c>
      <c r="I89">
        <v>51.014499999999998</v>
      </c>
      <c r="J89" t="s">
        <v>1312</v>
      </c>
    </row>
    <row r="90" spans="1:10">
      <c r="A90" t="s">
        <v>806</v>
      </c>
      <c r="B90">
        <v>60</v>
      </c>
      <c r="C90" t="s">
        <v>1308</v>
      </c>
      <c r="D90" t="s">
        <v>1309</v>
      </c>
      <c r="E90">
        <v>14521</v>
      </c>
      <c r="F90" s="78">
        <v>39830.666666666664</v>
      </c>
      <c r="G90" t="s">
        <v>1310</v>
      </c>
      <c r="H90" t="s">
        <v>1311</v>
      </c>
      <c r="I90">
        <v>50.964599999999997</v>
      </c>
      <c r="J90" t="s">
        <v>1312</v>
      </c>
    </row>
    <row r="91" spans="1:10">
      <c r="A91" t="s">
        <v>806</v>
      </c>
      <c r="B91">
        <v>60</v>
      </c>
      <c r="C91" t="s">
        <v>1308</v>
      </c>
      <c r="D91" t="s">
        <v>1309</v>
      </c>
      <c r="E91">
        <v>14521</v>
      </c>
      <c r="F91" s="78">
        <v>39830.677083333336</v>
      </c>
      <c r="G91" t="s">
        <v>1310</v>
      </c>
      <c r="H91" t="s">
        <v>1311</v>
      </c>
      <c r="I91">
        <v>50.934699999999999</v>
      </c>
      <c r="J91" t="s">
        <v>1312</v>
      </c>
    </row>
    <row r="92" spans="1:10">
      <c r="A92" t="s">
        <v>806</v>
      </c>
      <c r="B92">
        <v>60</v>
      </c>
      <c r="C92" t="s">
        <v>1308</v>
      </c>
      <c r="D92" t="s">
        <v>1309</v>
      </c>
      <c r="E92">
        <v>14521</v>
      </c>
      <c r="F92" s="78">
        <v>39830.6875</v>
      </c>
      <c r="G92" t="s">
        <v>1310</v>
      </c>
      <c r="H92" t="s">
        <v>1311</v>
      </c>
      <c r="I92">
        <v>50.91</v>
      </c>
      <c r="J92" t="s">
        <v>1312</v>
      </c>
    </row>
    <row r="93" spans="1:10">
      <c r="A93" t="s">
        <v>806</v>
      </c>
      <c r="B93">
        <v>60</v>
      </c>
      <c r="C93" t="s">
        <v>1308</v>
      </c>
      <c r="D93" t="s">
        <v>1309</v>
      </c>
      <c r="E93">
        <v>14521</v>
      </c>
      <c r="F93" s="78">
        <v>39830.697916666664</v>
      </c>
      <c r="G93" t="s">
        <v>1310</v>
      </c>
      <c r="H93" t="s">
        <v>1311</v>
      </c>
      <c r="I93">
        <v>50.636499999999998</v>
      </c>
      <c r="J93" t="s">
        <v>1312</v>
      </c>
    </row>
    <row r="94" spans="1:10">
      <c r="A94" t="s">
        <v>806</v>
      </c>
      <c r="B94">
        <v>60</v>
      </c>
      <c r="C94" t="s">
        <v>1308</v>
      </c>
      <c r="D94" t="s">
        <v>1309</v>
      </c>
      <c r="E94">
        <v>14521</v>
      </c>
      <c r="F94" s="78">
        <v>39830.708333333336</v>
      </c>
      <c r="G94" t="s">
        <v>1310</v>
      </c>
      <c r="H94" t="s">
        <v>1311</v>
      </c>
      <c r="I94">
        <v>50.282600000000002</v>
      </c>
      <c r="J94" t="s">
        <v>1312</v>
      </c>
    </row>
    <row r="95" spans="1:10">
      <c r="A95" t="s">
        <v>806</v>
      </c>
      <c r="B95">
        <v>60</v>
      </c>
      <c r="C95" t="s">
        <v>1308</v>
      </c>
      <c r="D95" t="s">
        <v>1309</v>
      </c>
      <c r="E95">
        <v>14521</v>
      </c>
      <c r="F95" s="78">
        <v>39830.71875</v>
      </c>
      <c r="G95" t="s">
        <v>1310</v>
      </c>
      <c r="H95" t="s">
        <v>1311</v>
      </c>
      <c r="I95">
        <v>50.6113</v>
      </c>
      <c r="J95" t="s">
        <v>1312</v>
      </c>
    </row>
    <row r="96" spans="1:10">
      <c r="A96" t="s">
        <v>806</v>
      </c>
      <c r="B96">
        <v>60</v>
      </c>
      <c r="C96" t="s">
        <v>1308</v>
      </c>
      <c r="D96" t="s">
        <v>1309</v>
      </c>
      <c r="E96">
        <v>14521</v>
      </c>
      <c r="F96" s="78">
        <v>39830.729166666664</v>
      </c>
      <c r="G96" t="s">
        <v>1310</v>
      </c>
      <c r="H96" t="s">
        <v>1311</v>
      </c>
      <c r="I96">
        <v>50.6248</v>
      </c>
      <c r="J96" t="s">
        <v>1312</v>
      </c>
    </row>
    <row r="97" spans="1:10">
      <c r="A97" t="s">
        <v>806</v>
      </c>
      <c r="B97">
        <v>60</v>
      </c>
      <c r="C97" t="s">
        <v>1308</v>
      </c>
      <c r="D97" t="s">
        <v>1309</v>
      </c>
      <c r="E97">
        <v>14521</v>
      </c>
      <c r="F97" s="78">
        <v>39830.739583333336</v>
      </c>
      <c r="G97" t="s">
        <v>1310</v>
      </c>
      <c r="H97" t="s">
        <v>1311</v>
      </c>
      <c r="I97">
        <v>50.928199999999997</v>
      </c>
      <c r="J97" t="s">
        <v>1312</v>
      </c>
    </row>
    <row r="98" spans="1:10">
      <c r="A98" t="s">
        <v>806</v>
      </c>
      <c r="B98">
        <v>60</v>
      </c>
      <c r="C98" t="s">
        <v>1308</v>
      </c>
      <c r="D98" t="s">
        <v>1309</v>
      </c>
      <c r="E98">
        <v>14521</v>
      </c>
      <c r="F98" s="78">
        <v>39848.666666666664</v>
      </c>
      <c r="G98" t="s">
        <v>1310</v>
      </c>
      <c r="H98" t="s">
        <v>1311</v>
      </c>
      <c r="I98">
        <v>50.707500000000003</v>
      </c>
      <c r="J98" t="s">
        <v>1312</v>
      </c>
    </row>
    <row r="99" spans="1:10">
      <c r="A99" t="s">
        <v>806</v>
      </c>
      <c r="B99">
        <v>60</v>
      </c>
      <c r="C99" t="s">
        <v>1308</v>
      </c>
      <c r="D99" t="s">
        <v>1309</v>
      </c>
      <c r="E99">
        <v>14521</v>
      </c>
      <c r="F99" s="78">
        <v>39848.677083333336</v>
      </c>
      <c r="G99" t="s">
        <v>1310</v>
      </c>
      <c r="H99" t="s">
        <v>1311</v>
      </c>
      <c r="I99">
        <v>51.214100000000002</v>
      </c>
      <c r="J99" t="s">
        <v>1312</v>
      </c>
    </row>
    <row r="100" spans="1:10">
      <c r="A100" t="s">
        <v>806</v>
      </c>
      <c r="B100">
        <v>60</v>
      </c>
      <c r="C100" t="s">
        <v>1308</v>
      </c>
      <c r="D100" t="s">
        <v>1309</v>
      </c>
      <c r="E100">
        <v>14521</v>
      </c>
      <c r="F100" s="78">
        <v>39848.6875</v>
      </c>
      <c r="G100" t="s">
        <v>1310</v>
      </c>
      <c r="H100" t="s">
        <v>1311</v>
      </c>
      <c r="I100">
        <v>51.182400000000001</v>
      </c>
      <c r="J100" t="s">
        <v>1312</v>
      </c>
    </row>
    <row r="101" spans="1:10">
      <c r="A101" t="s">
        <v>806</v>
      </c>
      <c r="B101">
        <v>60</v>
      </c>
      <c r="C101" t="s">
        <v>1308</v>
      </c>
      <c r="D101" t="s">
        <v>1309</v>
      </c>
      <c r="E101">
        <v>14521</v>
      </c>
      <c r="F101" s="78">
        <v>39848.697916666664</v>
      </c>
      <c r="G101" t="s">
        <v>1310</v>
      </c>
      <c r="H101" t="s">
        <v>1311</v>
      </c>
      <c r="I101">
        <v>51.252800000000001</v>
      </c>
      <c r="J101" t="s">
        <v>1312</v>
      </c>
    </row>
    <row r="102" spans="1:10">
      <c r="A102" t="s">
        <v>806</v>
      </c>
      <c r="B102">
        <v>60</v>
      </c>
      <c r="C102" t="s">
        <v>1308</v>
      </c>
      <c r="D102" t="s">
        <v>1309</v>
      </c>
      <c r="E102">
        <v>14521</v>
      </c>
      <c r="F102" s="78">
        <v>39848.708333333336</v>
      </c>
      <c r="G102" t="s">
        <v>1310</v>
      </c>
      <c r="H102" t="s">
        <v>1311</v>
      </c>
      <c r="I102">
        <v>50.832000000000001</v>
      </c>
      <c r="J102" t="s">
        <v>1312</v>
      </c>
    </row>
    <row r="103" spans="1:10">
      <c r="A103" t="s">
        <v>806</v>
      </c>
      <c r="B103">
        <v>60</v>
      </c>
      <c r="C103" t="s">
        <v>1308</v>
      </c>
      <c r="D103" t="s">
        <v>1309</v>
      </c>
      <c r="E103">
        <v>14521</v>
      </c>
      <c r="F103" s="78">
        <v>39848.71875</v>
      </c>
      <c r="G103" t="s">
        <v>1310</v>
      </c>
      <c r="H103" t="s">
        <v>1311</v>
      </c>
      <c r="I103">
        <v>50.975200000000001</v>
      </c>
      <c r="J103" t="s">
        <v>1312</v>
      </c>
    </row>
    <row r="104" spans="1:10">
      <c r="A104" t="s">
        <v>806</v>
      </c>
      <c r="B104">
        <v>60</v>
      </c>
      <c r="C104" t="s">
        <v>1308</v>
      </c>
      <c r="D104" t="s">
        <v>1309</v>
      </c>
      <c r="E104">
        <v>14521</v>
      </c>
      <c r="F104" s="78">
        <v>39848.729166666664</v>
      </c>
      <c r="G104" t="s">
        <v>1310</v>
      </c>
      <c r="H104" t="s">
        <v>1311</v>
      </c>
      <c r="I104">
        <v>51.066800000000001</v>
      </c>
      <c r="J104" t="s">
        <v>1312</v>
      </c>
    </row>
    <row r="105" spans="1:10">
      <c r="A105" t="s">
        <v>806</v>
      </c>
      <c r="B105">
        <v>60</v>
      </c>
      <c r="C105" t="s">
        <v>1308</v>
      </c>
      <c r="D105" t="s">
        <v>1309</v>
      </c>
      <c r="E105">
        <v>14521</v>
      </c>
      <c r="F105" s="78">
        <v>39848.739583333336</v>
      </c>
      <c r="G105" t="s">
        <v>1310</v>
      </c>
      <c r="H105" t="s">
        <v>1311</v>
      </c>
      <c r="I105">
        <v>51.029200000000003</v>
      </c>
      <c r="J105" t="s">
        <v>1312</v>
      </c>
    </row>
    <row r="106" spans="1:10">
      <c r="A106" t="s">
        <v>806</v>
      </c>
      <c r="B106">
        <v>60</v>
      </c>
      <c r="C106" t="s">
        <v>1308</v>
      </c>
      <c r="D106" t="s">
        <v>1309</v>
      </c>
      <c r="E106">
        <v>14521</v>
      </c>
      <c r="F106" s="78">
        <v>39866.666666666664</v>
      </c>
      <c r="G106" t="s">
        <v>1310</v>
      </c>
      <c r="H106" t="s">
        <v>1311</v>
      </c>
      <c r="I106">
        <v>51.215800000000002</v>
      </c>
      <c r="J106" t="s">
        <v>1312</v>
      </c>
    </row>
    <row r="107" spans="1:10">
      <c r="A107" t="s">
        <v>806</v>
      </c>
      <c r="B107">
        <v>60</v>
      </c>
      <c r="C107" t="s">
        <v>1308</v>
      </c>
      <c r="D107" t="s">
        <v>1309</v>
      </c>
      <c r="E107">
        <v>14521</v>
      </c>
      <c r="F107" s="78">
        <v>39866.677083333336</v>
      </c>
      <c r="G107" t="s">
        <v>1310</v>
      </c>
      <c r="H107" t="s">
        <v>1311</v>
      </c>
      <c r="I107">
        <v>51.657800000000002</v>
      </c>
      <c r="J107" t="s">
        <v>1312</v>
      </c>
    </row>
    <row r="108" spans="1:10">
      <c r="A108" t="s">
        <v>806</v>
      </c>
      <c r="B108">
        <v>60</v>
      </c>
      <c r="C108" t="s">
        <v>1308</v>
      </c>
      <c r="D108" t="s">
        <v>1309</v>
      </c>
      <c r="E108">
        <v>14521</v>
      </c>
      <c r="F108" s="78">
        <v>39866.6875</v>
      </c>
      <c r="G108" t="s">
        <v>1310</v>
      </c>
      <c r="H108" t="s">
        <v>1311</v>
      </c>
      <c r="I108">
        <v>51.567999999999998</v>
      </c>
      <c r="J108" t="s">
        <v>1312</v>
      </c>
    </row>
    <row r="109" spans="1:10">
      <c r="A109" t="s">
        <v>806</v>
      </c>
      <c r="B109">
        <v>60</v>
      </c>
      <c r="C109" t="s">
        <v>1308</v>
      </c>
      <c r="D109" t="s">
        <v>1309</v>
      </c>
      <c r="E109">
        <v>14521</v>
      </c>
      <c r="F109" s="78">
        <v>39866.697916666664</v>
      </c>
      <c r="G109" t="s">
        <v>1310</v>
      </c>
      <c r="H109" t="s">
        <v>1311</v>
      </c>
      <c r="I109">
        <v>51.339700000000001</v>
      </c>
      <c r="J109" t="s">
        <v>1312</v>
      </c>
    </row>
    <row r="110" spans="1:10">
      <c r="A110" t="s">
        <v>806</v>
      </c>
      <c r="B110">
        <v>60</v>
      </c>
      <c r="C110" t="s">
        <v>1308</v>
      </c>
      <c r="D110" t="s">
        <v>1309</v>
      </c>
      <c r="E110">
        <v>14521</v>
      </c>
      <c r="F110" s="78">
        <v>39866.708333333336</v>
      </c>
      <c r="G110" t="s">
        <v>1310</v>
      </c>
      <c r="H110" t="s">
        <v>1311</v>
      </c>
      <c r="I110">
        <v>51.678400000000003</v>
      </c>
      <c r="J110" t="s">
        <v>1312</v>
      </c>
    </row>
    <row r="111" spans="1:10">
      <c r="A111" t="s">
        <v>806</v>
      </c>
      <c r="B111">
        <v>60</v>
      </c>
      <c r="C111" t="s">
        <v>1308</v>
      </c>
      <c r="D111" t="s">
        <v>1309</v>
      </c>
      <c r="E111">
        <v>14521</v>
      </c>
      <c r="F111" s="78">
        <v>39866.71875</v>
      </c>
      <c r="G111" t="s">
        <v>1310</v>
      </c>
      <c r="H111" t="s">
        <v>1311</v>
      </c>
      <c r="I111">
        <v>51.827500000000001</v>
      </c>
      <c r="J111" t="s">
        <v>1312</v>
      </c>
    </row>
    <row r="112" spans="1:10">
      <c r="A112" t="s">
        <v>806</v>
      </c>
      <c r="B112">
        <v>60</v>
      </c>
      <c r="C112" t="s">
        <v>1308</v>
      </c>
      <c r="D112" t="s">
        <v>1309</v>
      </c>
      <c r="E112">
        <v>14521</v>
      </c>
      <c r="F112" s="78">
        <v>39866.729166666664</v>
      </c>
      <c r="G112" t="s">
        <v>1310</v>
      </c>
      <c r="H112" t="s">
        <v>1311</v>
      </c>
      <c r="I112">
        <v>51.677799999999998</v>
      </c>
      <c r="J112" t="s">
        <v>1312</v>
      </c>
    </row>
    <row r="113" spans="1:10">
      <c r="A113" t="s">
        <v>806</v>
      </c>
      <c r="B113">
        <v>60</v>
      </c>
      <c r="C113" t="s">
        <v>1308</v>
      </c>
      <c r="D113" t="s">
        <v>1309</v>
      </c>
      <c r="E113">
        <v>14521</v>
      </c>
      <c r="F113" s="78">
        <v>39866.739583333336</v>
      </c>
      <c r="G113" t="s">
        <v>1310</v>
      </c>
      <c r="H113" t="s">
        <v>1311</v>
      </c>
      <c r="I113">
        <v>52.071100000000001</v>
      </c>
      <c r="J113" t="s">
        <v>1312</v>
      </c>
    </row>
    <row r="114" spans="1:10">
      <c r="A114" t="s">
        <v>806</v>
      </c>
      <c r="B114">
        <v>60</v>
      </c>
      <c r="C114" t="s">
        <v>1308</v>
      </c>
      <c r="D114" t="s">
        <v>1309</v>
      </c>
      <c r="E114">
        <v>14521</v>
      </c>
      <c r="F114" s="78">
        <v>39884.666666666664</v>
      </c>
      <c r="G114" t="s">
        <v>1310</v>
      </c>
      <c r="H114" t="s">
        <v>1311</v>
      </c>
      <c r="I114">
        <v>49.786000000000001</v>
      </c>
      <c r="J114" t="s">
        <v>1312</v>
      </c>
    </row>
    <row r="115" spans="1:10">
      <c r="A115" t="s">
        <v>806</v>
      </c>
      <c r="B115">
        <v>60</v>
      </c>
      <c r="C115" t="s">
        <v>1308</v>
      </c>
      <c r="D115" t="s">
        <v>1309</v>
      </c>
      <c r="E115">
        <v>14521</v>
      </c>
      <c r="F115" s="78">
        <v>39884.677083333336</v>
      </c>
      <c r="G115" t="s">
        <v>1310</v>
      </c>
      <c r="H115" t="s">
        <v>1311</v>
      </c>
      <c r="I115">
        <v>49.527099999999997</v>
      </c>
      <c r="J115" t="s">
        <v>1312</v>
      </c>
    </row>
    <row r="116" spans="1:10">
      <c r="A116" t="s">
        <v>806</v>
      </c>
      <c r="B116">
        <v>60</v>
      </c>
      <c r="C116" t="s">
        <v>1308</v>
      </c>
      <c r="D116" t="s">
        <v>1309</v>
      </c>
      <c r="E116">
        <v>14521</v>
      </c>
      <c r="F116" s="78">
        <v>39884.6875</v>
      </c>
      <c r="G116" t="s">
        <v>1310</v>
      </c>
      <c r="H116" t="s">
        <v>1311</v>
      </c>
      <c r="I116">
        <v>49.541200000000003</v>
      </c>
      <c r="J116" t="s">
        <v>1312</v>
      </c>
    </row>
    <row r="117" spans="1:10">
      <c r="A117" t="s">
        <v>806</v>
      </c>
      <c r="B117">
        <v>60</v>
      </c>
      <c r="C117" t="s">
        <v>1308</v>
      </c>
      <c r="D117" t="s">
        <v>1309</v>
      </c>
      <c r="E117">
        <v>14521</v>
      </c>
      <c r="F117" s="78">
        <v>39884.697916666664</v>
      </c>
      <c r="G117" t="s">
        <v>1310</v>
      </c>
      <c r="H117" t="s">
        <v>1311</v>
      </c>
      <c r="I117">
        <v>49.846400000000003</v>
      </c>
      <c r="J117" t="s">
        <v>1312</v>
      </c>
    </row>
    <row r="118" spans="1:10">
      <c r="A118" t="s">
        <v>806</v>
      </c>
      <c r="B118">
        <v>60</v>
      </c>
      <c r="C118" t="s">
        <v>1308</v>
      </c>
      <c r="D118" t="s">
        <v>1309</v>
      </c>
      <c r="E118">
        <v>14521</v>
      </c>
      <c r="F118" s="78">
        <v>39884.708333333336</v>
      </c>
      <c r="G118" t="s">
        <v>1310</v>
      </c>
      <c r="H118" t="s">
        <v>1311</v>
      </c>
      <c r="I118">
        <v>49.4925</v>
      </c>
      <c r="J118" t="s">
        <v>1312</v>
      </c>
    </row>
    <row r="119" spans="1:10">
      <c r="A119" t="s">
        <v>806</v>
      </c>
      <c r="B119">
        <v>60</v>
      </c>
      <c r="C119" t="s">
        <v>1308</v>
      </c>
      <c r="D119" t="s">
        <v>1309</v>
      </c>
      <c r="E119">
        <v>14521</v>
      </c>
      <c r="F119" s="78">
        <v>39884.71875</v>
      </c>
      <c r="G119" t="s">
        <v>1310</v>
      </c>
      <c r="H119" t="s">
        <v>1311</v>
      </c>
      <c r="I119">
        <v>49.573500000000003</v>
      </c>
      <c r="J119" t="s">
        <v>1312</v>
      </c>
    </row>
    <row r="120" spans="1:10">
      <c r="A120" t="s">
        <v>806</v>
      </c>
      <c r="B120">
        <v>60</v>
      </c>
      <c r="C120" t="s">
        <v>1308</v>
      </c>
      <c r="D120" t="s">
        <v>1309</v>
      </c>
      <c r="E120">
        <v>14521</v>
      </c>
      <c r="F120" s="78">
        <v>39884.729166666664</v>
      </c>
      <c r="G120" t="s">
        <v>1310</v>
      </c>
      <c r="H120" t="s">
        <v>1311</v>
      </c>
      <c r="I120">
        <v>49.430300000000003</v>
      </c>
      <c r="J120" t="s">
        <v>1312</v>
      </c>
    </row>
    <row r="121" spans="1:10">
      <c r="A121" t="s">
        <v>806</v>
      </c>
      <c r="B121">
        <v>60</v>
      </c>
      <c r="C121" t="s">
        <v>1308</v>
      </c>
      <c r="D121" t="s">
        <v>1309</v>
      </c>
      <c r="E121">
        <v>14521</v>
      </c>
      <c r="F121" s="78">
        <v>39884.739583333336</v>
      </c>
      <c r="G121" t="s">
        <v>1310</v>
      </c>
      <c r="H121" t="s">
        <v>1311</v>
      </c>
      <c r="I121">
        <v>49.216000000000001</v>
      </c>
      <c r="J121" t="s">
        <v>1312</v>
      </c>
    </row>
    <row r="122" spans="1:10">
      <c r="A122" t="s">
        <v>806</v>
      </c>
      <c r="B122">
        <v>60</v>
      </c>
      <c r="C122" t="s">
        <v>1308</v>
      </c>
      <c r="D122" t="s">
        <v>1309</v>
      </c>
      <c r="E122">
        <v>14521</v>
      </c>
      <c r="F122" s="78">
        <v>39902.666666666664</v>
      </c>
      <c r="G122" t="s">
        <v>1310</v>
      </c>
      <c r="H122" t="s">
        <v>1311</v>
      </c>
      <c r="I122">
        <v>50.266100000000002</v>
      </c>
      <c r="J122" t="s">
        <v>1312</v>
      </c>
    </row>
    <row r="123" spans="1:10">
      <c r="A123" t="s">
        <v>806</v>
      </c>
      <c r="B123">
        <v>60</v>
      </c>
      <c r="C123" t="s">
        <v>1308</v>
      </c>
      <c r="D123" t="s">
        <v>1309</v>
      </c>
      <c r="E123">
        <v>14521</v>
      </c>
      <c r="F123" s="78">
        <v>39902.677083333336</v>
      </c>
      <c r="G123" t="s">
        <v>1310</v>
      </c>
      <c r="H123" t="s">
        <v>1311</v>
      </c>
      <c r="I123">
        <v>51.059699999999999</v>
      </c>
      <c r="J123" t="s">
        <v>1312</v>
      </c>
    </row>
    <row r="124" spans="1:10">
      <c r="A124" t="s">
        <v>806</v>
      </c>
      <c r="B124">
        <v>60</v>
      </c>
      <c r="C124" t="s">
        <v>1308</v>
      </c>
      <c r="D124" t="s">
        <v>1309</v>
      </c>
      <c r="E124">
        <v>14521</v>
      </c>
      <c r="F124" s="78">
        <v>39902.6875</v>
      </c>
      <c r="G124" t="s">
        <v>1310</v>
      </c>
      <c r="H124" t="s">
        <v>1311</v>
      </c>
      <c r="I124">
        <v>50.485100000000003</v>
      </c>
      <c r="J124" t="s">
        <v>1312</v>
      </c>
    </row>
    <row r="125" spans="1:10">
      <c r="A125" t="s">
        <v>806</v>
      </c>
      <c r="B125">
        <v>60</v>
      </c>
      <c r="C125" t="s">
        <v>1308</v>
      </c>
      <c r="D125" t="s">
        <v>1309</v>
      </c>
      <c r="E125">
        <v>14521</v>
      </c>
      <c r="F125" s="78">
        <v>39902.697916666664</v>
      </c>
      <c r="G125" t="s">
        <v>1310</v>
      </c>
      <c r="H125" t="s">
        <v>1311</v>
      </c>
      <c r="I125">
        <v>50.5749</v>
      </c>
      <c r="J125" t="s">
        <v>1312</v>
      </c>
    </row>
    <row r="126" spans="1:10">
      <c r="A126" t="s">
        <v>806</v>
      </c>
      <c r="B126">
        <v>60</v>
      </c>
      <c r="C126" t="s">
        <v>1308</v>
      </c>
      <c r="D126" t="s">
        <v>1309</v>
      </c>
      <c r="E126">
        <v>14521</v>
      </c>
      <c r="F126" s="78">
        <v>39902.708333333336</v>
      </c>
      <c r="G126" t="s">
        <v>1310</v>
      </c>
      <c r="H126" t="s">
        <v>1311</v>
      </c>
      <c r="I126">
        <v>50.263800000000003</v>
      </c>
      <c r="J126" t="s">
        <v>1312</v>
      </c>
    </row>
    <row r="127" spans="1:10">
      <c r="A127" t="s">
        <v>806</v>
      </c>
      <c r="B127">
        <v>60</v>
      </c>
      <c r="C127" t="s">
        <v>1308</v>
      </c>
      <c r="D127" t="s">
        <v>1309</v>
      </c>
      <c r="E127">
        <v>14521</v>
      </c>
      <c r="F127" s="78">
        <v>39902.71875</v>
      </c>
      <c r="G127" t="s">
        <v>1310</v>
      </c>
      <c r="H127" t="s">
        <v>1311</v>
      </c>
      <c r="I127">
        <v>50.9024</v>
      </c>
      <c r="J127" t="s">
        <v>1312</v>
      </c>
    </row>
    <row r="128" spans="1:10">
      <c r="A128" t="s">
        <v>806</v>
      </c>
      <c r="B128">
        <v>60</v>
      </c>
      <c r="C128" t="s">
        <v>1308</v>
      </c>
      <c r="D128" t="s">
        <v>1309</v>
      </c>
      <c r="E128">
        <v>14521</v>
      </c>
      <c r="F128" s="78">
        <v>39902.729166666664</v>
      </c>
      <c r="G128" t="s">
        <v>1310</v>
      </c>
      <c r="H128" t="s">
        <v>1311</v>
      </c>
      <c r="I128">
        <v>49.795400000000001</v>
      </c>
      <c r="J128" t="s">
        <v>1312</v>
      </c>
    </row>
    <row r="129" spans="1:10">
      <c r="A129" t="s">
        <v>806</v>
      </c>
      <c r="B129">
        <v>60</v>
      </c>
      <c r="C129" t="s">
        <v>1308</v>
      </c>
      <c r="D129" t="s">
        <v>1309</v>
      </c>
      <c r="E129">
        <v>14521</v>
      </c>
      <c r="F129" s="78">
        <v>39902.739583333336</v>
      </c>
      <c r="G129" t="s">
        <v>1310</v>
      </c>
      <c r="H129" t="s">
        <v>1311</v>
      </c>
      <c r="I129">
        <v>50.534399999999998</v>
      </c>
      <c r="J129" t="s">
        <v>1312</v>
      </c>
    </row>
    <row r="130" spans="1:10">
      <c r="A130" t="s">
        <v>806</v>
      </c>
      <c r="B130">
        <v>60</v>
      </c>
      <c r="C130" t="s">
        <v>1308</v>
      </c>
      <c r="D130" t="s">
        <v>1309</v>
      </c>
      <c r="E130">
        <v>14521</v>
      </c>
      <c r="F130" s="78">
        <v>39920.666666666664</v>
      </c>
      <c r="G130" t="s">
        <v>1310</v>
      </c>
      <c r="H130" t="s">
        <v>1311</v>
      </c>
      <c r="I130">
        <v>52.250100000000003</v>
      </c>
      <c r="J130" t="s">
        <v>1312</v>
      </c>
    </row>
    <row r="131" spans="1:10">
      <c r="A131" t="s">
        <v>806</v>
      </c>
      <c r="B131">
        <v>60</v>
      </c>
      <c r="C131" t="s">
        <v>1308</v>
      </c>
      <c r="D131" t="s">
        <v>1309</v>
      </c>
      <c r="E131">
        <v>14521</v>
      </c>
      <c r="F131" s="78">
        <v>39920.677083333336</v>
      </c>
      <c r="G131" t="s">
        <v>1310</v>
      </c>
      <c r="H131" t="s">
        <v>1311</v>
      </c>
      <c r="I131">
        <v>52.327599999999997</v>
      </c>
      <c r="J131" t="s">
        <v>1312</v>
      </c>
    </row>
    <row r="132" spans="1:10">
      <c r="A132" t="s">
        <v>806</v>
      </c>
      <c r="B132">
        <v>60</v>
      </c>
      <c r="C132" t="s">
        <v>1308</v>
      </c>
      <c r="D132" t="s">
        <v>1309</v>
      </c>
      <c r="E132">
        <v>14521</v>
      </c>
      <c r="F132" s="78">
        <v>39920.6875</v>
      </c>
      <c r="G132" t="s">
        <v>1310</v>
      </c>
      <c r="H132" t="s">
        <v>1311</v>
      </c>
      <c r="I132">
        <v>52.355200000000004</v>
      </c>
      <c r="J132" t="s">
        <v>1312</v>
      </c>
    </row>
    <row r="133" spans="1:10">
      <c r="A133" t="s">
        <v>806</v>
      </c>
      <c r="B133">
        <v>60</v>
      </c>
      <c r="C133" t="s">
        <v>1308</v>
      </c>
      <c r="D133" t="s">
        <v>1309</v>
      </c>
      <c r="E133">
        <v>14521</v>
      </c>
      <c r="F133" s="78">
        <v>39920.697916666664</v>
      </c>
      <c r="G133" t="s">
        <v>1310</v>
      </c>
      <c r="H133" t="s">
        <v>1311</v>
      </c>
      <c r="I133">
        <v>52.3399</v>
      </c>
      <c r="J133" t="s">
        <v>1312</v>
      </c>
    </row>
    <row r="134" spans="1:10">
      <c r="A134" t="s">
        <v>806</v>
      </c>
      <c r="B134">
        <v>60</v>
      </c>
      <c r="C134" t="s">
        <v>1308</v>
      </c>
      <c r="D134" t="s">
        <v>1309</v>
      </c>
      <c r="E134">
        <v>14521</v>
      </c>
      <c r="F134" s="78">
        <v>39920.708333333336</v>
      </c>
      <c r="G134" t="s">
        <v>1310</v>
      </c>
      <c r="H134" t="s">
        <v>1311</v>
      </c>
      <c r="I134">
        <v>52.405099999999997</v>
      </c>
      <c r="J134" t="s">
        <v>1312</v>
      </c>
    </row>
    <row r="135" spans="1:10">
      <c r="A135" t="s">
        <v>806</v>
      </c>
      <c r="B135">
        <v>60</v>
      </c>
      <c r="C135" t="s">
        <v>1308</v>
      </c>
      <c r="D135" t="s">
        <v>1309</v>
      </c>
      <c r="E135">
        <v>14521</v>
      </c>
      <c r="F135" s="78">
        <v>39920.71875</v>
      </c>
      <c r="G135" t="s">
        <v>1310</v>
      </c>
      <c r="H135" t="s">
        <v>1311</v>
      </c>
      <c r="I135">
        <v>52.213700000000003</v>
      </c>
      <c r="J135" t="s">
        <v>1312</v>
      </c>
    </row>
    <row r="136" spans="1:10">
      <c r="A136" t="s">
        <v>806</v>
      </c>
      <c r="B136">
        <v>60</v>
      </c>
      <c r="C136" t="s">
        <v>1308</v>
      </c>
      <c r="D136" t="s">
        <v>1309</v>
      </c>
      <c r="E136">
        <v>14521</v>
      </c>
      <c r="F136" s="78">
        <v>39920.729166666664</v>
      </c>
      <c r="G136" t="s">
        <v>1310</v>
      </c>
      <c r="H136" t="s">
        <v>1311</v>
      </c>
      <c r="I136">
        <v>52.016500000000001</v>
      </c>
      <c r="J136" t="s">
        <v>1312</v>
      </c>
    </row>
    <row r="137" spans="1:10">
      <c r="A137" t="s">
        <v>806</v>
      </c>
      <c r="B137">
        <v>60</v>
      </c>
      <c r="C137" t="s">
        <v>1308</v>
      </c>
      <c r="D137" t="s">
        <v>1309</v>
      </c>
      <c r="E137">
        <v>14521</v>
      </c>
      <c r="F137" s="78">
        <v>39920.739583333336</v>
      </c>
      <c r="G137" t="s">
        <v>1310</v>
      </c>
      <c r="H137" t="s">
        <v>1311</v>
      </c>
      <c r="I137">
        <v>51.936700000000002</v>
      </c>
      <c r="J137" t="s">
        <v>1312</v>
      </c>
    </row>
    <row r="138" spans="1:10">
      <c r="A138" t="s">
        <v>806</v>
      </c>
      <c r="B138">
        <v>60</v>
      </c>
      <c r="C138" t="s">
        <v>1308</v>
      </c>
      <c r="D138" t="s">
        <v>1309</v>
      </c>
      <c r="E138">
        <v>14521</v>
      </c>
      <c r="F138" s="78">
        <v>39938.666666666664</v>
      </c>
      <c r="G138" t="s">
        <v>1310</v>
      </c>
      <c r="H138" t="s">
        <v>1311</v>
      </c>
      <c r="I138">
        <v>0.45610000000000001</v>
      </c>
      <c r="J138" t="s">
        <v>1312</v>
      </c>
    </row>
    <row r="139" spans="1:10">
      <c r="A139" t="s">
        <v>806</v>
      </c>
      <c r="B139">
        <v>60</v>
      </c>
      <c r="C139" t="s">
        <v>1308</v>
      </c>
      <c r="D139" t="s">
        <v>1309</v>
      </c>
      <c r="E139">
        <v>14521</v>
      </c>
      <c r="F139" s="78">
        <v>39938.677083333336</v>
      </c>
      <c r="G139" t="s">
        <v>1310</v>
      </c>
      <c r="H139" t="s">
        <v>1311</v>
      </c>
      <c r="I139">
        <v>0.4884</v>
      </c>
      <c r="J139" t="s">
        <v>1312</v>
      </c>
    </row>
    <row r="140" spans="1:10">
      <c r="A140" t="s">
        <v>806</v>
      </c>
      <c r="B140">
        <v>60</v>
      </c>
      <c r="C140" t="s">
        <v>1308</v>
      </c>
      <c r="D140" t="s">
        <v>1309</v>
      </c>
      <c r="E140">
        <v>14521</v>
      </c>
      <c r="F140" s="78">
        <v>39938.6875</v>
      </c>
      <c r="G140" t="s">
        <v>1310</v>
      </c>
      <c r="H140" t="s">
        <v>1311</v>
      </c>
      <c r="I140">
        <v>0.48670000000000002</v>
      </c>
      <c r="J140" t="s">
        <v>1312</v>
      </c>
    </row>
    <row r="141" spans="1:10">
      <c r="A141" t="s">
        <v>806</v>
      </c>
      <c r="B141">
        <v>60</v>
      </c>
      <c r="C141" t="s">
        <v>1308</v>
      </c>
      <c r="D141" t="s">
        <v>1309</v>
      </c>
      <c r="E141">
        <v>14521</v>
      </c>
      <c r="F141" s="78">
        <v>39938.697916666664</v>
      </c>
      <c r="G141" t="s">
        <v>1310</v>
      </c>
      <c r="H141" t="s">
        <v>1311</v>
      </c>
      <c r="I141">
        <v>0.49020000000000002</v>
      </c>
      <c r="J141" t="s">
        <v>1312</v>
      </c>
    </row>
    <row r="142" spans="1:10">
      <c r="A142" t="s">
        <v>806</v>
      </c>
      <c r="B142">
        <v>60</v>
      </c>
      <c r="C142" t="s">
        <v>1308</v>
      </c>
      <c r="D142" t="s">
        <v>1309</v>
      </c>
      <c r="E142">
        <v>14521</v>
      </c>
      <c r="F142" s="78">
        <v>39938.708333333336</v>
      </c>
      <c r="G142" t="s">
        <v>1310</v>
      </c>
      <c r="H142" t="s">
        <v>1311</v>
      </c>
      <c r="I142">
        <v>0.48959999999999998</v>
      </c>
      <c r="J142" t="s">
        <v>1312</v>
      </c>
    </row>
    <row r="143" spans="1:10">
      <c r="A143" t="s">
        <v>806</v>
      </c>
      <c r="B143">
        <v>60</v>
      </c>
      <c r="C143" t="s">
        <v>1308</v>
      </c>
      <c r="D143" t="s">
        <v>1309</v>
      </c>
      <c r="E143">
        <v>14521</v>
      </c>
      <c r="F143" s="78">
        <v>39938.71875</v>
      </c>
      <c r="G143" t="s">
        <v>1310</v>
      </c>
      <c r="H143" t="s">
        <v>1311</v>
      </c>
      <c r="I143">
        <v>0.46439999999999998</v>
      </c>
      <c r="J143" t="s">
        <v>1312</v>
      </c>
    </row>
    <row r="144" spans="1:10">
      <c r="A144" t="s">
        <v>806</v>
      </c>
      <c r="B144">
        <v>60</v>
      </c>
      <c r="C144" t="s">
        <v>1308</v>
      </c>
      <c r="D144" t="s">
        <v>1309</v>
      </c>
      <c r="E144">
        <v>14521</v>
      </c>
      <c r="F144" s="78">
        <v>39938.729166666664</v>
      </c>
      <c r="G144" t="s">
        <v>1310</v>
      </c>
      <c r="H144" t="s">
        <v>1311</v>
      </c>
      <c r="I144">
        <v>0.50900000000000001</v>
      </c>
      <c r="J144" t="s">
        <v>1312</v>
      </c>
    </row>
    <row r="145" spans="1:10">
      <c r="A145" t="s">
        <v>806</v>
      </c>
      <c r="B145">
        <v>60</v>
      </c>
      <c r="C145" t="s">
        <v>1308</v>
      </c>
      <c r="D145" t="s">
        <v>1309</v>
      </c>
      <c r="E145">
        <v>14521</v>
      </c>
      <c r="F145" s="78">
        <v>39938.739583333336</v>
      </c>
      <c r="G145" t="s">
        <v>1310</v>
      </c>
      <c r="H145" t="s">
        <v>1311</v>
      </c>
      <c r="I145">
        <v>0.48199999999999998</v>
      </c>
      <c r="J145" t="s">
        <v>1312</v>
      </c>
    </row>
    <row r="146" spans="1:10">
      <c r="A146" t="s">
        <v>806</v>
      </c>
      <c r="B146">
        <v>28.5</v>
      </c>
      <c r="C146" t="s">
        <v>1313</v>
      </c>
      <c r="D146" t="s">
        <v>1314</v>
      </c>
      <c r="E146">
        <v>135</v>
      </c>
      <c r="F146" s="78">
        <v>39629.083831018521</v>
      </c>
      <c r="G146" t="s">
        <v>1315</v>
      </c>
      <c r="H146" t="s">
        <v>1316</v>
      </c>
      <c r="I146">
        <v>20.038900000000002</v>
      </c>
      <c r="J146" t="s">
        <v>1317</v>
      </c>
    </row>
    <row r="147" spans="1:10">
      <c r="A147" t="s">
        <v>806</v>
      </c>
      <c r="B147">
        <v>28.5</v>
      </c>
      <c r="C147" t="s">
        <v>1313</v>
      </c>
      <c r="D147" t="s">
        <v>1314</v>
      </c>
      <c r="E147">
        <v>135</v>
      </c>
      <c r="F147" s="78">
        <v>39629.125497685185</v>
      </c>
      <c r="G147" t="s">
        <v>1315</v>
      </c>
      <c r="H147" t="s">
        <v>1316</v>
      </c>
      <c r="I147">
        <v>20.361000000000001</v>
      </c>
      <c r="J147" t="s">
        <v>1317</v>
      </c>
    </row>
    <row r="148" spans="1:10">
      <c r="A148" t="s">
        <v>806</v>
      </c>
      <c r="B148">
        <v>28.5</v>
      </c>
      <c r="C148" t="s">
        <v>1313</v>
      </c>
      <c r="D148" t="s">
        <v>1314</v>
      </c>
      <c r="E148">
        <v>135</v>
      </c>
      <c r="F148" s="78">
        <v>39644.083831018521</v>
      </c>
      <c r="G148" t="s">
        <v>1315</v>
      </c>
      <c r="H148" t="s">
        <v>1316</v>
      </c>
      <c r="I148">
        <v>4.9840999999999998</v>
      </c>
      <c r="J148" t="s">
        <v>1317</v>
      </c>
    </row>
    <row r="149" spans="1:10">
      <c r="A149" t="s">
        <v>806</v>
      </c>
      <c r="B149">
        <v>28.5</v>
      </c>
      <c r="C149" t="s">
        <v>1313</v>
      </c>
      <c r="D149" t="s">
        <v>1314</v>
      </c>
      <c r="E149">
        <v>135</v>
      </c>
      <c r="F149" s="78">
        <v>39644.125497685185</v>
      </c>
      <c r="G149" t="s">
        <v>1315</v>
      </c>
      <c r="H149" t="s">
        <v>1316</v>
      </c>
      <c r="I149">
        <v>5.0160999999999998</v>
      </c>
      <c r="J149" t="s">
        <v>1317</v>
      </c>
    </row>
    <row r="150" spans="1:10">
      <c r="A150" t="s">
        <v>806</v>
      </c>
      <c r="B150">
        <v>28.5</v>
      </c>
      <c r="C150" t="s">
        <v>1313</v>
      </c>
      <c r="D150" t="s">
        <v>1314</v>
      </c>
      <c r="E150">
        <v>135</v>
      </c>
      <c r="F150" s="78">
        <v>39650.667164351849</v>
      </c>
      <c r="G150" t="s">
        <v>1315</v>
      </c>
      <c r="H150" t="s">
        <v>1316</v>
      </c>
      <c r="I150">
        <v>0.29470000000000002</v>
      </c>
      <c r="J150" t="s">
        <v>1317</v>
      </c>
    </row>
    <row r="151" spans="1:10">
      <c r="A151" t="s">
        <v>806</v>
      </c>
      <c r="B151">
        <v>28.5</v>
      </c>
      <c r="C151" t="s">
        <v>1313</v>
      </c>
      <c r="D151" t="s">
        <v>1314</v>
      </c>
      <c r="E151">
        <v>135</v>
      </c>
      <c r="F151" s="78">
        <v>39650.708831018521</v>
      </c>
      <c r="G151" t="s">
        <v>1315</v>
      </c>
      <c r="H151" t="s">
        <v>1316</v>
      </c>
      <c r="I151">
        <v>0.29470000000000002</v>
      </c>
      <c r="J151" t="s">
        <v>1317</v>
      </c>
    </row>
    <row r="152" spans="1:10">
      <c r="A152" t="s">
        <v>806</v>
      </c>
      <c r="B152">
        <v>28.5</v>
      </c>
      <c r="C152" t="s">
        <v>1313</v>
      </c>
      <c r="D152" t="s">
        <v>1314</v>
      </c>
      <c r="E152">
        <v>135</v>
      </c>
      <c r="F152" s="78">
        <v>39668.667164351849</v>
      </c>
      <c r="G152" t="s">
        <v>1315</v>
      </c>
      <c r="H152" t="s">
        <v>1316</v>
      </c>
      <c r="I152">
        <v>0.29480000000000001</v>
      </c>
      <c r="J152" t="s">
        <v>1317</v>
      </c>
    </row>
    <row r="153" spans="1:10">
      <c r="A153" t="s">
        <v>806</v>
      </c>
      <c r="B153">
        <v>28.5</v>
      </c>
      <c r="C153" t="s">
        <v>1313</v>
      </c>
      <c r="D153" t="s">
        <v>1314</v>
      </c>
      <c r="E153">
        <v>135</v>
      </c>
      <c r="F153" s="78">
        <v>39668.708831018521</v>
      </c>
      <c r="G153" t="s">
        <v>1315</v>
      </c>
      <c r="H153" t="s">
        <v>1316</v>
      </c>
      <c r="I153">
        <v>0.29470000000000002</v>
      </c>
      <c r="J153" t="s">
        <v>1317</v>
      </c>
    </row>
    <row r="154" spans="1:10">
      <c r="A154" t="s">
        <v>806</v>
      </c>
      <c r="B154">
        <v>28.5</v>
      </c>
      <c r="C154" t="s">
        <v>1313</v>
      </c>
      <c r="D154" t="s">
        <v>1314</v>
      </c>
      <c r="E154">
        <v>135</v>
      </c>
      <c r="F154" s="78">
        <v>39686.667164351849</v>
      </c>
      <c r="G154" t="s">
        <v>1315</v>
      </c>
      <c r="H154" t="s">
        <v>1316</v>
      </c>
      <c r="I154">
        <v>0.29470000000000002</v>
      </c>
      <c r="J154" t="s">
        <v>1317</v>
      </c>
    </row>
    <row r="155" spans="1:10">
      <c r="A155" t="s">
        <v>806</v>
      </c>
      <c r="B155">
        <v>28.5</v>
      </c>
      <c r="C155" t="s">
        <v>1313</v>
      </c>
      <c r="D155" t="s">
        <v>1314</v>
      </c>
      <c r="E155">
        <v>135</v>
      </c>
      <c r="F155" s="78">
        <v>39686.708831018521</v>
      </c>
      <c r="G155" t="s">
        <v>1315</v>
      </c>
      <c r="H155" t="s">
        <v>1316</v>
      </c>
      <c r="I155">
        <v>0.29470000000000002</v>
      </c>
      <c r="J155" t="s">
        <v>1317</v>
      </c>
    </row>
    <row r="156" spans="1:10">
      <c r="A156" t="s">
        <v>806</v>
      </c>
      <c r="B156">
        <v>28.5</v>
      </c>
      <c r="C156" t="s">
        <v>1313</v>
      </c>
      <c r="D156" t="s">
        <v>1314</v>
      </c>
      <c r="E156">
        <v>135</v>
      </c>
      <c r="F156" s="78">
        <v>39704.667164351849</v>
      </c>
      <c r="G156" t="s">
        <v>1315</v>
      </c>
      <c r="H156" t="s">
        <v>1316</v>
      </c>
      <c r="I156">
        <v>0.29480000000000001</v>
      </c>
      <c r="J156" t="s">
        <v>1317</v>
      </c>
    </row>
    <row r="157" spans="1:10">
      <c r="A157" t="s">
        <v>806</v>
      </c>
      <c r="B157">
        <v>28.5</v>
      </c>
      <c r="C157" t="s">
        <v>1313</v>
      </c>
      <c r="D157" t="s">
        <v>1314</v>
      </c>
      <c r="E157">
        <v>135</v>
      </c>
      <c r="F157" s="78">
        <v>39704.708831018521</v>
      </c>
      <c r="G157" t="s">
        <v>1315</v>
      </c>
      <c r="H157" t="s">
        <v>1316</v>
      </c>
      <c r="I157">
        <v>0.29480000000000001</v>
      </c>
      <c r="J157" t="s">
        <v>1317</v>
      </c>
    </row>
    <row r="158" spans="1:10">
      <c r="A158" t="s">
        <v>806</v>
      </c>
      <c r="B158">
        <v>28.5</v>
      </c>
      <c r="C158" t="s">
        <v>1313</v>
      </c>
      <c r="D158" t="s">
        <v>1314</v>
      </c>
      <c r="E158">
        <v>135</v>
      </c>
      <c r="F158" s="78">
        <v>39722.667164351849</v>
      </c>
      <c r="G158" t="s">
        <v>1315</v>
      </c>
      <c r="H158" t="s">
        <v>1316</v>
      </c>
      <c r="I158">
        <v>0.29480000000000001</v>
      </c>
      <c r="J158" t="s">
        <v>1317</v>
      </c>
    </row>
    <row r="159" spans="1:10">
      <c r="A159" t="s">
        <v>806</v>
      </c>
      <c r="B159">
        <v>28.5</v>
      </c>
      <c r="C159" t="s">
        <v>1313</v>
      </c>
      <c r="D159" t="s">
        <v>1314</v>
      </c>
      <c r="E159">
        <v>135</v>
      </c>
      <c r="F159" s="78">
        <v>39722.708831018521</v>
      </c>
      <c r="G159" t="s">
        <v>1315</v>
      </c>
      <c r="H159" t="s">
        <v>1316</v>
      </c>
      <c r="I159">
        <v>0.29480000000000001</v>
      </c>
      <c r="J159" t="s">
        <v>1317</v>
      </c>
    </row>
    <row r="160" spans="1:10">
      <c r="A160" t="s">
        <v>806</v>
      </c>
      <c r="B160">
        <v>28.5</v>
      </c>
      <c r="C160" t="s">
        <v>1313</v>
      </c>
      <c r="D160" t="s">
        <v>1314</v>
      </c>
      <c r="E160">
        <v>135</v>
      </c>
      <c r="F160" s="78">
        <v>39740.667164351849</v>
      </c>
      <c r="G160" t="s">
        <v>1315</v>
      </c>
      <c r="H160" t="s">
        <v>1316</v>
      </c>
      <c r="I160">
        <v>0.29470000000000002</v>
      </c>
      <c r="J160" t="s">
        <v>1317</v>
      </c>
    </row>
    <row r="161" spans="1:10">
      <c r="A161" t="s">
        <v>806</v>
      </c>
      <c r="B161">
        <v>28.5</v>
      </c>
      <c r="C161" t="s">
        <v>1313</v>
      </c>
      <c r="D161" t="s">
        <v>1314</v>
      </c>
      <c r="E161">
        <v>135</v>
      </c>
      <c r="F161" s="78">
        <v>39740.708831018521</v>
      </c>
      <c r="G161" t="s">
        <v>1315</v>
      </c>
      <c r="H161" t="s">
        <v>1316</v>
      </c>
      <c r="I161">
        <v>0.2949</v>
      </c>
      <c r="J161" t="s">
        <v>1317</v>
      </c>
    </row>
    <row r="162" spans="1:10">
      <c r="A162" t="s">
        <v>806</v>
      </c>
      <c r="B162">
        <v>28.5</v>
      </c>
      <c r="C162" t="s">
        <v>1313</v>
      </c>
      <c r="D162" t="s">
        <v>1314</v>
      </c>
      <c r="E162">
        <v>135</v>
      </c>
      <c r="F162" s="78">
        <v>39758.667164351849</v>
      </c>
      <c r="G162" t="s">
        <v>1315</v>
      </c>
      <c r="H162" t="s">
        <v>1316</v>
      </c>
      <c r="I162">
        <v>0.29480000000000001</v>
      </c>
      <c r="J162" t="s">
        <v>1317</v>
      </c>
    </row>
    <row r="163" spans="1:10">
      <c r="A163" t="s">
        <v>806</v>
      </c>
      <c r="B163">
        <v>28.5</v>
      </c>
      <c r="C163" t="s">
        <v>1313</v>
      </c>
      <c r="D163" t="s">
        <v>1314</v>
      </c>
      <c r="E163">
        <v>135</v>
      </c>
      <c r="F163" s="78">
        <v>39758.708831018521</v>
      </c>
      <c r="G163" t="s">
        <v>1315</v>
      </c>
      <c r="H163" t="s">
        <v>1316</v>
      </c>
      <c r="I163">
        <v>0.29470000000000002</v>
      </c>
      <c r="J163" t="s">
        <v>1317</v>
      </c>
    </row>
    <row r="164" spans="1:10">
      <c r="A164" t="s">
        <v>806</v>
      </c>
      <c r="B164">
        <v>28.5</v>
      </c>
      <c r="C164" t="s">
        <v>1313</v>
      </c>
      <c r="D164" t="s">
        <v>1314</v>
      </c>
      <c r="E164">
        <v>135</v>
      </c>
      <c r="F164" s="78">
        <v>39776.667164351849</v>
      </c>
      <c r="G164" t="s">
        <v>1315</v>
      </c>
      <c r="H164" t="s">
        <v>1316</v>
      </c>
      <c r="I164">
        <v>0.29449999999999998</v>
      </c>
      <c r="J164" t="s">
        <v>1317</v>
      </c>
    </row>
    <row r="165" spans="1:10">
      <c r="A165" t="s">
        <v>806</v>
      </c>
      <c r="B165">
        <v>28.5</v>
      </c>
      <c r="C165" t="s">
        <v>1313</v>
      </c>
      <c r="D165" t="s">
        <v>1314</v>
      </c>
      <c r="E165">
        <v>135</v>
      </c>
      <c r="F165" s="78">
        <v>39776.708831018521</v>
      </c>
      <c r="G165" t="s">
        <v>1315</v>
      </c>
      <c r="H165" t="s">
        <v>1316</v>
      </c>
      <c r="I165">
        <v>0.29459999999999997</v>
      </c>
      <c r="J165" t="s">
        <v>1317</v>
      </c>
    </row>
    <row r="166" spans="1:10">
      <c r="A166" t="s">
        <v>806</v>
      </c>
      <c r="B166">
        <v>28.5</v>
      </c>
      <c r="C166" t="s">
        <v>1313</v>
      </c>
      <c r="D166" t="s">
        <v>1314</v>
      </c>
      <c r="E166">
        <v>135</v>
      </c>
      <c r="F166" s="78">
        <v>39794.667164351849</v>
      </c>
      <c r="G166" t="s">
        <v>1315</v>
      </c>
      <c r="H166" t="s">
        <v>1316</v>
      </c>
      <c r="I166">
        <v>0.29480000000000001</v>
      </c>
      <c r="J166" t="s">
        <v>1317</v>
      </c>
    </row>
    <row r="167" spans="1:10">
      <c r="A167" t="s">
        <v>806</v>
      </c>
      <c r="B167">
        <v>28.5</v>
      </c>
      <c r="C167" t="s">
        <v>1313</v>
      </c>
      <c r="D167" t="s">
        <v>1314</v>
      </c>
      <c r="E167">
        <v>135</v>
      </c>
      <c r="F167" s="78">
        <v>39794.708831018521</v>
      </c>
      <c r="G167" t="s">
        <v>1315</v>
      </c>
      <c r="H167" t="s">
        <v>1316</v>
      </c>
      <c r="I167">
        <v>0.2949</v>
      </c>
      <c r="J167" t="s">
        <v>1317</v>
      </c>
    </row>
    <row r="168" spans="1:10">
      <c r="A168" t="s">
        <v>806</v>
      </c>
      <c r="B168">
        <v>28.5</v>
      </c>
      <c r="C168" t="s">
        <v>1313</v>
      </c>
      <c r="D168" t="s">
        <v>1314</v>
      </c>
      <c r="E168">
        <v>135</v>
      </c>
      <c r="F168" s="78">
        <v>39812.667164351849</v>
      </c>
      <c r="G168" t="s">
        <v>1315</v>
      </c>
      <c r="H168" t="s">
        <v>1316</v>
      </c>
      <c r="I168">
        <v>0.29210000000000003</v>
      </c>
      <c r="J168" t="s">
        <v>1317</v>
      </c>
    </row>
    <row r="169" spans="1:10">
      <c r="A169" t="s">
        <v>806</v>
      </c>
      <c r="B169">
        <v>28.5</v>
      </c>
      <c r="C169" t="s">
        <v>1313</v>
      </c>
      <c r="D169" t="s">
        <v>1314</v>
      </c>
      <c r="E169">
        <v>135</v>
      </c>
      <c r="F169" s="78">
        <v>39812.708831018521</v>
      </c>
      <c r="G169" t="s">
        <v>1315</v>
      </c>
      <c r="H169" t="s">
        <v>1316</v>
      </c>
      <c r="I169">
        <v>0.29220000000000002</v>
      </c>
      <c r="J169" t="s">
        <v>1317</v>
      </c>
    </row>
    <row r="170" spans="1:10">
      <c r="A170" t="s">
        <v>806</v>
      </c>
      <c r="B170">
        <v>28.5</v>
      </c>
      <c r="C170" t="s">
        <v>1313</v>
      </c>
      <c r="D170" t="s">
        <v>1314</v>
      </c>
      <c r="E170">
        <v>135</v>
      </c>
      <c r="F170" s="78">
        <v>39830.667164351849</v>
      </c>
      <c r="G170" t="s">
        <v>1315</v>
      </c>
      <c r="H170" t="s">
        <v>1316</v>
      </c>
      <c r="I170">
        <v>0.28920000000000001</v>
      </c>
      <c r="J170" t="s">
        <v>1317</v>
      </c>
    </row>
    <row r="171" spans="1:10">
      <c r="A171" t="s">
        <v>806</v>
      </c>
      <c r="B171">
        <v>28.5</v>
      </c>
      <c r="C171" t="s">
        <v>1313</v>
      </c>
      <c r="D171" t="s">
        <v>1314</v>
      </c>
      <c r="E171">
        <v>135</v>
      </c>
      <c r="F171" s="78">
        <v>39830.708831018521</v>
      </c>
      <c r="G171" t="s">
        <v>1315</v>
      </c>
      <c r="H171" t="s">
        <v>1316</v>
      </c>
      <c r="I171">
        <v>0.28949999999999998</v>
      </c>
      <c r="J171" t="s">
        <v>1317</v>
      </c>
    </row>
    <row r="172" spans="1:10">
      <c r="A172" t="s">
        <v>806</v>
      </c>
      <c r="B172">
        <v>28.5</v>
      </c>
      <c r="C172" t="s">
        <v>1313</v>
      </c>
      <c r="D172" t="s">
        <v>1314</v>
      </c>
      <c r="E172">
        <v>135</v>
      </c>
      <c r="F172" s="78">
        <v>39629.083831018521</v>
      </c>
      <c r="G172" t="s">
        <v>1318</v>
      </c>
      <c r="H172" t="s">
        <v>1319</v>
      </c>
      <c r="I172">
        <v>2.4472</v>
      </c>
      <c r="J172" t="s">
        <v>1320</v>
      </c>
    </row>
    <row r="173" spans="1:10">
      <c r="A173" t="s">
        <v>806</v>
      </c>
      <c r="B173">
        <v>28.5</v>
      </c>
      <c r="C173" t="s">
        <v>1313</v>
      </c>
      <c r="D173" t="s">
        <v>1314</v>
      </c>
      <c r="E173">
        <v>135</v>
      </c>
      <c r="F173" s="78">
        <v>39629.125497685185</v>
      </c>
      <c r="G173" t="s">
        <v>1318</v>
      </c>
      <c r="H173" t="s">
        <v>1319</v>
      </c>
      <c r="I173">
        <v>2.4563999999999999</v>
      </c>
      <c r="J173" t="s">
        <v>1320</v>
      </c>
    </row>
    <row r="174" spans="1:10">
      <c r="A174" t="s">
        <v>806</v>
      </c>
      <c r="B174">
        <v>28.5</v>
      </c>
      <c r="C174" t="s">
        <v>1313</v>
      </c>
      <c r="D174" t="s">
        <v>1314</v>
      </c>
      <c r="E174">
        <v>135</v>
      </c>
      <c r="F174" s="78">
        <v>39644.083831018521</v>
      </c>
      <c r="G174" t="s">
        <v>1318</v>
      </c>
      <c r="H174" t="s">
        <v>1319</v>
      </c>
      <c r="I174">
        <v>1.6444000000000001</v>
      </c>
      <c r="J174" t="s">
        <v>1320</v>
      </c>
    </row>
    <row r="175" spans="1:10">
      <c r="A175" t="s">
        <v>806</v>
      </c>
      <c r="B175">
        <v>28.5</v>
      </c>
      <c r="C175" t="s">
        <v>1313</v>
      </c>
      <c r="D175" t="s">
        <v>1314</v>
      </c>
      <c r="E175">
        <v>135</v>
      </c>
      <c r="F175" s="78">
        <v>39644.125497685185</v>
      </c>
      <c r="G175" t="s">
        <v>1318</v>
      </c>
      <c r="H175" t="s">
        <v>1319</v>
      </c>
      <c r="I175">
        <v>1.6480999999999999</v>
      </c>
      <c r="J175" t="s">
        <v>1320</v>
      </c>
    </row>
    <row r="176" spans="1:10">
      <c r="A176" t="s">
        <v>806</v>
      </c>
      <c r="B176">
        <v>28.5</v>
      </c>
      <c r="C176" t="s">
        <v>1313</v>
      </c>
      <c r="D176" t="s">
        <v>1314</v>
      </c>
      <c r="E176">
        <v>135</v>
      </c>
      <c r="F176" s="78">
        <v>39650.667164351849</v>
      </c>
      <c r="G176" t="s">
        <v>1318</v>
      </c>
      <c r="H176" t="s">
        <v>1319</v>
      </c>
      <c r="I176">
        <v>1.2800000000000001E-2</v>
      </c>
      <c r="J176" t="s">
        <v>1320</v>
      </c>
    </row>
    <row r="177" spans="1:10">
      <c r="A177" t="s">
        <v>806</v>
      </c>
      <c r="B177">
        <v>28.5</v>
      </c>
      <c r="C177" t="s">
        <v>1313</v>
      </c>
      <c r="D177" t="s">
        <v>1314</v>
      </c>
      <c r="E177">
        <v>135</v>
      </c>
      <c r="F177" s="78">
        <v>39650.708831018521</v>
      </c>
      <c r="G177" t="s">
        <v>1318</v>
      </c>
      <c r="H177" t="s">
        <v>1319</v>
      </c>
      <c r="I177">
        <v>1.2699999999999999E-2</v>
      </c>
      <c r="J177" t="s">
        <v>1320</v>
      </c>
    </row>
    <row r="178" spans="1:10">
      <c r="A178" t="s">
        <v>806</v>
      </c>
      <c r="B178">
        <v>28.5</v>
      </c>
      <c r="C178" t="s">
        <v>1313</v>
      </c>
      <c r="D178" t="s">
        <v>1314</v>
      </c>
      <c r="E178">
        <v>135</v>
      </c>
      <c r="F178" s="78">
        <v>39668.667164351849</v>
      </c>
      <c r="G178" t="s">
        <v>1318</v>
      </c>
      <c r="H178" t="s">
        <v>1319</v>
      </c>
      <c r="I178">
        <v>1.29E-2</v>
      </c>
      <c r="J178" t="s">
        <v>1320</v>
      </c>
    </row>
    <row r="179" spans="1:10">
      <c r="A179" t="s">
        <v>806</v>
      </c>
      <c r="B179">
        <v>28.5</v>
      </c>
      <c r="C179" t="s">
        <v>1313</v>
      </c>
      <c r="D179" t="s">
        <v>1314</v>
      </c>
      <c r="E179">
        <v>135</v>
      </c>
      <c r="F179" s="78">
        <v>39668.708831018521</v>
      </c>
      <c r="G179" t="s">
        <v>1318</v>
      </c>
      <c r="H179" t="s">
        <v>1319</v>
      </c>
      <c r="I179">
        <v>1.2699999999999999E-2</v>
      </c>
      <c r="J179" t="s">
        <v>1320</v>
      </c>
    </row>
    <row r="180" spans="1:10">
      <c r="A180" t="s">
        <v>806</v>
      </c>
      <c r="B180">
        <v>28.5</v>
      </c>
      <c r="C180" t="s">
        <v>1313</v>
      </c>
      <c r="D180" t="s">
        <v>1314</v>
      </c>
      <c r="E180">
        <v>135</v>
      </c>
      <c r="F180" s="78">
        <v>39686.667164351849</v>
      </c>
      <c r="G180" t="s">
        <v>1318</v>
      </c>
      <c r="H180" t="s">
        <v>1319</v>
      </c>
      <c r="I180">
        <v>1.2699999999999999E-2</v>
      </c>
      <c r="J180" t="s">
        <v>1320</v>
      </c>
    </row>
    <row r="181" spans="1:10">
      <c r="A181" t="s">
        <v>806</v>
      </c>
      <c r="B181">
        <v>28.5</v>
      </c>
      <c r="C181" t="s">
        <v>1313</v>
      </c>
      <c r="D181" t="s">
        <v>1314</v>
      </c>
      <c r="E181">
        <v>135</v>
      </c>
      <c r="F181" s="78">
        <v>39686.708831018521</v>
      </c>
      <c r="G181" t="s">
        <v>1318</v>
      </c>
      <c r="H181" t="s">
        <v>1319</v>
      </c>
      <c r="I181">
        <v>1.2800000000000001E-2</v>
      </c>
      <c r="J181" t="s">
        <v>1320</v>
      </c>
    </row>
    <row r="182" spans="1:10">
      <c r="A182" t="s">
        <v>806</v>
      </c>
      <c r="B182">
        <v>28.5</v>
      </c>
      <c r="C182" t="s">
        <v>1313</v>
      </c>
      <c r="D182" t="s">
        <v>1314</v>
      </c>
      <c r="E182">
        <v>135</v>
      </c>
      <c r="F182" s="78">
        <v>39704.667164351849</v>
      </c>
      <c r="G182" t="s">
        <v>1318</v>
      </c>
      <c r="H182" t="s">
        <v>1319</v>
      </c>
      <c r="I182">
        <v>1.2999999999999999E-2</v>
      </c>
      <c r="J182" t="s">
        <v>1320</v>
      </c>
    </row>
    <row r="183" spans="1:10">
      <c r="A183" t="s">
        <v>806</v>
      </c>
      <c r="B183">
        <v>28.5</v>
      </c>
      <c r="C183" t="s">
        <v>1313</v>
      </c>
      <c r="D183" t="s">
        <v>1314</v>
      </c>
      <c r="E183">
        <v>135</v>
      </c>
      <c r="F183" s="78">
        <v>39704.708831018521</v>
      </c>
      <c r="G183" t="s">
        <v>1318</v>
      </c>
      <c r="H183" t="s">
        <v>1319</v>
      </c>
      <c r="I183">
        <v>1.2999999999999999E-2</v>
      </c>
      <c r="J183" t="s">
        <v>1320</v>
      </c>
    </row>
    <row r="184" spans="1:10">
      <c r="A184" t="s">
        <v>806</v>
      </c>
      <c r="B184">
        <v>28.5</v>
      </c>
      <c r="C184" t="s">
        <v>1313</v>
      </c>
      <c r="D184" t="s">
        <v>1314</v>
      </c>
      <c r="E184">
        <v>135</v>
      </c>
      <c r="F184" s="78">
        <v>39722.667164351849</v>
      </c>
      <c r="G184" t="s">
        <v>1318</v>
      </c>
      <c r="H184" t="s">
        <v>1319</v>
      </c>
      <c r="I184">
        <v>1.2999999999999999E-2</v>
      </c>
      <c r="J184" t="s">
        <v>1320</v>
      </c>
    </row>
    <row r="185" spans="1:10">
      <c r="A185" t="s">
        <v>806</v>
      </c>
      <c r="B185">
        <v>28.5</v>
      </c>
      <c r="C185" t="s">
        <v>1313</v>
      </c>
      <c r="D185" t="s">
        <v>1314</v>
      </c>
      <c r="E185">
        <v>135</v>
      </c>
      <c r="F185" s="78">
        <v>39722.708831018521</v>
      </c>
      <c r="G185" t="s">
        <v>1318</v>
      </c>
      <c r="H185" t="s">
        <v>1319</v>
      </c>
      <c r="I185">
        <v>1.29E-2</v>
      </c>
      <c r="J185" t="s">
        <v>1320</v>
      </c>
    </row>
    <row r="186" spans="1:10">
      <c r="A186" t="s">
        <v>806</v>
      </c>
      <c r="B186">
        <v>28.5</v>
      </c>
      <c r="C186" t="s">
        <v>1313</v>
      </c>
      <c r="D186" t="s">
        <v>1314</v>
      </c>
      <c r="E186">
        <v>135</v>
      </c>
      <c r="F186" s="78">
        <v>39740.667164351849</v>
      </c>
      <c r="G186" t="s">
        <v>1318</v>
      </c>
      <c r="H186" t="s">
        <v>1319</v>
      </c>
      <c r="I186">
        <v>1.2699999999999999E-2</v>
      </c>
      <c r="J186" t="s">
        <v>1320</v>
      </c>
    </row>
    <row r="187" spans="1:10">
      <c r="A187" t="s">
        <v>806</v>
      </c>
      <c r="B187">
        <v>28.5</v>
      </c>
      <c r="C187" t="s">
        <v>1313</v>
      </c>
      <c r="D187" t="s">
        <v>1314</v>
      </c>
      <c r="E187">
        <v>135</v>
      </c>
      <c r="F187" s="78">
        <v>39740.708831018521</v>
      </c>
      <c r="G187" t="s">
        <v>1318</v>
      </c>
      <c r="H187" t="s">
        <v>1319</v>
      </c>
      <c r="I187">
        <v>1.32E-2</v>
      </c>
      <c r="J187" t="s">
        <v>1320</v>
      </c>
    </row>
    <row r="188" spans="1:10">
      <c r="A188" t="s">
        <v>806</v>
      </c>
      <c r="B188">
        <v>28.5</v>
      </c>
      <c r="C188" t="s">
        <v>1313</v>
      </c>
      <c r="D188" t="s">
        <v>1314</v>
      </c>
      <c r="E188">
        <v>135</v>
      </c>
      <c r="F188" s="78">
        <v>39758.667164351849</v>
      </c>
      <c r="G188" t="s">
        <v>1318</v>
      </c>
      <c r="H188" t="s">
        <v>1319</v>
      </c>
      <c r="I188">
        <v>1.2999999999999999E-2</v>
      </c>
      <c r="J188" t="s">
        <v>1320</v>
      </c>
    </row>
    <row r="189" spans="1:10">
      <c r="A189" t="s">
        <v>806</v>
      </c>
      <c r="B189">
        <v>28.5</v>
      </c>
      <c r="C189" t="s">
        <v>1313</v>
      </c>
      <c r="D189" t="s">
        <v>1314</v>
      </c>
      <c r="E189">
        <v>135</v>
      </c>
      <c r="F189" s="78">
        <v>39758.708831018521</v>
      </c>
      <c r="G189" t="s">
        <v>1318</v>
      </c>
      <c r="H189" t="s">
        <v>1319</v>
      </c>
      <c r="I189">
        <v>1.2699999999999999E-2</v>
      </c>
      <c r="J189" t="s">
        <v>1320</v>
      </c>
    </row>
    <row r="190" spans="1:10">
      <c r="A190" t="s">
        <v>806</v>
      </c>
      <c r="B190">
        <v>28.5</v>
      </c>
      <c r="C190" t="s">
        <v>1313</v>
      </c>
      <c r="D190" t="s">
        <v>1314</v>
      </c>
      <c r="E190">
        <v>135</v>
      </c>
      <c r="F190" s="78">
        <v>39776.667164351849</v>
      </c>
      <c r="G190" t="s">
        <v>1318</v>
      </c>
      <c r="H190" t="s">
        <v>1319</v>
      </c>
      <c r="I190">
        <v>1.24E-2</v>
      </c>
      <c r="J190" t="s">
        <v>1320</v>
      </c>
    </row>
    <row r="191" spans="1:10">
      <c r="A191" t="s">
        <v>806</v>
      </c>
      <c r="B191">
        <v>28.5</v>
      </c>
      <c r="C191" t="s">
        <v>1313</v>
      </c>
      <c r="D191" t="s">
        <v>1314</v>
      </c>
      <c r="E191">
        <v>135</v>
      </c>
      <c r="F191" s="78">
        <v>39776.708831018521</v>
      </c>
      <c r="G191" t="s">
        <v>1318</v>
      </c>
      <c r="H191" t="s">
        <v>1319</v>
      </c>
      <c r="I191">
        <v>1.26E-2</v>
      </c>
      <c r="J191" t="s">
        <v>1320</v>
      </c>
    </row>
    <row r="192" spans="1:10">
      <c r="A192" t="s">
        <v>806</v>
      </c>
      <c r="B192">
        <v>28.5</v>
      </c>
      <c r="C192" t="s">
        <v>1313</v>
      </c>
      <c r="D192" t="s">
        <v>1314</v>
      </c>
      <c r="E192">
        <v>135</v>
      </c>
      <c r="F192" s="78">
        <v>39794.667164351849</v>
      </c>
      <c r="G192" t="s">
        <v>1318</v>
      </c>
      <c r="H192" t="s">
        <v>1319</v>
      </c>
      <c r="I192">
        <v>1.2999999999999999E-2</v>
      </c>
      <c r="J192" t="s">
        <v>1320</v>
      </c>
    </row>
    <row r="193" spans="1:10">
      <c r="A193" t="s">
        <v>806</v>
      </c>
      <c r="B193">
        <v>28.5</v>
      </c>
      <c r="C193" t="s">
        <v>1313</v>
      </c>
      <c r="D193" t="s">
        <v>1314</v>
      </c>
      <c r="E193">
        <v>135</v>
      </c>
      <c r="F193" s="78">
        <v>39794.708831018521</v>
      </c>
      <c r="G193" t="s">
        <v>1318</v>
      </c>
      <c r="H193" t="s">
        <v>1319</v>
      </c>
      <c r="I193">
        <v>1.3100000000000001E-2</v>
      </c>
      <c r="J193" t="s">
        <v>1320</v>
      </c>
    </row>
    <row r="194" spans="1:10">
      <c r="A194" t="s">
        <v>806</v>
      </c>
      <c r="B194">
        <v>28.5</v>
      </c>
      <c r="C194" t="s">
        <v>1313</v>
      </c>
      <c r="D194" t="s">
        <v>1314</v>
      </c>
      <c r="E194">
        <v>135</v>
      </c>
      <c r="F194" s="78">
        <v>39812.667164351849</v>
      </c>
      <c r="G194" t="s">
        <v>1318</v>
      </c>
      <c r="H194" t="s">
        <v>1319</v>
      </c>
      <c r="I194">
        <v>7.7000000000000002E-3</v>
      </c>
      <c r="J194" t="s">
        <v>1320</v>
      </c>
    </row>
    <row r="195" spans="1:10">
      <c r="A195" t="s">
        <v>806</v>
      </c>
      <c r="B195">
        <v>28.5</v>
      </c>
      <c r="C195" t="s">
        <v>1313</v>
      </c>
      <c r="D195" t="s">
        <v>1314</v>
      </c>
      <c r="E195">
        <v>135</v>
      </c>
      <c r="F195" s="78">
        <v>39812.708831018521</v>
      </c>
      <c r="G195" t="s">
        <v>1318</v>
      </c>
      <c r="H195" t="s">
        <v>1319</v>
      </c>
      <c r="I195">
        <v>7.9000000000000008E-3</v>
      </c>
      <c r="J195" t="s">
        <v>1320</v>
      </c>
    </row>
    <row r="196" spans="1:10">
      <c r="A196" t="s">
        <v>806</v>
      </c>
      <c r="B196">
        <v>28.5</v>
      </c>
      <c r="C196" t="s">
        <v>1313</v>
      </c>
      <c r="D196" t="s">
        <v>1314</v>
      </c>
      <c r="E196">
        <v>135</v>
      </c>
      <c r="F196" s="78">
        <v>39830.667164351849</v>
      </c>
      <c r="G196" t="s">
        <v>1318</v>
      </c>
      <c r="H196" t="s">
        <v>1319</v>
      </c>
      <c r="I196">
        <v>1.9E-3</v>
      </c>
      <c r="J196" t="s">
        <v>1320</v>
      </c>
    </row>
    <row r="197" spans="1:10">
      <c r="A197" t="s">
        <v>806</v>
      </c>
      <c r="B197">
        <v>28.5</v>
      </c>
      <c r="C197" t="s">
        <v>1313</v>
      </c>
      <c r="D197" t="s">
        <v>1314</v>
      </c>
      <c r="E197">
        <v>135</v>
      </c>
      <c r="F197" s="78">
        <v>39830.708831018521</v>
      </c>
      <c r="G197" t="s">
        <v>1318</v>
      </c>
      <c r="H197" t="s">
        <v>1319</v>
      </c>
      <c r="I197">
        <v>2.5000000000000001E-3</v>
      </c>
      <c r="J197" t="s">
        <v>1320</v>
      </c>
    </row>
    <row r="198" spans="1:10">
      <c r="A198" t="s">
        <v>806</v>
      </c>
      <c r="B198">
        <v>28.5</v>
      </c>
      <c r="C198" t="s">
        <v>1313</v>
      </c>
      <c r="D198" t="s">
        <v>1321</v>
      </c>
      <c r="E198">
        <v>1596</v>
      </c>
      <c r="F198" s="78">
        <v>39629.083831018521</v>
      </c>
      <c r="G198" t="s">
        <v>1322</v>
      </c>
      <c r="H198" t="s">
        <v>1323</v>
      </c>
      <c r="I198">
        <v>0.15479999999999999</v>
      </c>
      <c r="J198" t="s">
        <v>1324</v>
      </c>
    </row>
    <row r="199" spans="1:10">
      <c r="A199" t="s">
        <v>806</v>
      </c>
      <c r="B199">
        <v>28.5</v>
      </c>
      <c r="C199" t="s">
        <v>1313</v>
      </c>
      <c r="D199" t="s">
        <v>1321</v>
      </c>
      <c r="E199">
        <v>1596</v>
      </c>
      <c r="F199" s="78">
        <v>39629.125497685185</v>
      </c>
      <c r="G199" t="s">
        <v>1322</v>
      </c>
      <c r="H199" t="s">
        <v>1323</v>
      </c>
      <c r="I199">
        <v>0.1638</v>
      </c>
      <c r="J199" t="s">
        <v>1324</v>
      </c>
    </row>
    <row r="200" spans="1:10">
      <c r="A200" t="s">
        <v>806</v>
      </c>
      <c r="B200">
        <v>28.5</v>
      </c>
      <c r="C200" t="s">
        <v>1313</v>
      </c>
      <c r="D200" t="s">
        <v>1321</v>
      </c>
      <c r="E200">
        <v>1596</v>
      </c>
      <c r="F200" s="78">
        <v>39644.083831018521</v>
      </c>
      <c r="G200" t="s">
        <v>1322</v>
      </c>
      <c r="H200" t="s">
        <v>1323</v>
      </c>
      <c r="I200">
        <v>9.4200000000000006E-2</v>
      </c>
      <c r="J200" t="s">
        <v>1324</v>
      </c>
    </row>
    <row r="201" spans="1:10">
      <c r="A201" t="s">
        <v>806</v>
      </c>
      <c r="B201">
        <v>28.5</v>
      </c>
      <c r="C201" t="s">
        <v>1313</v>
      </c>
      <c r="D201" t="s">
        <v>1321</v>
      </c>
      <c r="E201">
        <v>1596</v>
      </c>
      <c r="F201" s="78">
        <v>39644.125497685185</v>
      </c>
      <c r="G201" t="s">
        <v>1322</v>
      </c>
      <c r="H201" t="s">
        <v>1323</v>
      </c>
      <c r="I201">
        <v>5.16E-2</v>
      </c>
      <c r="J201" t="s">
        <v>1324</v>
      </c>
    </row>
    <row r="202" spans="1:10">
      <c r="A202" t="s">
        <v>806</v>
      </c>
      <c r="B202">
        <v>28.5</v>
      </c>
      <c r="C202" t="s">
        <v>1313</v>
      </c>
      <c r="D202" t="s">
        <v>1321</v>
      </c>
      <c r="E202">
        <v>1596</v>
      </c>
      <c r="F202" s="78">
        <v>39650.667164351849</v>
      </c>
      <c r="G202" t="s">
        <v>1322</v>
      </c>
      <c r="H202" t="s">
        <v>1323</v>
      </c>
      <c r="I202">
        <v>0.53339999999999999</v>
      </c>
      <c r="J202" t="s">
        <v>1324</v>
      </c>
    </row>
    <row r="203" spans="1:10">
      <c r="A203" t="s">
        <v>806</v>
      </c>
      <c r="B203">
        <v>28.5</v>
      </c>
      <c r="C203" t="s">
        <v>1313</v>
      </c>
      <c r="D203" t="s">
        <v>1321</v>
      </c>
      <c r="E203">
        <v>1596</v>
      </c>
      <c r="F203" s="78">
        <v>39650.708831018521</v>
      </c>
      <c r="G203" t="s">
        <v>1322</v>
      </c>
      <c r="H203" t="s">
        <v>1323</v>
      </c>
      <c r="I203">
        <v>0.58079999999999998</v>
      </c>
      <c r="J203" t="s">
        <v>1324</v>
      </c>
    </row>
    <row r="204" spans="1:10">
      <c r="A204" t="s">
        <v>806</v>
      </c>
      <c r="B204">
        <v>28.5</v>
      </c>
      <c r="C204" t="s">
        <v>1313</v>
      </c>
      <c r="D204" t="s">
        <v>1321</v>
      </c>
      <c r="E204">
        <v>1596</v>
      </c>
      <c r="F204" s="78">
        <v>39668.667164351849</v>
      </c>
      <c r="G204" t="s">
        <v>1322</v>
      </c>
      <c r="H204" t="s">
        <v>1323</v>
      </c>
      <c r="I204">
        <v>0.5514</v>
      </c>
      <c r="J204" t="s">
        <v>1324</v>
      </c>
    </row>
    <row r="205" spans="1:10">
      <c r="A205" t="s">
        <v>806</v>
      </c>
      <c r="B205">
        <v>28.5</v>
      </c>
      <c r="C205" t="s">
        <v>1313</v>
      </c>
      <c r="D205" t="s">
        <v>1321</v>
      </c>
      <c r="E205">
        <v>1596</v>
      </c>
      <c r="F205" s="78">
        <v>39668.708831018521</v>
      </c>
      <c r="G205" t="s">
        <v>1322</v>
      </c>
      <c r="H205" t="s">
        <v>1323</v>
      </c>
      <c r="I205">
        <v>0.51539999999999997</v>
      </c>
      <c r="J205" t="s">
        <v>1324</v>
      </c>
    </row>
    <row r="206" spans="1:10">
      <c r="A206" t="s">
        <v>806</v>
      </c>
      <c r="B206">
        <v>28.5</v>
      </c>
      <c r="C206" t="s">
        <v>1313</v>
      </c>
      <c r="D206" t="s">
        <v>1321</v>
      </c>
      <c r="E206">
        <v>1596</v>
      </c>
      <c r="F206" s="78">
        <v>39686.667164351849</v>
      </c>
      <c r="G206" t="s">
        <v>1322</v>
      </c>
      <c r="H206" t="s">
        <v>1323</v>
      </c>
      <c r="I206">
        <v>0.55320000000000003</v>
      </c>
      <c r="J206" t="s">
        <v>1324</v>
      </c>
    </row>
    <row r="207" spans="1:10">
      <c r="A207" t="s">
        <v>806</v>
      </c>
      <c r="B207">
        <v>28.5</v>
      </c>
      <c r="C207" t="s">
        <v>1313</v>
      </c>
      <c r="D207" t="s">
        <v>1321</v>
      </c>
      <c r="E207">
        <v>1596</v>
      </c>
      <c r="F207" s="78">
        <v>39686.708831018521</v>
      </c>
      <c r="G207" t="s">
        <v>1322</v>
      </c>
      <c r="H207" t="s">
        <v>1323</v>
      </c>
      <c r="I207">
        <v>0.53100000000000003</v>
      </c>
      <c r="J207" t="s">
        <v>1324</v>
      </c>
    </row>
    <row r="208" spans="1:10">
      <c r="A208" t="s">
        <v>806</v>
      </c>
      <c r="B208">
        <v>28.5</v>
      </c>
      <c r="C208" t="s">
        <v>1313</v>
      </c>
      <c r="D208" t="s">
        <v>1321</v>
      </c>
      <c r="E208">
        <v>1596</v>
      </c>
      <c r="F208" s="78">
        <v>39704.667164351849</v>
      </c>
      <c r="G208" t="s">
        <v>1322</v>
      </c>
      <c r="H208" t="s">
        <v>1323</v>
      </c>
      <c r="I208">
        <v>0.42720000000000002</v>
      </c>
      <c r="J208" t="s">
        <v>1324</v>
      </c>
    </row>
    <row r="209" spans="1:10">
      <c r="A209" t="s">
        <v>806</v>
      </c>
      <c r="B209">
        <v>28.5</v>
      </c>
      <c r="C209" t="s">
        <v>1313</v>
      </c>
      <c r="D209" t="s">
        <v>1321</v>
      </c>
      <c r="E209">
        <v>1596</v>
      </c>
      <c r="F209" s="78">
        <v>39704.708831018521</v>
      </c>
      <c r="G209" t="s">
        <v>1322</v>
      </c>
      <c r="H209" t="s">
        <v>1323</v>
      </c>
      <c r="I209">
        <v>0.43680000000000002</v>
      </c>
      <c r="J209" t="s">
        <v>1324</v>
      </c>
    </row>
    <row r="210" spans="1:10">
      <c r="A210" t="s">
        <v>806</v>
      </c>
      <c r="B210">
        <v>28.5</v>
      </c>
      <c r="C210" t="s">
        <v>1313</v>
      </c>
      <c r="D210" t="s">
        <v>1321</v>
      </c>
      <c r="E210">
        <v>1596</v>
      </c>
      <c r="F210" s="78">
        <v>39722.667164351849</v>
      </c>
      <c r="G210" t="s">
        <v>1322</v>
      </c>
      <c r="H210" t="s">
        <v>1323</v>
      </c>
      <c r="I210">
        <v>0.69599999999999995</v>
      </c>
      <c r="J210" t="s">
        <v>1324</v>
      </c>
    </row>
    <row r="211" spans="1:10">
      <c r="A211" t="s">
        <v>806</v>
      </c>
      <c r="B211">
        <v>28.5</v>
      </c>
      <c r="C211" t="s">
        <v>1313</v>
      </c>
      <c r="D211" t="s">
        <v>1321</v>
      </c>
      <c r="E211">
        <v>1596</v>
      </c>
      <c r="F211" s="78">
        <v>39722.708831018521</v>
      </c>
      <c r="G211" t="s">
        <v>1322</v>
      </c>
      <c r="H211" t="s">
        <v>1323</v>
      </c>
      <c r="I211">
        <v>0.71940000000000004</v>
      </c>
      <c r="J211" t="s">
        <v>1324</v>
      </c>
    </row>
    <row r="212" spans="1:10">
      <c r="A212" t="s">
        <v>806</v>
      </c>
      <c r="B212">
        <v>28.5</v>
      </c>
      <c r="C212" t="s">
        <v>1313</v>
      </c>
      <c r="D212" t="s">
        <v>1321</v>
      </c>
      <c r="E212">
        <v>1596</v>
      </c>
      <c r="F212" s="78">
        <v>39740.667164351849</v>
      </c>
      <c r="G212" t="s">
        <v>1322</v>
      </c>
      <c r="H212" t="s">
        <v>1323</v>
      </c>
      <c r="I212">
        <v>1.0349999999999999</v>
      </c>
      <c r="J212" t="s">
        <v>1324</v>
      </c>
    </row>
    <row r="213" spans="1:10">
      <c r="A213" t="s">
        <v>806</v>
      </c>
      <c r="B213">
        <v>28.5</v>
      </c>
      <c r="C213" t="s">
        <v>1313</v>
      </c>
      <c r="D213" t="s">
        <v>1321</v>
      </c>
      <c r="E213">
        <v>1596</v>
      </c>
      <c r="F213" s="78">
        <v>39740.708831018521</v>
      </c>
      <c r="G213" t="s">
        <v>1322</v>
      </c>
      <c r="H213" t="s">
        <v>1323</v>
      </c>
      <c r="I213">
        <v>1.0566</v>
      </c>
      <c r="J213" t="s">
        <v>1324</v>
      </c>
    </row>
    <row r="214" spans="1:10">
      <c r="A214" t="s">
        <v>806</v>
      </c>
      <c r="B214">
        <v>28.5</v>
      </c>
      <c r="C214" t="s">
        <v>1313</v>
      </c>
      <c r="D214" t="s">
        <v>1321</v>
      </c>
      <c r="E214">
        <v>1596</v>
      </c>
      <c r="F214" s="78">
        <v>39758.667164351849</v>
      </c>
      <c r="G214" t="s">
        <v>1322</v>
      </c>
      <c r="H214" t="s">
        <v>1323</v>
      </c>
      <c r="I214">
        <v>1.1352</v>
      </c>
      <c r="J214" t="s">
        <v>1324</v>
      </c>
    </row>
    <row r="215" spans="1:10">
      <c r="A215" t="s">
        <v>806</v>
      </c>
      <c r="B215">
        <v>28.5</v>
      </c>
      <c r="C215" t="s">
        <v>1313</v>
      </c>
      <c r="D215" t="s">
        <v>1321</v>
      </c>
      <c r="E215">
        <v>1596</v>
      </c>
      <c r="F215" s="78">
        <v>39758.708831018521</v>
      </c>
      <c r="G215" t="s">
        <v>1322</v>
      </c>
      <c r="H215" t="s">
        <v>1323</v>
      </c>
      <c r="I215">
        <v>1.1574</v>
      </c>
      <c r="J215" t="s">
        <v>1324</v>
      </c>
    </row>
    <row r="216" spans="1:10">
      <c r="A216" t="s">
        <v>806</v>
      </c>
      <c r="B216">
        <v>28.5</v>
      </c>
      <c r="C216" t="s">
        <v>1313</v>
      </c>
      <c r="D216" t="s">
        <v>1321</v>
      </c>
      <c r="E216">
        <v>1596</v>
      </c>
      <c r="F216" s="78">
        <v>39776.667164351849</v>
      </c>
      <c r="G216" t="s">
        <v>1322</v>
      </c>
      <c r="H216" t="s">
        <v>1323</v>
      </c>
      <c r="I216">
        <v>2.0297999999999998</v>
      </c>
      <c r="J216" t="s">
        <v>1324</v>
      </c>
    </row>
    <row r="217" spans="1:10">
      <c r="A217" t="s">
        <v>806</v>
      </c>
      <c r="B217">
        <v>28.5</v>
      </c>
      <c r="C217" t="s">
        <v>1313</v>
      </c>
      <c r="D217" t="s">
        <v>1321</v>
      </c>
      <c r="E217">
        <v>1596</v>
      </c>
      <c r="F217" s="78">
        <v>39776.708831018521</v>
      </c>
      <c r="G217" t="s">
        <v>1322</v>
      </c>
      <c r="H217" t="s">
        <v>1323</v>
      </c>
      <c r="I217">
        <v>1.944</v>
      </c>
      <c r="J217" t="s">
        <v>1324</v>
      </c>
    </row>
    <row r="218" spans="1:10">
      <c r="A218" t="s">
        <v>806</v>
      </c>
      <c r="B218">
        <v>28.5</v>
      </c>
      <c r="C218" t="s">
        <v>1313</v>
      </c>
      <c r="D218" t="s">
        <v>1321</v>
      </c>
      <c r="E218">
        <v>1596</v>
      </c>
      <c r="F218" s="78">
        <v>39794.667164351849</v>
      </c>
      <c r="G218" t="s">
        <v>1322</v>
      </c>
      <c r="H218" t="s">
        <v>1323</v>
      </c>
      <c r="I218">
        <v>4.1471999999999998</v>
      </c>
      <c r="J218" t="s">
        <v>1324</v>
      </c>
    </row>
    <row r="219" spans="1:10">
      <c r="A219" t="s">
        <v>806</v>
      </c>
      <c r="B219">
        <v>28.5</v>
      </c>
      <c r="C219" t="s">
        <v>1313</v>
      </c>
      <c r="D219" t="s">
        <v>1321</v>
      </c>
      <c r="E219">
        <v>1596</v>
      </c>
      <c r="F219" s="78">
        <v>39794.708831018521</v>
      </c>
      <c r="G219" t="s">
        <v>1322</v>
      </c>
      <c r="H219" t="s">
        <v>1323</v>
      </c>
      <c r="I219">
        <v>3.891</v>
      </c>
      <c r="J219" t="s">
        <v>1324</v>
      </c>
    </row>
    <row r="220" spans="1:10">
      <c r="A220" t="s">
        <v>806</v>
      </c>
      <c r="B220">
        <v>28.5</v>
      </c>
      <c r="C220" t="s">
        <v>1313</v>
      </c>
      <c r="D220" t="s">
        <v>1321</v>
      </c>
      <c r="E220">
        <v>1596</v>
      </c>
      <c r="F220" s="78">
        <v>39812.667164351849</v>
      </c>
      <c r="G220" t="s">
        <v>1322</v>
      </c>
      <c r="H220" t="s">
        <v>1323</v>
      </c>
      <c r="I220">
        <v>3.3138000000000001</v>
      </c>
      <c r="J220" t="s">
        <v>1324</v>
      </c>
    </row>
    <row r="221" spans="1:10">
      <c r="A221" t="s">
        <v>806</v>
      </c>
      <c r="B221">
        <v>28.5</v>
      </c>
      <c r="C221" t="s">
        <v>1313</v>
      </c>
      <c r="D221" t="s">
        <v>1321</v>
      </c>
      <c r="E221">
        <v>1596</v>
      </c>
      <c r="F221" s="78">
        <v>39812.708831018521</v>
      </c>
      <c r="G221" t="s">
        <v>1322</v>
      </c>
      <c r="H221" t="s">
        <v>1323</v>
      </c>
      <c r="I221">
        <v>3.4842</v>
      </c>
      <c r="J221" t="s">
        <v>1324</v>
      </c>
    </row>
    <row r="222" spans="1:10">
      <c r="A222" t="s">
        <v>806</v>
      </c>
      <c r="B222">
        <v>28.5</v>
      </c>
      <c r="C222" t="s">
        <v>1313</v>
      </c>
      <c r="D222" t="s">
        <v>1321</v>
      </c>
      <c r="E222">
        <v>1596</v>
      </c>
      <c r="F222" s="78">
        <v>39830.667164351849</v>
      </c>
      <c r="G222" t="s">
        <v>1322</v>
      </c>
      <c r="H222" t="s">
        <v>1323</v>
      </c>
      <c r="I222">
        <v>2.58E-2</v>
      </c>
      <c r="J222" t="s">
        <v>1324</v>
      </c>
    </row>
    <row r="223" spans="1:10">
      <c r="A223" t="s">
        <v>806</v>
      </c>
      <c r="B223">
        <v>28.5</v>
      </c>
      <c r="C223" t="s">
        <v>1313</v>
      </c>
      <c r="D223" t="s">
        <v>1321</v>
      </c>
      <c r="E223">
        <v>1596</v>
      </c>
      <c r="F223" s="78">
        <v>39830.708831018521</v>
      </c>
      <c r="G223" t="s">
        <v>1322</v>
      </c>
      <c r="H223" t="s">
        <v>1323</v>
      </c>
      <c r="I223">
        <v>6.4199999999999993E-2</v>
      </c>
      <c r="J223" t="s">
        <v>1324</v>
      </c>
    </row>
    <row r="224" spans="1:10">
      <c r="A224" t="s">
        <v>806</v>
      </c>
      <c r="B224">
        <v>28.5</v>
      </c>
      <c r="C224" t="s">
        <v>1313</v>
      </c>
      <c r="D224" t="s">
        <v>1321</v>
      </c>
      <c r="E224">
        <v>1596</v>
      </c>
      <c r="F224" s="78">
        <v>39629.083831018521</v>
      </c>
      <c r="G224" t="s">
        <v>1325</v>
      </c>
      <c r="H224" t="s">
        <v>1326</v>
      </c>
      <c r="I224">
        <v>9.6799999999999997E-2</v>
      </c>
      <c r="J224" t="s">
        <v>1320</v>
      </c>
    </row>
    <row r="225" spans="1:10">
      <c r="A225" t="s">
        <v>806</v>
      </c>
      <c r="B225">
        <v>28.5</v>
      </c>
      <c r="C225" t="s">
        <v>1313</v>
      </c>
      <c r="D225" t="s">
        <v>1321</v>
      </c>
      <c r="E225">
        <v>1596</v>
      </c>
      <c r="F225" s="78">
        <v>39629.125497685185</v>
      </c>
      <c r="G225" t="s">
        <v>1325</v>
      </c>
      <c r="H225" t="s">
        <v>1326</v>
      </c>
      <c r="I225">
        <v>9.8299999999999998E-2</v>
      </c>
      <c r="J225" t="s">
        <v>1320</v>
      </c>
    </row>
    <row r="226" spans="1:10">
      <c r="A226" t="s">
        <v>806</v>
      </c>
      <c r="B226">
        <v>28.5</v>
      </c>
      <c r="C226" t="s">
        <v>1313</v>
      </c>
      <c r="D226" t="s">
        <v>1321</v>
      </c>
      <c r="E226">
        <v>1596</v>
      </c>
      <c r="F226" s="78">
        <v>39644.083831018521</v>
      </c>
      <c r="G226" t="s">
        <v>1325</v>
      </c>
      <c r="H226" t="s">
        <v>1326</v>
      </c>
      <c r="I226">
        <v>8.6699999999999999E-2</v>
      </c>
      <c r="J226" t="s">
        <v>1320</v>
      </c>
    </row>
    <row r="227" spans="1:10">
      <c r="A227" t="s">
        <v>806</v>
      </c>
      <c r="B227">
        <v>28.5</v>
      </c>
      <c r="C227" t="s">
        <v>1313</v>
      </c>
      <c r="D227" t="s">
        <v>1321</v>
      </c>
      <c r="E227">
        <v>1596</v>
      </c>
      <c r="F227" s="78">
        <v>39644.125497685185</v>
      </c>
      <c r="G227" t="s">
        <v>1325</v>
      </c>
      <c r="H227" t="s">
        <v>1326</v>
      </c>
      <c r="I227">
        <v>7.9600000000000004E-2</v>
      </c>
      <c r="J227" t="s">
        <v>1320</v>
      </c>
    </row>
    <row r="228" spans="1:10">
      <c r="A228" t="s">
        <v>806</v>
      </c>
      <c r="B228">
        <v>28.5</v>
      </c>
      <c r="C228" t="s">
        <v>1313</v>
      </c>
      <c r="D228" t="s">
        <v>1321</v>
      </c>
      <c r="E228">
        <v>1596</v>
      </c>
      <c r="F228" s="78">
        <v>39650.667164351849</v>
      </c>
      <c r="G228" t="s">
        <v>1325</v>
      </c>
      <c r="H228" t="s">
        <v>1326</v>
      </c>
      <c r="I228">
        <v>0.15989999999999999</v>
      </c>
      <c r="J228" t="s">
        <v>1320</v>
      </c>
    </row>
    <row r="229" spans="1:10">
      <c r="A229" t="s">
        <v>806</v>
      </c>
      <c r="B229">
        <v>28.5</v>
      </c>
      <c r="C229" t="s">
        <v>1313</v>
      </c>
      <c r="D229" t="s">
        <v>1321</v>
      </c>
      <c r="E229">
        <v>1596</v>
      </c>
      <c r="F229" s="78">
        <v>39650.708831018521</v>
      </c>
      <c r="G229" t="s">
        <v>1325</v>
      </c>
      <c r="H229" t="s">
        <v>1326</v>
      </c>
      <c r="I229">
        <v>0.1678</v>
      </c>
      <c r="J229" t="s">
        <v>1320</v>
      </c>
    </row>
    <row r="230" spans="1:10">
      <c r="A230" t="s">
        <v>806</v>
      </c>
      <c r="B230">
        <v>28.5</v>
      </c>
      <c r="C230" t="s">
        <v>1313</v>
      </c>
      <c r="D230" t="s">
        <v>1321</v>
      </c>
      <c r="E230">
        <v>1596</v>
      </c>
      <c r="F230" s="78">
        <v>39668.667164351849</v>
      </c>
      <c r="G230" t="s">
        <v>1325</v>
      </c>
      <c r="H230" t="s">
        <v>1326</v>
      </c>
      <c r="I230">
        <v>0.16289999999999999</v>
      </c>
      <c r="J230" t="s">
        <v>1320</v>
      </c>
    </row>
    <row r="231" spans="1:10">
      <c r="A231" t="s">
        <v>806</v>
      </c>
      <c r="B231">
        <v>28.5</v>
      </c>
      <c r="C231" t="s">
        <v>1313</v>
      </c>
      <c r="D231" t="s">
        <v>1321</v>
      </c>
      <c r="E231">
        <v>1596</v>
      </c>
      <c r="F231" s="78">
        <v>39668.708831018521</v>
      </c>
      <c r="G231" t="s">
        <v>1325</v>
      </c>
      <c r="H231" t="s">
        <v>1326</v>
      </c>
      <c r="I231">
        <v>0.15690000000000001</v>
      </c>
      <c r="J231" t="s">
        <v>1320</v>
      </c>
    </row>
    <row r="232" spans="1:10">
      <c r="A232" t="s">
        <v>806</v>
      </c>
      <c r="B232">
        <v>28.5</v>
      </c>
      <c r="C232" t="s">
        <v>1313</v>
      </c>
      <c r="D232" t="s">
        <v>1321</v>
      </c>
      <c r="E232">
        <v>1596</v>
      </c>
      <c r="F232" s="78">
        <v>39686.667164351849</v>
      </c>
      <c r="G232" t="s">
        <v>1325</v>
      </c>
      <c r="H232" t="s">
        <v>1326</v>
      </c>
      <c r="I232">
        <v>0.16320000000000001</v>
      </c>
      <c r="J232" t="s">
        <v>1320</v>
      </c>
    </row>
    <row r="233" spans="1:10">
      <c r="A233" t="s">
        <v>806</v>
      </c>
      <c r="B233">
        <v>28.5</v>
      </c>
      <c r="C233" t="s">
        <v>1313</v>
      </c>
      <c r="D233" t="s">
        <v>1321</v>
      </c>
      <c r="E233">
        <v>1596</v>
      </c>
      <c r="F233" s="78">
        <v>39686.708831018521</v>
      </c>
      <c r="G233" t="s">
        <v>1325</v>
      </c>
      <c r="H233" t="s">
        <v>1326</v>
      </c>
      <c r="I233">
        <v>0.1595</v>
      </c>
      <c r="J233" t="s">
        <v>1320</v>
      </c>
    </row>
    <row r="234" spans="1:10">
      <c r="A234" t="s">
        <v>806</v>
      </c>
      <c r="B234">
        <v>28.5</v>
      </c>
      <c r="C234" t="s">
        <v>1313</v>
      </c>
      <c r="D234" t="s">
        <v>1321</v>
      </c>
      <c r="E234">
        <v>1596</v>
      </c>
      <c r="F234" s="78">
        <v>39704.667164351849</v>
      </c>
      <c r="G234" t="s">
        <v>1325</v>
      </c>
      <c r="H234" t="s">
        <v>1326</v>
      </c>
      <c r="I234">
        <v>0.14219999999999999</v>
      </c>
      <c r="J234" t="s">
        <v>1320</v>
      </c>
    </row>
    <row r="235" spans="1:10">
      <c r="A235" t="s">
        <v>806</v>
      </c>
      <c r="B235">
        <v>28.5</v>
      </c>
      <c r="C235" t="s">
        <v>1313</v>
      </c>
      <c r="D235" t="s">
        <v>1321</v>
      </c>
      <c r="E235">
        <v>1596</v>
      </c>
      <c r="F235" s="78">
        <v>39704.708831018521</v>
      </c>
      <c r="G235" t="s">
        <v>1325</v>
      </c>
      <c r="H235" t="s">
        <v>1326</v>
      </c>
      <c r="I235">
        <v>0.14380000000000001</v>
      </c>
      <c r="J235" t="s">
        <v>1320</v>
      </c>
    </row>
    <row r="236" spans="1:10">
      <c r="A236" t="s">
        <v>806</v>
      </c>
      <c r="B236">
        <v>28.5</v>
      </c>
      <c r="C236" t="s">
        <v>1313</v>
      </c>
      <c r="D236" t="s">
        <v>1321</v>
      </c>
      <c r="E236">
        <v>1596</v>
      </c>
      <c r="F236" s="78">
        <v>39722.667164351849</v>
      </c>
      <c r="G236" t="s">
        <v>1325</v>
      </c>
      <c r="H236" t="s">
        <v>1326</v>
      </c>
      <c r="I236">
        <v>0.187</v>
      </c>
      <c r="J236" t="s">
        <v>1320</v>
      </c>
    </row>
    <row r="237" spans="1:10">
      <c r="A237" t="s">
        <v>806</v>
      </c>
      <c r="B237">
        <v>28.5</v>
      </c>
      <c r="C237" t="s">
        <v>1313</v>
      </c>
      <c r="D237" t="s">
        <v>1321</v>
      </c>
      <c r="E237">
        <v>1596</v>
      </c>
      <c r="F237" s="78">
        <v>39722.708831018521</v>
      </c>
      <c r="G237" t="s">
        <v>1325</v>
      </c>
      <c r="H237" t="s">
        <v>1326</v>
      </c>
      <c r="I237">
        <v>0.19089999999999999</v>
      </c>
      <c r="J237" t="s">
        <v>1320</v>
      </c>
    </row>
    <row r="238" spans="1:10">
      <c r="A238" t="s">
        <v>806</v>
      </c>
      <c r="B238">
        <v>28.5</v>
      </c>
      <c r="C238" t="s">
        <v>1313</v>
      </c>
      <c r="D238" t="s">
        <v>1321</v>
      </c>
      <c r="E238">
        <v>1596</v>
      </c>
      <c r="F238" s="78">
        <v>39740.667164351849</v>
      </c>
      <c r="G238" t="s">
        <v>1325</v>
      </c>
      <c r="H238" t="s">
        <v>1326</v>
      </c>
      <c r="I238">
        <v>0.24349999999999999</v>
      </c>
      <c r="J238" t="s">
        <v>1320</v>
      </c>
    </row>
    <row r="239" spans="1:10">
      <c r="A239" t="s">
        <v>806</v>
      </c>
      <c r="B239">
        <v>28.5</v>
      </c>
      <c r="C239" t="s">
        <v>1313</v>
      </c>
      <c r="D239" t="s">
        <v>1321</v>
      </c>
      <c r="E239">
        <v>1596</v>
      </c>
      <c r="F239" s="78">
        <v>39740.708831018521</v>
      </c>
      <c r="G239" t="s">
        <v>1325</v>
      </c>
      <c r="H239" t="s">
        <v>1326</v>
      </c>
      <c r="I239">
        <v>0.24709999999999999</v>
      </c>
      <c r="J239" t="s">
        <v>1320</v>
      </c>
    </row>
    <row r="240" spans="1:10">
      <c r="A240" t="s">
        <v>806</v>
      </c>
      <c r="B240">
        <v>28.5</v>
      </c>
      <c r="C240" t="s">
        <v>1313</v>
      </c>
      <c r="D240" t="s">
        <v>1321</v>
      </c>
      <c r="E240">
        <v>1596</v>
      </c>
      <c r="F240" s="78">
        <v>39758.667164351849</v>
      </c>
      <c r="G240" t="s">
        <v>1325</v>
      </c>
      <c r="H240" t="s">
        <v>1326</v>
      </c>
      <c r="I240">
        <v>0.26019999999999999</v>
      </c>
      <c r="J240" t="s">
        <v>1320</v>
      </c>
    </row>
    <row r="241" spans="1:10">
      <c r="A241" t="s">
        <v>806</v>
      </c>
      <c r="B241">
        <v>28.5</v>
      </c>
      <c r="C241" t="s">
        <v>1313</v>
      </c>
      <c r="D241" t="s">
        <v>1321</v>
      </c>
      <c r="E241">
        <v>1596</v>
      </c>
      <c r="F241" s="78">
        <v>39758.708831018521</v>
      </c>
      <c r="G241" t="s">
        <v>1325</v>
      </c>
      <c r="H241" t="s">
        <v>1326</v>
      </c>
      <c r="I241">
        <v>0.26390000000000002</v>
      </c>
      <c r="J241" t="s">
        <v>1320</v>
      </c>
    </row>
    <row r="242" spans="1:10">
      <c r="A242" t="s">
        <v>806</v>
      </c>
      <c r="B242">
        <v>28.5</v>
      </c>
      <c r="C242" t="s">
        <v>1313</v>
      </c>
      <c r="D242" t="s">
        <v>1321</v>
      </c>
      <c r="E242">
        <v>1596</v>
      </c>
      <c r="F242" s="78">
        <v>39776.667164351849</v>
      </c>
      <c r="G242" t="s">
        <v>1325</v>
      </c>
      <c r="H242" t="s">
        <v>1326</v>
      </c>
      <c r="I242">
        <v>0.4093</v>
      </c>
      <c r="J242" t="s">
        <v>1320</v>
      </c>
    </row>
    <row r="243" spans="1:10">
      <c r="A243" t="s">
        <v>806</v>
      </c>
      <c r="B243">
        <v>28.5</v>
      </c>
      <c r="C243" t="s">
        <v>1313</v>
      </c>
      <c r="D243" t="s">
        <v>1321</v>
      </c>
      <c r="E243">
        <v>1596</v>
      </c>
      <c r="F243" s="78">
        <v>39776.708831018521</v>
      </c>
      <c r="G243" t="s">
        <v>1325</v>
      </c>
      <c r="H243" t="s">
        <v>1326</v>
      </c>
      <c r="I243">
        <v>0.39500000000000002</v>
      </c>
      <c r="J243" t="s">
        <v>1320</v>
      </c>
    </row>
    <row r="244" spans="1:10">
      <c r="A244" t="s">
        <v>806</v>
      </c>
      <c r="B244">
        <v>28.5</v>
      </c>
      <c r="C244" t="s">
        <v>1313</v>
      </c>
      <c r="D244" t="s">
        <v>1321</v>
      </c>
      <c r="E244">
        <v>1596</v>
      </c>
      <c r="F244" s="78">
        <v>39794.667164351849</v>
      </c>
      <c r="G244" t="s">
        <v>1325</v>
      </c>
      <c r="H244" t="s">
        <v>1326</v>
      </c>
      <c r="I244">
        <v>0.76219999999999999</v>
      </c>
      <c r="J244" t="s">
        <v>1320</v>
      </c>
    </row>
    <row r="245" spans="1:10">
      <c r="A245" t="s">
        <v>806</v>
      </c>
      <c r="B245">
        <v>28.5</v>
      </c>
      <c r="C245" t="s">
        <v>1313</v>
      </c>
      <c r="D245" t="s">
        <v>1321</v>
      </c>
      <c r="E245">
        <v>1596</v>
      </c>
      <c r="F245" s="78">
        <v>39794.708831018521</v>
      </c>
      <c r="G245" t="s">
        <v>1325</v>
      </c>
      <c r="H245" t="s">
        <v>1326</v>
      </c>
      <c r="I245">
        <v>0.71950000000000003</v>
      </c>
      <c r="J245" t="s">
        <v>1320</v>
      </c>
    </row>
    <row r="246" spans="1:10">
      <c r="A246" t="s">
        <v>806</v>
      </c>
      <c r="B246">
        <v>28.5</v>
      </c>
      <c r="C246" t="s">
        <v>1313</v>
      </c>
      <c r="D246" t="s">
        <v>1321</v>
      </c>
      <c r="E246">
        <v>1596</v>
      </c>
      <c r="F246" s="78">
        <v>39812.667164351849</v>
      </c>
      <c r="G246" t="s">
        <v>1325</v>
      </c>
      <c r="H246" t="s">
        <v>1326</v>
      </c>
      <c r="I246">
        <v>0.62329999999999997</v>
      </c>
      <c r="J246" t="s">
        <v>1320</v>
      </c>
    </row>
    <row r="247" spans="1:10">
      <c r="A247" t="s">
        <v>806</v>
      </c>
      <c r="B247">
        <v>28.5</v>
      </c>
      <c r="C247" t="s">
        <v>1313</v>
      </c>
      <c r="D247" t="s">
        <v>1321</v>
      </c>
      <c r="E247">
        <v>1596</v>
      </c>
      <c r="F247" s="78">
        <v>39812.708831018521</v>
      </c>
      <c r="G247" t="s">
        <v>1325</v>
      </c>
      <c r="H247" t="s">
        <v>1326</v>
      </c>
      <c r="I247">
        <v>0.65169999999999995</v>
      </c>
      <c r="J247" t="s">
        <v>1320</v>
      </c>
    </row>
    <row r="248" spans="1:10">
      <c r="A248" t="s">
        <v>806</v>
      </c>
      <c r="B248">
        <v>28.5</v>
      </c>
      <c r="C248" t="s">
        <v>1313</v>
      </c>
      <c r="D248" t="s">
        <v>1321</v>
      </c>
      <c r="E248">
        <v>1596</v>
      </c>
      <c r="F248" s="78">
        <v>39830.667164351849</v>
      </c>
      <c r="G248" t="s">
        <v>1325</v>
      </c>
      <c r="H248" t="s">
        <v>1326</v>
      </c>
      <c r="I248">
        <v>7.5300000000000006E-2</v>
      </c>
      <c r="J248" t="s">
        <v>1320</v>
      </c>
    </row>
    <row r="249" spans="1:10">
      <c r="A249" t="s">
        <v>806</v>
      </c>
      <c r="B249">
        <v>28.5</v>
      </c>
      <c r="C249" t="s">
        <v>1313</v>
      </c>
      <c r="D249" t="s">
        <v>1321</v>
      </c>
      <c r="E249">
        <v>1596</v>
      </c>
      <c r="F249" s="78">
        <v>39830.708831018521</v>
      </c>
      <c r="G249" t="s">
        <v>1325</v>
      </c>
      <c r="H249" t="s">
        <v>1326</v>
      </c>
      <c r="I249">
        <v>8.1699999999999995E-2</v>
      </c>
      <c r="J249" t="s">
        <v>1320</v>
      </c>
    </row>
    <row r="250" spans="1:10">
      <c r="A250" t="s">
        <v>806</v>
      </c>
      <c r="B250">
        <v>28.5</v>
      </c>
      <c r="C250" t="s">
        <v>1313</v>
      </c>
      <c r="D250" t="s">
        <v>1321</v>
      </c>
      <c r="E250">
        <v>1596</v>
      </c>
      <c r="F250" s="78">
        <v>39629.083831018521</v>
      </c>
      <c r="G250" t="s">
        <v>1327</v>
      </c>
      <c r="H250" t="s">
        <v>1328</v>
      </c>
      <c r="I250">
        <v>1.2441</v>
      </c>
      <c r="J250" t="s">
        <v>1320</v>
      </c>
    </row>
    <row r="251" spans="1:10">
      <c r="A251" t="s">
        <v>806</v>
      </c>
      <c r="B251">
        <v>28.5</v>
      </c>
      <c r="C251" t="s">
        <v>1313</v>
      </c>
      <c r="D251" t="s">
        <v>1321</v>
      </c>
      <c r="E251">
        <v>1596</v>
      </c>
      <c r="F251" s="78">
        <v>39629.125497685185</v>
      </c>
      <c r="G251" t="s">
        <v>1327</v>
      </c>
      <c r="H251" t="s">
        <v>1328</v>
      </c>
      <c r="I251">
        <v>1.2490000000000001</v>
      </c>
      <c r="J251" t="s">
        <v>1320</v>
      </c>
    </row>
    <row r="252" spans="1:10">
      <c r="A252" t="s">
        <v>806</v>
      </c>
      <c r="B252">
        <v>28.5</v>
      </c>
      <c r="C252" t="s">
        <v>1313</v>
      </c>
      <c r="D252" t="s">
        <v>1321</v>
      </c>
      <c r="E252">
        <v>1596</v>
      </c>
      <c r="F252" s="78">
        <v>39644.083831018521</v>
      </c>
      <c r="G252" t="s">
        <v>1327</v>
      </c>
      <c r="H252" t="s">
        <v>1328</v>
      </c>
      <c r="I252">
        <v>1.2325999999999999</v>
      </c>
      <c r="J252" t="s">
        <v>1320</v>
      </c>
    </row>
    <row r="253" spans="1:10">
      <c r="A253" t="s">
        <v>806</v>
      </c>
      <c r="B253">
        <v>28.5</v>
      </c>
      <c r="C253" t="s">
        <v>1313</v>
      </c>
      <c r="D253" t="s">
        <v>1321</v>
      </c>
      <c r="E253">
        <v>1596</v>
      </c>
      <c r="F253" s="78">
        <v>39644.125497685185</v>
      </c>
      <c r="G253" t="s">
        <v>1327</v>
      </c>
      <c r="H253" t="s">
        <v>1328</v>
      </c>
      <c r="I253">
        <v>1.3223</v>
      </c>
      <c r="J253" t="s">
        <v>1320</v>
      </c>
    </row>
    <row r="254" spans="1:10">
      <c r="A254" t="s">
        <v>806</v>
      </c>
      <c r="B254">
        <v>28.5</v>
      </c>
      <c r="C254" t="s">
        <v>1313</v>
      </c>
      <c r="D254" t="s">
        <v>1321</v>
      </c>
      <c r="E254">
        <v>1596</v>
      </c>
      <c r="F254" s="78">
        <v>39650.667164351849</v>
      </c>
      <c r="G254" t="s">
        <v>1327</v>
      </c>
      <c r="H254" t="s">
        <v>1328</v>
      </c>
      <c r="I254">
        <v>9.8000000000000004E-2</v>
      </c>
      <c r="J254" t="s">
        <v>1320</v>
      </c>
    </row>
    <row r="255" spans="1:10">
      <c r="A255" t="s">
        <v>806</v>
      </c>
      <c r="B255">
        <v>28.5</v>
      </c>
      <c r="C255" t="s">
        <v>1313</v>
      </c>
      <c r="D255" t="s">
        <v>1321</v>
      </c>
      <c r="E255">
        <v>1596</v>
      </c>
      <c r="F255" s="78">
        <v>39650.708831018521</v>
      </c>
      <c r="G255" t="s">
        <v>1327</v>
      </c>
      <c r="H255" t="s">
        <v>1328</v>
      </c>
      <c r="I255">
        <v>0.1009</v>
      </c>
      <c r="J255" t="s">
        <v>1320</v>
      </c>
    </row>
    <row r="256" spans="1:10">
      <c r="A256" t="s">
        <v>806</v>
      </c>
      <c r="B256">
        <v>28.5</v>
      </c>
      <c r="C256" t="s">
        <v>1313</v>
      </c>
      <c r="D256" t="s">
        <v>1321</v>
      </c>
      <c r="E256">
        <v>1596</v>
      </c>
      <c r="F256" s="78">
        <v>39668.667164351849</v>
      </c>
      <c r="G256" t="s">
        <v>1327</v>
      </c>
      <c r="H256" t="s">
        <v>1328</v>
      </c>
      <c r="I256">
        <v>0.10199999999999999</v>
      </c>
      <c r="J256" t="s">
        <v>1320</v>
      </c>
    </row>
    <row r="257" spans="1:10">
      <c r="A257" t="s">
        <v>806</v>
      </c>
      <c r="B257">
        <v>28.5</v>
      </c>
      <c r="C257" t="s">
        <v>1313</v>
      </c>
      <c r="D257" t="s">
        <v>1321</v>
      </c>
      <c r="E257">
        <v>1596</v>
      </c>
      <c r="F257" s="78">
        <v>39668.708831018521</v>
      </c>
      <c r="G257" t="s">
        <v>1327</v>
      </c>
      <c r="H257" t="s">
        <v>1328</v>
      </c>
      <c r="I257">
        <v>0.1043</v>
      </c>
      <c r="J257" t="s">
        <v>1320</v>
      </c>
    </row>
    <row r="258" spans="1:10">
      <c r="A258" t="s">
        <v>806</v>
      </c>
      <c r="B258">
        <v>28.5</v>
      </c>
      <c r="C258" t="s">
        <v>1313</v>
      </c>
      <c r="D258" t="s">
        <v>1321</v>
      </c>
      <c r="E258">
        <v>1596</v>
      </c>
      <c r="F258" s="78">
        <v>39686.667164351849</v>
      </c>
      <c r="G258" t="s">
        <v>1327</v>
      </c>
      <c r="H258" t="s">
        <v>1328</v>
      </c>
      <c r="I258">
        <v>0.1041</v>
      </c>
      <c r="J258" t="s">
        <v>1320</v>
      </c>
    </row>
    <row r="259" spans="1:10">
      <c r="A259" t="s">
        <v>806</v>
      </c>
      <c r="B259">
        <v>28.5</v>
      </c>
      <c r="C259" t="s">
        <v>1313</v>
      </c>
      <c r="D259" t="s">
        <v>1321</v>
      </c>
      <c r="E259">
        <v>1596</v>
      </c>
      <c r="F259" s="78">
        <v>39686.708831018521</v>
      </c>
      <c r="G259" t="s">
        <v>1327</v>
      </c>
      <c r="H259" t="s">
        <v>1328</v>
      </c>
      <c r="I259">
        <v>0.1057</v>
      </c>
      <c r="J259" t="s">
        <v>1320</v>
      </c>
    </row>
    <row r="260" spans="1:10">
      <c r="A260" t="s">
        <v>806</v>
      </c>
      <c r="B260">
        <v>28.5</v>
      </c>
      <c r="C260" t="s">
        <v>1313</v>
      </c>
      <c r="D260" t="s">
        <v>1321</v>
      </c>
      <c r="E260">
        <v>1596</v>
      </c>
      <c r="F260" s="78">
        <v>39704.667164351849</v>
      </c>
      <c r="G260" t="s">
        <v>1327</v>
      </c>
      <c r="H260" t="s">
        <v>1328</v>
      </c>
      <c r="I260">
        <v>0.1061</v>
      </c>
      <c r="J260" t="s">
        <v>1320</v>
      </c>
    </row>
    <row r="261" spans="1:10">
      <c r="A261" t="s">
        <v>806</v>
      </c>
      <c r="B261">
        <v>28.5</v>
      </c>
      <c r="C261" t="s">
        <v>1313</v>
      </c>
      <c r="D261" t="s">
        <v>1321</v>
      </c>
      <c r="E261">
        <v>1596</v>
      </c>
      <c r="F261" s="78">
        <v>39704.708831018521</v>
      </c>
      <c r="G261" t="s">
        <v>1327</v>
      </c>
      <c r="H261" t="s">
        <v>1328</v>
      </c>
      <c r="I261">
        <v>0.1057</v>
      </c>
      <c r="J261" t="s">
        <v>1320</v>
      </c>
    </row>
    <row r="262" spans="1:10">
      <c r="A262" t="s">
        <v>806</v>
      </c>
      <c r="B262">
        <v>28.5</v>
      </c>
      <c r="C262" t="s">
        <v>1313</v>
      </c>
      <c r="D262" t="s">
        <v>1321</v>
      </c>
      <c r="E262">
        <v>1596</v>
      </c>
      <c r="F262" s="78">
        <v>39722.667164351849</v>
      </c>
      <c r="G262" t="s">
        <v>1327</v>
      </c>
      <c r="H262" t="s">
        <v>1328</v>
      </c>
      <c r="I262">
        <v>0.11210000000000001</v>
      </c>
      <c r="J262" t="s">
        <v>1320</v>
      </c>
    </row>
    <row r="263" spans="1:10">
      <c r="A263" t="s">
        <v>806</v>
      </c>
      <c r="B263">
        <v>28.5</v>
      </c>
      <c r="C263" t="s">
        <v>1313</v>
      </c>
      <c r="D263" t="s">
        <v>1321</v>
      </c>
      <c r="E263">
        <v>1596</v>
      </c>
      <c r="F263" s="78">
        <v>39722.708831018521</v>
      </c>
      <c r="G263" t="s">
        <v>1327</v>
      </c>
      <c r="H263" t="s">
        <v>1328</v>
      </c>
      <c r="I263">
        <v>0.1114</v>
      </c>
      <c r="J263" t="s">
        <v>1320</v>
      </c>
    </row>
    <row r="264" spans="1:10">
      <c r="A264" t="s">
        <v>806</v>
      </c>
      <c r="B264">
        <v>28.5</v>
      </c>
      <c r="C264" t="s">
        <v>1313</v>
      </c>
      <c r="D264" t="s">
        <v>1321</v>
      </c>
      <c r="E264">
        <v>1596</v>
      </c>
      <c r="F264" s="78">
        <v>39740.667164351849</v>
      </c>
      <c r="G264" t="s">
        <v>1327</v>
      </c>
      <c r="H264" t="s">
        <v>1328</v>
      </c>
      <c r="I264">
        <v>0.1389</v>
      </c>
      <c r="J264" t="s">
        <v>1320</v>
      </c>
    </row>
    <row r="265" spans="1:10">
      <c r="A265" t="s">
        <v>806</v>
      </c>
      <c r="B265">
        <v>28.5</v>
      </c>
      <c r="C265" t="s">
        <v>1313</v>
      </c>
      <c r="D265" t="s">
        <v>1321</v>
      </c>
      <c r="E265">
        <v>1596</v>
      </c>
      <c r="F265" s="78">
        <v>39740.708831018521</v>
      </c>
      <c r="G265" t="s">
        <v>1327</v>
      </c>
      <c r="H265" t="s">
        <v>1328</v>
      </c>
      <c r="I265">
        <v>0.13869999999999999</v>
      </c>
      <c r="J265" t="s">
        <v>1320</v>
      </c>
    </row>
    <row r="266" spans="1:10">
      <c r="A266" t="s">
        <v>806</v>
      </c>
      <c r="B266">
        <v>28.5</v>
      </c>
      <c r="C266" t="s">
        <v>1313</v>
      </c>
      <c r="D266" t="s">
        <v>1321</v>
      </c>
      <c r="E266">
        <v>1596</v>
      </c>
      <c r="F266" s="78">
        <v>39758.667164351849</v>
      </c>
      <c r="G266" t="s">
        <v>1327</v>
      </c>
      <c r="H266" t="s">
        <v>1328</v>
      </c>
      <c r="I266">
        <v>0.1353</v>
      </c>
      <c r="J266" t="s">
        <v>1320</v>
      </c>
    </row>
    <row r="267" spans="1:10">
      <c r="A267" t="s">
        <v>806</v>
      </c>
      <c r="B267">
        <v>28.5</v>
      </c>
      <c r="C267" t="s">
        <v>1313</v>
      </c>
      <c r="D267" t="s">
        <v>1321</v>
      </c>
      <c r="E267">
        <v>1596</v>
      </c>
      <c r="F267" s="78">
        <v>39758.708831018521</v>
      </c>
      <c r="G267" t="s">
        <v>1327</v>
      </c>
      <c r="H267" t="s">
        <v>1328</v>
      </c>
      <c r="I267">
        <v>0.1303</v>
      </c>
      <c r="J267" t="s">
        <v>1320</v>
      </c>
    </row>
    <row r="268" spans="1:10">
      <c r="A268" t="s">
        <v>806</v>
      </c>
      <c r="B268">
        <v>28.5</v>
      </c>
      <c r="C268" t="s">
        <v>1313</v>
      </c>
      <c r="D268" t="s">
        <v>1321</v>
      </c>
      <c r="E268">
        <v>1596</v>
      </c>
      <c r="F268" s="78">
        <v>39776.667164351849</v>
      </c>
      <c r="G268" t="s">
        <v>1327</v>
      </c>
      <c r="H268" t="s">
        <v>1328</v>
      </c>
      <c r="I268">
        <v>0.14749999999999999</v>
      </c>
      <c r="J268" t="s">
        <v>1320</v>
      </c>
    </row>
    <row r="269" spans="1:10">
      <c r="A269" t="s">
        <v>806</v>
      </c>
      <c r="B269">
        <v>28.5</v>
      </c>
      <c r="C269" t="s">
        <v>1313</v>
      </c>
      <c r="D269" t="s">
        <v>1321</v>
      </c>
      <c r="E269">
        <v>1596</v>
      </c>
      <c r="F269" s="78">
        <v>39776.708831018521</v>
      </c>
      <c r="G269" t="s">
        <v>1327</v>
      </c>
      <c r="H269" t="s">
        <v>1328</v>
      </c>
      <c r="I269">
        <v>0.14849999999999999</v>
      </c>
      <c r="J269" t="s">
        <v>1320</v>
      </c>
    </row>
    <row r="270" spans="1:10">
      <c r="A270" t="s">
        <v>806</v>
      </c>
      <c r="B270">
        <v>28.5</v>
      </c>
      <c r="C270" t="s">
        <v>1313</v>
      </c>
      <c r="D270" t="s">
        <v>1321</v>
      </c>
      <c r="E270">
        <v>1596</v>
      </c>
      <c r="F270" s="78">
        <v>39794.667164351849</v>
      </c>
      <c r="G270" t="s">
        <v>1327</v>
      </c>
      <c r="H270" t="s">
        <v>1328</v>
      </c>
      <c r="I270">
        <v>0.15859999999999999</v>
      </c>
      <c r="J270" t="s">
        <v>1320</v>
      </c>
    </row>
    <row r="271" spans="1:10">
      <c r="A271" t="s">
        <v>806</v>
      </c>
      <c r="B271">
        <v>28.5</v>
      </c>
      <c r="C271" t="s">
        <v>1313</v>
      </c>
      <c r="D271" t="s">
        <v>1321</v>
      </c>
      <c r="E271">
        <v>1596</v>
      </c>
      <c r="F271" s="78">
        <v>39794.708831018521</v>
      </c>
      <c r="G271" t="s">
        <v>1327</v>
      </c>
      <c r="H271" t="s">
        <v>1328</v>
      </c>
      <c r="I271">
        <v>0.15609999999999999</v>
      </c>
      <c r="J271" t="s">
        <v>1320</v>
      </c>
    </row>
    <row r="272" spans="1:10">
      <c r="A272" t="s">
        <v>806</v>
      </c>
      <c r="B272">
        <v>28.5</v>
      </c>
      <c r="C272" t="s">
        <v>1313</v>
      </c>
      <c r="D272" t="s">
        <v>1321</v>
      </c>
      <c r="E272">
        <v>1596</v>
      </c>
      <c r="F272" s="78">
        <v>39812.667164351849</v>
      </c>
      <c r="G272" t="s">
        <v>1327</v>
      </c>
      <c r="H272" t="s">
        <v>1328</v>
      </c>
      <c r="I272">
        <v>0.1368</v>
      </c>
      <c r="J272" t="s">
        <v>1320</v>
      </c>
    </row>
    <row r="273" spans="1:10">
      <c r="A273" t="s">
        <v>806</v>
      </c>
      <c r="B273">
        <v>28.5</v>
      </c>
      <c r="C273" t="s">
        <v>1313</v>
      </c>
      <c r="D273" t="s">
        <v>1321</v>
      </c>
      <c r="E273">
        <v>1596</v>
      </c>
      <c r="F273" s="78">
        <v>39812.708831018521</v>
      </c>
      <c r="G273" t="s">
        <v>1327</v>
      </c>
      <c r="H273" t="s">
        <v>1328</v>
      </c>
      <c r="I273">
        <v>0.14230000000000001</v>
      </c>
      <c r="J273" t="s">
        <v>1320</v>
      </c>
    </row>
    <row r="274" spans="1:10">
      <c r="A274" t="s">
        <v>806</v>
      </c>
      <c r="B274">
        <v>28.5</v>
      </c>
      <c r="C274" t="s">
        <v>1313</v>
      </c>
      <c r="D274" t="s">
        <v>1321</v>
      </c>
      <c r="E274">
        <v>1596</v>
      </c>
      <c r="F274" s="78">
        <v>39830.667164351849</v>
      </c>
      <c r="G274" t="s">
        <v>1327</v>
      </c>
      <c r="H274" t="s">
        <v>1328</v>
      </c>
      <c r="I274">
        <v>5.8500000000000003E-2</v>
      </c>
      <c r="J274" t="s">
        <v>1320</v>
      </c>
    </row>
    <row r="275" spans="1:10">
      <c r="A275" t="s">
        <v>806</v>
      </c>
      <c r="B275">
        <v>28.5</v>
      </c>
      <c r="C275" t="s">
        <v>1313</v>
      </c>
      <c r="D275" t="s">
        <v>1321</v>
      </c>
      <c r="E275">
        <v>1596</v>
      </c>
      <c r="F275" s="78">
        <v>39830.708831018521</v>
      </c>
      <c r="G275" t="s">
        <v>1327</v>
      </c>
      <c r="H275" t="s">
        <v>1328</v>
      </c>
      <c r="I275">
        <v>5.7299999999999997E-2</v>
      </c>
      <c r="J275" t="s">
        <v>1320</v>
      </c>
    </row>
    <row r="276" spans="1:10">
      <c r="A276" t="s">
        <v>806</v>
      </c>
      <c r="B276">
        <v>28.5</v>
      </c>
      <c r="C276" t="s">
        <v>1313</v>
      </c>
      <c r="D276" t="s">
        <v>1321</v>
      </c>
      <c r="E276">
        <v>1596</v>
      </c>
      <c r="F276" s="78">
        <v>39629.083831018521</v>
      </c>
      <c r="G276" t="s">
        <v>1329</v>
      </c>
      <c r="H276" t="s">
        <v>1330</v>
      </c>
      <c r="I276">
        <v>2.3502000000000001</v>
      </c>
      <c r="J276" t="s">
        <v>1331</v>
      </c>
    </row>
    <row r="277" spans="1:10">
      <c r="A277" t="s">
        <v>806</v>
      </c>
      <c r="B277">
        <v>28.5</v>
      </c>
      <c r="C277" t="s">
        <v>1313</v>
      </c>
      <c r="D277" t="s">
        <v>1321</v>
      </c>
      <c r="E277">
        <v>1596</v>
      </c>
      <c r="F277" s="78">
        <v>39629.125497685185</v>
      </c>
      <c r="G277" t="s">
        <v>1329</v>
      </c>
      <c r="H277" t="s">
        <v>1330</v>
      </c>
      <c r="I277">
        <v>2.36</v>
      </c>
      <c r="J277" t="s">
        <v>1331</v>
      </c>
    </row>
    <row r="278" spans="1:10">
      <c r="A278" t="s">
        <v>806</v>
      </c>
      <c r="B278">
        <v>28.5</v>
      </c>
      <c r="C278" t="s">
        <v>1313</v>
      </c>
      <c r="D278" t="s">
        <v>1321</v>
      </c>
      <c r="E278">
        <v>1596</v>
      </c>
      <c r="F278" s="78">
        <v>39644.083831018521</v>
      </c>
      <c r="G278" t="s">
        <v>1329</v>
      </c>
      <c r="H278" t="s">
        <v>1330</v>
      </c>
      <c r="I278">
        <v>2.3271999999999999</v>
      </c>
      <c r="J278" t="s">
        <v>1331</v>
      </c>
    </row>
    <row r="279" spans="1:10">
      <c r="A279" t="s">
        <v>806</v>
      </c>
      <c r="B279">
        <v>28.5</v>
      </c>
      <c r="C279" t="s">
        <v>1313</v>
      </c>
      <c r="D279" t="s">
        <v>1321</v>
      </c>
      <c r="E279">
        <v>1596</v>
      </c>
      <c r="F279" s="78">
        <v>39644.125497685185</v>
      </c>
      <c r="G279" t="s">
        <v>1329</v>
      </c>
      <c r="H279" t="s">
        <v>1330</v>
      </c>
      <c r="I279">
        <v>2.5066000000000002</v>
      </c>
      <c r="J279" t="s">
        <v>1331</v>
      </c>
    </row>
    <row r="280" spans="1:10">
      <c r="A280" t="s">
        <v>806</v>
      </c>
      <c r="B280">
        <v>28.5</v>
      </c>
      <c r="C280" t="s">
        <v>1313</v>
      </c>
      <c r="D280" t="s">
        <v>1321</v>
      </c>
      <c r="E280">
        <v>1596</v>
      </c>
      <c r="F280" s="78">
        <v>39650.667164351849</v>
      </c>
      <c r="G280" t="s">
        <v>1329</v>
      </c>
      <c r="H280" t="s">
        <v>1330</v>
      </c>
      <c r="I280">
        <v>5.8000000000000003E-2</v>
      </c>
      <c r="J280" t="s">
        <v>1331</v>
      </c>
    </row>
    <row r="281" spans="1:10">
      <c r="A281" t="s">
        <v>806</v>
      </c>
      <c r="B281">
        <v>28.5</v>
      </c>
      <c r="C281" t="s">
        <v>1313</v>
      </c>
      <c r="D281" t="s">
        <v>1321</v>
      </c>
      <c r="E281">
        <v>1596</v>
      </c>
      <c r="F281" s="78">
        <v>39650.708831018521</v>
      </c>
      <c r="G281" t="s">
        <v>1329</v>
      </c>
      <c r="H281" t="s">
        <v>1330</v>
      </c>
      <c r="I281">
        <v>6.3799999999999996E-2</v>
      </c>
      <c r="J281" t="s">
        <v>1331</v>
      </c>
    </row>
    <row r="282" spans="1:10">
      <c r="A282" t="s">
        <v>806</v>
      </c>
      <c r="B282">
        <v>28.5</v>
      </c>
      <c r="C282" t="s">
        <v>1313</v>
      </c>
      <c r="D282" t="s">
        <v>1321</v>
      </c>
      <c r="E282">
        <v>1596</v>
      </c>
      <c r="F282" s="78">
        <v>39668.667164351849</v>
      </c>
      <c r="G282" t="s">
        <v>1329</v>
      </c>
      <c r="H282" t="s">
        <v>1330</v>
      </c>
      <c r="I282">
        <v>6.6000000000000003E-2</v>
      </c>
      <c r="J282" t="s">
        <v>1331</v>
      </c>
    </row>
    <row r="283" spans="1:10">
      <c r="A283" t="s">
        <v>806</v>
      </c>
      <c r="B283">
        <v>28.5</v>
      </c>
      <c r="C283" t="s">
        <v>1313</v>
      </c>
      <c r="D283" t="s">
        <v>1321</v>
      </c>
      <c r="E283">
        <v>1596</v>
      </c>
      <c r="F283" s="78">
        <v>39668.708831018521</v>
      </c>
      <c r="G283" t="s">
        <v>1329</v>
      </c>
      <c r="H283" t="s">
        <v>1330</v>
      </c>
      <c r="I283">
        <v>7.0599999999999996E-2</v>
      </c>
      <c r="J283" t="s">
        <v>1331</v>
      </c>
    </row>
    <row r="284" spans="1:10">
      <c r="A284" t="s">
        <v>806</v>
      </c>
      <c r="B284">
        <v>28.5</v>
      </c>
      <c r="C284" t="s">
        <v>1313</v>
      </c>
      <c r="D284" t="s">
        <v>1321</v>
      </c>
      <c r="E284">
        <v>1596</v>
      </c>
      <c r="F284" s="78">
        <v>39686.667164351849</v>
      </c>
      <c r="G284" t="s">
        <v>1329</v>
      </c>
      <c r="H284" t="s">
        <v>1330</v>
      </c>
      <c r="I284">
        <v>7.0199999999999999E-2</v>
      </c>
      <c r="J284" t="s">
        <v>1331</v>
      </c>
    </row>
    <row r="285" spans="1:10">
      <c r="A285" t="s">
        <v>806</v>
      </c>
      <c r="B285">
        <v>28.5</v>
      </c>
      <c r="C285" t="s">
        <v>1313</v>
      </c>
      <c r="D285" t="s">
        <v>1321</v>
      </c>
      <c r="E285">
        <v>1596</v>
      </c>
      <c r="F285" s="78">
        <v>39686.708831018521</v>
      </c>
      <c r="G285" t="s">
        <v>1329</v>
      </c>
      <c r="H285" t="s">
        <v>1330</v>
      </c>
      <c r="I285">
        <v>7.3400000000000007E-2</v>
      </c>
      <c r="J285" t="s">
        <v>1331</v>
      </c>
    </row>
    <row r="286" spans="1:10">
      <c r="A286" t="s">
        <v>806</v>
      </c>
      <c r="B286">
        <v>28.5</v>
      </c>
      <c r="C286" t="s">
        <v>1313</v>
      </c>
      <c r="D286" t="s">
        <v>1321</v>
      </c>
      <c r="E286">
        <v>1596</v>
      </c>
      <c r="F286" s="78">
        <v>39704.667164351849</v>
      </c>
      <c r="G286" t="s">
        <v>1329</v>
      </c>
      <c r="H286" t="s">
        <v>1330</v>
      </c>
      <c r="I286">
        <v>7.4200000000000002E-2</v>
      </c>
      <c r="J286" t="s">
        <v>1331</v>
      </c>
    </row>
    <row r="287" spans="1:10">
      <c r="A287" t="s">
        <v>806</v>
      </c>
      <c r="B287">
        <v>28.5</v>
      </c>
      <c r="C287" t="s">
        <v>1313</v>
      </c>
      <c r="D287" t="s">
        <v>1321</v>
      </c>
      <c r="E287">
        <v>1596</v>
      </c>
      <c r="F287" s="78">
        <v>39704.708831018521</v>
      </c>
      <c r="G287" t="s">
        <v>1329</v>
      </c>
      <c r="H287" t="s">
        <v>1330</v>
      </c>
      <c r="I287">
        <v>7.3400000000000007E-2</v>
      </c>
      <c r="J287" t="s">
        <v>1331</v>
      </c>
    </row>
    <row r="288" spans="1:10">
      <c r="A288" t="s">
        <v>806</v>
      </c>
      <c r="B288">
        <v>28.5</v>
      </c>
      <c r="C288" t="s">
        <v>1313</v>
      </c>
      <c r="D288" t="s">
        <v>1321</v>
      </c>
      <c r="E288">
        <v>1596</v>
      </c>
      <c r="F288" s="78">
        <v>39722.667164351849</v>
      </c>
      <c r="G288" t="s">
        <v>1329</v>
      </c>
      <c r="H288" t="s">
        <v>1330</v>
      </c>
      <c r="I288">
        <v>8.6199999999999999E-2</v>
      </c>
      <c r="J288" t="s">
        <v>1331</v>
      </c>
    </row>
    <row r="289" spans="1:10">
      <c r="A289" t="s">
        <v>806</v>
      </c>
      <c r="B289">
        <v>28.5</v>
      </c>
      <c r="C289" t="s">
        <v>1313</v>
      </c>
      <c r="D289" t="s">
        <v>1321</v>
      </c>
      <c r="E289">
        <v>1596</v>
      </c>
      <c r="F289" s="78">
        <v>39722.708831018521</v>
      </c>
      <c r="G289" t="s">
        <v>1329</v>
      </c>
      <c r="H289" t="s">
        <v>1330</v>
      </c>
      <c r="I289">
        <v>8.48E-2</v>
      </c>
      <c r="J289" t="s">
        <v>1331</v>
      </c>
    </row>
    <row r="290" spans="1:10">
      <c r="A290" t="s">
        <v>806</v>
      </c>
      <c r="B290">
        <v>28.5</v>
      </c>
      <c r="C290" t="s">
        <v>1313</v>
      </c>
      <c r="D290" t="s">
        <v>1321</v>
      </c>
      <c r="E290">
        <v>1596</v>
      </c>
      <c r="F290" s="78">
        <v>39740.667164351849</v>
      </c>
      <c r="G290" t="s">
        <v>1329</v>
      </c>
      <c r="H290" t="s">
        <v>1330</v>
      </c>
      <c r="I290">
        <v>0.13980000000000001</v>
      </c>
      <c r="J290" t="s">
        <v>1331</v>
      </c>
    </row>
    <row r="291" spans="1:10">
      <c r="A291" t="s">
        <v>806</v>
      </c>
      <c r="B291">
        <v>28.5</v>
      </c>
      <c r="C291" t="s">
        <v>1313</v>
      </c>
      <c r="D291" t="s">
        <v>1321</v>
      </c>
      <c r="E291">
        <v>1596</v>
      </c>
      <c r="F291" s="78">
        <v>39740.708831018521</v>
      </c>
      <c r="G291" t="s">
        <v>1329</v>
      </c>
      <c r="H291" t="s">
        <v>1330</v>
      </c>
      <c r="I291">
        <v>0.1394</v>
      </c>
      <c r="J291" t="s">
        <v>1331</v>
      </c>
    </row>
    <row r="292" spans="1:10">
      <c r="A292" t="s">
        <v>806</v>
      </c>
      <c r="B292">
        <v>28.5</v>
      </c>
      <c r="C292" t="s">
        <v>1313</v>
      </c>
      <c r="D292" t="s">
        <v>1321</v>
      </c>
      <c r="E292">
        <v>1596</v>
      </c>
      <c r="F292" s="78">
        <v>39758.667164351849</v>
      </c>
      <c r="G292" t="s">
        <v>1329</v>
      </c>
      <c r="H292" t="s">
        <v>1330</v>
      </c>
      <c r="I292">
        <v>0.1326</v>
      </c>
      <c r="J292" t="s">
        <v>1331</v>
      </c>
    </row>
    <row r="293" spans="1:10">
      <c r="A293" t="s">
        <v>806</v>
      </c>
      <c r="B293">
        <v>28.5</v>
      </c>
      <c r="C293" t="s">
        <v>1313</v>
      </c>
      <c r="D293" t="s">
        <v>1321</v>
      </c>
      <c r="E293">
        <v>1596</v>
      </c>
      <c r="F293" s="78">
        <v>39758.708831018521</v>
      </c>
      <c r="G293" t="s">
        <v>1329</v>
      </c>
      <c r="H293" t="s">
        <v>1330</v>
      </c>
      <c r="I293">
        <v>0.1226</v>
      </c>
      <c r="J293" t="s">
        <v>1331</v>
      </c>
    </row>
    <row r="294" spans="1:10">
      <c r="A294" t="s">
        <v>806</v>
      </c>
      <c r="B294">
        <v>28.5</v>
      </c>
      <c r="C294" t="s">
        <v>1313</v>
      </c>
      <c r="D294" t="s">
        <v>1321</v>
      </c>
      <c r="E294">
        <v>1596</v>
      </c>
      <c r="F294" s="78">
        <v>39776.667164351849</v>
      </c>
      <c r="G294" t="s">
        <v>1329</v>
      </c>
      <c r="H294" t="s">
        <v>1330</v>
      </c>
      <c r="I294">
        <v>0.157</v>
      </c>
      <c r="J294" t="s">
        <v>1331</v>
      </c>
    </row>
    <row r="295" spans="1:10">
      <c r="A295" t="s">
        <v>806</v>
      </c>
      <c r="B295">
        <v>28.5</v>
      </c>
      <c r="C295" t="s">
        <v>1313</v>
      </c>
      <c r="D295" t="s">
        <v>1321</v>
      </c>
      <c r="E295">
        <v>1596</v>
      </c>
      <c r="F295" s="78">
        <v>39776.708831018521</v>
      </c>
      <c r="G295" t="s">
        <v>1329</v>
      </c>
      <c r="H295" t="s">
        <v>1330</v>
      </c>
      <c r="I295">
        <v>0.159</v>
      </c>
      <c r="J295" t="s">
        <v>1331</v>
      </c>
    </row>
    <row r="296" spans="1:10">
      <c r="A296" t="s">
        <v>806</v>
      </c>
      <c r="B296">
        <v>28.5</v>
      </c>
      <c r="C296" t="s">
        <v>1313</v>
      </c>
      <c r="D296" t="s">
        <v>1321</v>
      </c>
      <c r="E296">
        <v>1596</v>
      </c>
      <c r="F296" s="78">
        <v>39794.667164351849</v>
      </c>
      <c r="G296" t="s">
        <v>1329</v>
      </c>
      <c r="H296" t="s">
        <v>1330</v>
      </c>
      <c r="I296">
        <v>0.1792</v>
      </c>
      <c r="J296" t="s">
        <v>1331</v>
      </c>
    </row>
    <row r="297" spans="1:10">
      <c r="A297" t="s">
        <v>806</v>
      </c>
      <c r="B297">
        <v>28.5</v>
      </c>
      <c r="C297" t="s">
        <v>1313</v>
      </c>
      <c r="D297" t="s">
        <v>1321</v>
      </c>
      <c r="E297">
        <v>1596</v>
      </c>
      <c r="F297" s="78">
        <v>39794.708831018521</v>
      </c>
      <c r="G297" t="s">
        <v>1329</v>
      </c>
      <c r="H297" t="s">
        <v>1330</v>
      </c>
      <c r="I297">
        <v>0.17419999999999999</v>
      </c>
      <c r="J297" t="s">
        <v>1331</v>
      </c>
    </row>
    <row r="298" spans="1:10">
      <c r="A298" t="s">
        <v>806</v>
      </c>
      <c r="B298">
        <v>28.5</v>
      </c>
      <c r="C298" t="s">
        <v>1313</v>
      </c>
      <c r="D298" t="s">
        <v>1321</v>
      </c>
      <c r="E298">
        <v>1596</v>
      </c>
      <c r="F298" s="78">
        <v>39812.667164351849</v>
      </c>
      <c r="G298" t="s">
        <v>1329</v>
      </c>
      <c r="H298" t="s">
        <v>1330</v>
      </c>
      <c r="I298">
        <v>0.1356</v>
      </c>
      <c r="J298" t="s">
        <v>1331</v>
      </c>
    </row>
    <row r="299" spans="1:10">
      <c r="A299" t="s">
        <v>806</v>
      </c>
      <c r="B299">
        <v>28.5</v>
      </c>
      <c r="C299" t="s">
        <v>1313</v>
      </c>
      <c r="D299" t="s">
        <v>1321</v>
      </c>
      <c r="E299">
        <v>1596</v>
      </c>
      <c r="F299" s="78">
        <v>39812.708831018521</v>
      </c>
      <c r="G299" t="s">
        <v>1329</v>
      </c>
      <c r="H299" t="s">
        <v>1330</v>
      </c>
      <c r="I299">
        <v>0.14660000000000001</v>
      </c>
      <c r="J299" t="s">
        <v>1331</v>
      </c>
    </row>
    <row r="300" spans="1:10">
      <c r="A300" t="s">
        <v>806</v>
      </c>
      <c r="B300">
        <v>28.5</v>
      </c>
      <c r="C300" t="s">
        <v>1313</v>
      </c>
      <c r="D300" t="s">
        <v>1321</v>
      </c>
      <c r="E300">
        <v>1596</v>
      </c>
      <c r="F300" s="78">
        <v>39830.667164351849</v>
      </c>
      <c r="G300" t="s">
        <v>1329</v>
      </c>
      <c r="H300" t="s">
        <v>1330</v>
      </c>
      <c r="I300">
        <v>-2.1000000000000001E-2</v>
      </c>
      <c r="J300" t="s">
        <v>1331</v>
      </c>
    </row>
    <row r="301" spans="1:10">
      <c r="A301" t="s">
        <v>806</v>
      </c>
      <c r="B301">
        <v>28.5</v>
      </c>
      <c r="C301" t="s">
        <v>1313</v>
      </c>
      <c r="D301" t="s">
        <v>1321</v>
      </c>
      <c r="E301">
        <v>1596</v>
      </c>
      <c r="F301" s="78">
        <v>39830.708831018521</v>
      </c>
      <c r="G301" t="s">
        <v>1329</v>
      </c>
      <c r="H301" t="s">
        <v>1330</v>
      </c>
      <c r="I301">
        <v>-2.3400000000000001E-2</v>
      </c>
      <c r="J301" t="s">
        <v>1331</v>
      </c>
    </row>
    <row r="302" spans="1:10">
      <c r="A302" t="s">
        <v>806</v>
      </c>
      <c r="B302">
        <v>28.5</v>
      </c>
      <c r="C302" t="s">
        <v>1332</v>
      </c>
      <c r="D302" t="s">
        <v>1333</v>
      </c>
      <c r="E302" t="s">
        <v>1334</v>
      </c>
      <c r="F302" s="78">
        <v>39629.083831018521</v>
      </c>
      <c r="G302" t="s">
        <v>1335</v>
      </c>
      <c r="H302" t="s">
        <v>1336</v>
      </c>
      <c r="I302">
        <v>17.298999999999999</v>
      </c>
      <c r="J302" t="s">
        <v>1337</v>
      </c>
    </row>
    <row r="303" spans="1:10">
      <c r="A303" t="s">
        <v>806</v>
      </c>
      <c r="B303">
        <v>28.5</v>
      </c>
      <c r="C303" t="s">
        <v>1332</v>
      </c>
      <c r="D303" t="s">
        <v>1333</v>
      </c>
      <c r="E303" t="s">
        <v>1334</v>
      </c>
      <c r="F303" s="78">
        <v>39629.125497685185</v>
      </c>
      <c r="G303" t="s">
        <v>1335</v>
      </c>
      <c r="H303" t="s">
        <v>1336</v>
      </c>
      <c r="I303">
        <v>17.317</v>
      </c>
      <c r="J303" t="s">
        <v>1337</v>
      </c>
    </row>
    <row r="304" spans="1:10">
      <c r="A304" t="s">
        <v>806</v>
      </c>
      <c r="B304">
        <v>28.5</v>
      </c>
      <c r="C304" t="s">
        <v>1332</v>
      </c>
      <c r="D304" t="s">
        <v>1333</v>
      </c>
      <c r="E304" t="s">
        <v>1334</v>
      </c>
      <c r="F304" s="78">
        <v>39644.083831018521</v>
      </c>
      <c r="G304" t="s">
        <v>1335</v>
      </c>
      <c r="H304" t="s">
        <v>1336</v>
      </c>
      <c r="I304">
        <v>11.138</v>
      </c>
      <c r="J304" t="s">
        <v>1337</v>
      </c>
    </row>
    <row r="305" spans="1:10">
      <c r="A305" t="s">
        <v>806</v>
      </c>
      <c r="B305">
        <v>28.5</v>
      </c>
      <c r="C305" t="s">
        <v>1332</v>
      </c>
      <c r="D305" t="s">
        <v>1333</v>
      </c>
      <c r="E305" t="s">
        <v>1334</v>
      </c>
      <c r="F305" s="78">
        <v>39644.125497685185</v>
      </c>
      <c r="G305" t="s">
        <v>1335</v>
      </c>
      <c r="H305" t="s">
        <v>1336</v>
      </c>
      <c r="I305">
        <v>11.253</v>
      </c>
      <c r="J305" t="s">
        <v>1337</v>
      </c>
    </row>
    <row r="306" spans="1:10">
      <c r="A306" t="s">
        <v>806</v>
      </c>
      <c r="B306">
        <v>28.5</v>
      </c>
      <c r="C306" t="s">
        <v>1332</v>
      </c>
      <c r="D306" t="s">
        <v>1333</v>
      </c>
      <c r="E306" t="s">
        <v>1334</v>
      </c>
      <c r="F306" s="78">
        <v>39650.667164351849</v>
      </c>
      <c r="G306" t="s">
        <v>1335</v>
      </c>
      <c r="H306" t="s">
        <v>1336</v>
      </c>
      <c r="I306">
        <v>9.4809999999999999</v>
      </c>
      <c r="J306" t="s">
        <v>1337</v>
      </c>
    </row>
    <row r="307" spans="1:10">
      <c r="A307" t="s">
        <v>806</v>
      </c>
      <c r="B307">
        <v>28.5</v>
      </c>
      <c r="C307" t="s">
        <v>1332</v>
      </c>
      <c r="D307" t="s">
        <v>1333</v>
      </c>
      <c r="E307" t="s">
        <v>1334</v>
      </c>
      <c r="F307" s="78">
        <v>39650.708831018521</v>
      </c>
      <c r="G307" t="s">
        <v>1335</v>
      </c>
      <c r="H307" t="s">
        <v>1336</v>
      </c>
      <c r="I307">
        <v>9.4809999999999999</v>
      </c>
      <c r="J307" t="s">
        <v>1337</v>
      </c>
    </row>
    <row r="308" spans="1:10">
      <c r="A308" t="s">
        <v>806</v>
      </c>
      <c r="B308">
        <v>28.5</v>
      </c>
      <c r="C308" t="s">
        <v>1332</v>
      </c>
      <c r="D308" t="s">
        <v>1333</v>
      </c>
      <c r="E308" t="s">
        <v>1334</v>
      </c>
      <c r="F308" s="78">
        <v>39668.667164351849</v>
      </c>
      <c r="G308" t="s">
        <v>1335</v>
      </c>
      <c r="H308" t="s">
        <v>1336</v>
      </c>
      <c r="I308">
        <v>10.119999999999999</v>
      </c>
      <c r="J308" t="s">
        <v>1337</v>
      </c>
    </row>
    <row r="309" spans="1:10">
      <c r="A309" t="s">
        <v>806</v>
      </c>
      <c r="B309">
        <v>28.5</v>
      </c>
      <c r="C309" t="s">
        <v>1332</v>
      </c>
      <c r="D309" t="s">
        <v>1333</v>
      </c>
      <c r="E309" t="s">
        <v>1334</v>
      </c>
      <c r="F309" s="78">
        <v>39668.708831018521</v>
      </c>
      <c r="G309" t="s">
        <v>1335</v>
      </c>
      <c r="H309" t="s">
        <v>1336</v>
      </c>
      <c r="I309">
        <v>10.119999999999999</v>
      </c>
      <c r="J309" t="s">
        <v>1337</v>
      </c>
    </row>
    <row r="310" spans="1:10">
      <c r="A310" t="s">
        <v>806</v>
      </c>
      <c r="B310">
        <v>28.5</v>
      </c>
      <c r="C310" t="s">
        <v>1332</v>
      </c>
      <c r="D310" t="s">
        <v>1333</v>
      </c>
      <c r="E310" t="s">
        <v>1334</v>
      </c>
      <c r="F310" s="78">
        <v>39686.667164351849</v>
      </c>
      <c r="G310" t="s">
        <v>1335</v>
      </c>
      <c r="H310" t="s">
        <v>1336</v>
      </c>
      <c r="I310">
        <v>9.9090000000000007</v>
      </c>
      <c r="J310" t="s">
        <v>1337</v>
      </c>
    </row>
    <row r="311" spans="1:10">
      <c r="A311" t="s">
        <v>806</v>
      </c>
      <c r="B311">
        <v>28.5</v>
      </c>
      <c r="C311" t="s">
        <v>1332</v>
      </c>
      <c r="D311" t="s">
        <v>1333</v>
      </c>
      <c r="E311" t="s">
        <v>1334</v>
      </c>
      <c r="F311" s="78">
        <v>39686.708831018521</v>
      </c>
      <c r="G311" t="s">
        <v>1335</v>
      </c>
      <c r="H311" t="s">
        <v>1336</v>
      </c>
      <c r="I311">
        <v>9.93</v>
      </c>
      <c r="J311" t="s">
        <v>1337</v>
      </c>
    </row>
    <row r="312" spans="1:10">
      <c r="A312" t="s">
        <v>806</v>
      </c>
      <c r="B312">
        <v>28.5</v>
      </c>
      <c r="C312" t="s">
        <v>1332</v>
      </c>
      <c r="D312" t="s">
        <v>1333</v>
      </c>
      <c r="E312" t="s">
        <v>1334</v>
      </c>
      <c r="F312" s="78">
        <v>39704.667164351849</v>
      </c>
      <c r="G312" t="s">
        <v>1335</v>
      </c>
      <c r="H312" t="s">
        <v>1336</v>
      </c>
      <c r="I312">
        <v>9.58</v>
      </c>
      <c r="J312" t="s">
        <v>1337</v>
      </c>
    </row>
    <row r="313" spans="1:10">
      <c r="A313" t="s">
        <v>806</v>
      </c>
      <c r="B313">
        <v>28.5</v>
      </c>
      <c r="C313" t="s">
        <v>1332</v>
      </c>
      <c r="D313" t="s">
        <v>1333</v>
      </c>
      <c r="E313" t="s">
        <v>1334</v>
      </c>
      <c r="F313" s="78">
        <v>39704.708831018521</v>
      </c>
      <c r="G313" t="s">
        <v>1335</v>
      </c>
      <c r="H313" t="s">
        <v>1336</v>
      </c>
      <c r="I313">
        <v>9.5749999999999993</v>
      </c>
      <c r="J313" t="s">
        <v>1337</v>
      </c>
    </row>
    <row r="314" spans="1:10">
      <c r="A314" t="s">
        <v>806</v>
      </c>
      <c r="B314">
        <v>28.5</v>
      </c>
      <c r="C314" t="s">
        <v>1332</v>
      </c>
      <c r="D314" t="s">
        <v>1333</v>
      </c>
      <c r="E314" t="s">
        <v>1334</v>
      </c>
      <c r="F314" s="78">
        <v>39722.667164351849</v>
      </c>
      <c r="G314" t="s">
        <v>1335</v>
      </c>
      <c r="H314" t="s">
        <v>1336</v>
      </c>
      <c r="I314">
        <v>9.5589999999999993</v>
      </c>
      <c r="J314" t="s">
        <v>1337</v>
      </c>
    </row>
    <row r="315" spans="1:10">
      <c r="A315" t="s">
        <v>806</v>
      </c>
      <c r="B315">
        <v>28.5</v>
      </c>
      <c r="C315" t="s">
        <v>1332</v>
      </c>
      <c r="D315" t="s">
        <v>1333</v>
      </c>
      <c r="E315" t="s">
        <v>1334</v>
      </c>
      <c r="F315" s="78">
        <v>39722.708831018521</v>
      </c>
      <c r="G315" t="s">
        <v>1335</v>
      </c>
      <c r="H315" t="s">
        <v>1336</v>
      </c>
      <c r="I315">
        <v>9.5589999999999993</v>
      </c>
      <c r="J315" t="s">
        <v>1337</v>
      </c>
    </row>
    <row r="316" spans="1:10">
      <c r="A316" t="s">
        <v>806</v>
      </c>
      <c r="B316">
        <v>28.5</v>
      </c>
      <c r="C316" t="s">
        <v>1332</v>
      </c>
      <c r="D316" t="s">
        <v>1333</v>
      </c>
      <c r="E316" t="s">
        <v>1334</v>
      </c>
      <c r="F316" s="78">
        <v>39740.667164351849</v>
      </c>
      <c r="G316" t="s">
        <v>1335</v>
      </c>
      <c r="H316" t="s">
        <v>1336</v>
      </c>
      <c r="I316">
        <v>9.5640000000000001</v>
      </c>
      <c r="J316" t="s">
        <v>1337</v>
      </c>
    </row>
    <row r="317" spans="1:10">
      <c r="A317" t="s">
        <v>806</v>
      </c>
      <c r="B317">
        <v>28.5</v>
      </c>
      <c r="C317" t="s">
        <v>1332</v>
      </c>
      <c r="D317" t="s">
        <v>1333</v>
      </c>
      <c r="E317" t="s">
        <v>1334</v>
      </c>
      <c r="F317" s="78">
        <v>39740.708831018521</v>
      </c>
      <c r="G317" t="s">
        <v>1335</v>
      </c>
      <c r="H317" t="s">
        <v>1336</v>
      </c>
      <c r="I317">
        <v>9.5589999999999993</v>
      </c>
      <c r="J317" t="s">
        <v>1337</v>
      </c>
    </row>
    <row r="318" spans="1:10">
      <c r="A318" t="s">
        <v>806</v>
      </c>
      <c r="B318">
        <v>28.5</v>
      </c>
      <c r="C318" t="s">
        <v>1332</v>
      </c>
      <c r="D318" t="s">
        <v>1333</v>
      </c>
      <c r="E318" t="s">
        <v>1334</v>
      </c>
      <c r="F318" s="78">
        <v>39758.667164351849</v>
      </c>
      <c r="G318" t="s">
        <v>1335</v>
      </c>
      <c r="H318" t="s">
        <v>1336</v>
      </c>
      <c r="I318">
        <v>10.398999999999999</v>
      </c>
      <c r="J318" t="s">
        <v>1337</v>
      </c>
    </row>
    <row r="319" spans="1:10">
      <c r="A319" t="s">
        <v>806</v>
      </c>
      <c r="B319">
        <v>28.5</v>
      </c>
      <c r="C319" t="s">
        <v>1332</v>
      </c>
      <c r="D319" t="s">
        <v>1333</v>
      </c>
      <c r="E319" t="s">
        <v>1334</v>
      </c>
      <c r="F319" s="78">
        <v>39758.708831018521</v>
      </c>
      <c r="G319" t="s">
        <v>1335</v>
      </c>
      <c r="H319" t="s">
        <v>1336</v>
      </c>
      <c r="I319">
        <v>10.39</v>
      </c>
      <c r="J319" t="s">
        <v>1337</v>
      </c>
    </row>
    <row r="320" spans="1:10">
      <c r="A320" t="s">
        <v>806</v>
      </c>
      <c r="B320">
        <v>28.5</v>
      </c>
      <c r="C320" t="s">
        <v>1332</v>
      </c>
      <c r="D320" t="s">
        <v>1333</v>
      </c>
      <c r="E320" t="s">
        <v>1334</v>
      </c>
      <c r="F320" s="78">
        <v>39776.667164351849</v>
      </c>
      <c r="G320" t="s">
        <v>1335</v>
      </c>
      <c r="H320" t="s">
        <v>1336</v>
      </c>
      <c r="I320">
        <v>11.263999999999999</v>
      </c>
      <c r="J320" t="s">
        <v>1337</v>
      </c>
    </row>
    <row r="321" spans="1:10">
      <c r="A321" t="s">
        <v>806</v>
      </c>
      <c r="B321">
        <v>28.5</v>
      </c>
      <c r="C321" t="s">
        <v>1332</v>
      </c>
      <c r="D321" t="s">
        <v>1333</v>
      </c>
      <c r="E321" t="s">
        <v>1334</v>
      </c>
      <c r="F321" s="78">
        <v>39776.708831018521</v>
      </c>
      <c r="G321" t="s">
        <v>1335</v>
      </c>
      <c r="H321" t="s">
        <v>1336</v>
      </c>
      <c r="I321">
        <v>11.246</v>
      </c>
      <c r="J321" t="s">
        <v>1337</v>
      </c>
    </row>
    <row r="322" spans="1:10">
      <c r="A322" t="s">
        <v>806</v>
      </c>
      <c r="B322">
        <v>28.5</v>
      </c>
      <c r="C322" t="s">
        <v>1332</v>
      </c>
      <c r="D322" t="s">
        <v>1333</v>
      </c>
      <c r="E322" t="s">
        <v>1334</v>
      </c>
      <c r="F322" s="78">
        <v>39794.667164351849</v>
      </c>
      <c r="G322" t="s">
        <v>1335</v>
      </c>
      <c r="H322" t="s">
        <v>1336</v>
      </c>
      <c r="I322">
        <v>11.723000000000001</v>
      </c>
      <c r="J322" t="s">
        <v>1337</v>
      </c>
    </row>
    <row r="323" spans="1:10">
      <c r="A323" t="s">
        <v>806</v>
      </c>
      <c r="B323">
        <v>28.5</v>
      </c>
      <c r="C323" t="s">
        <v>1332</v>
      </c>
      <c r="D323" t="s">
        <v>1333</v>
      </c>
      <c r="E323" t="s">
        <v>1334</v>
      </c>
      <c r="F323" s="78">
        <v>39794.708831018521</v>
      </c>
      <c r="G323" t="s">
        <v>1335</v>
      </c>
      <c r="H323" t="s">
        <v>1336</v>
      </c>
      <c r="I323">
        <v>11.712</v>
      </c>
      <c r="J323" t="s">
        <v>1337</v>
      </c>
    </row>
    <row r="324" spans="1:10">
      <c r="A324" t="s">
        <v>806</v>
      </c>
      <c r="B324">
        <v>28.5</v>
      </c>
      <c r="C324" t="s">
        <v>1332</v>
      </c>
      <c r="D324" t="s">
        <v>1333</v>
      </c>
      <c r="E324" t="s">
        <v>1334</v>
      </c>
      <c r="F324" s="78">
        <v>39812.667164351849</v>
      </c>
      <c r="G324" t="s">
        <v>1335</v>
      </c>
      <c r="H324" t="s">
        <v>1336</v>
      </c>
      <c r="I324">
        <v>12.215999999999999</v>
      </c>
      <c r="J324" t="s">
        <v>1337</v>
      </c>
    </row>
    <row r="325" spans="1:10">
      <c r="A325" t="s">
        <v>806</v>
      </c>
      <c r="B325">
        <v>28.5</v>
      </c>
      <c r="C325" t="s">
        <v>1332</v>
      </c>
      <c r="D325" t="s">
        <v>1333</v>
      </c>
      <c r="E325" t="s">
        <v>1334</v>
      </c>
      <c r="F325" s="78">
        <v>39812.708831018521</v>
      </c>
      <c r="G325" t="s">
        <v>1335</v>
      </c>
      <c r="H325" t="s">
        <v>1336</v>
      </c>
      <c r="I325">
        <v>12.21</v>
      </c>
      <c r="J325" t="s">
        <v>1337</v>
      </c>
    </row>
    <row r="326" spans="1:10">
      <c r="A326" t="s">
        <v>806</v>
      </c>
      <c r="B326">
        <v>28.5</v>
      </c>
      <c r="C326" t="s">
        <v>1332</v>
      </c>
      <c r="D326" t="s">
        <v>1333</v>
      </c>
      <c r="E326" t="s">
        <v>1334</v>
      </c>
      <c r="F326" s="78">
        <v>39830.667164351849</v>
      </c>
      <c r="G326" t="s">
        <v>1335</v>
      </c>
      <c r="H326" t="s">
        <v>1336</v>
      </c>
      <c r="I326">
        <v>12.397</v>
      </c>
      <c r="J326" t="s">
        <v>1337</v>
      </c>
    </row>
    <row r="327" spans="1:10">
      <c r="A327" t="s">
        <v>806</v>
      </c>
      <c r="B327">
        <v>28.5</v>
      </c>
      <c r="C327" t="s">
        <v>1332</v>
      </c>
      <c r="D327" t="s">
        <v>1333</v>
      </c>
      <c r="E327" t="s">
        <v>1334</v>
      </c>
      <c r="F327" s="78">
        <v>39830.708831018521</v>
      </c>
      <c r="G327" t="s">
        <v>1335</v>
      </c>
      <c r="H327" t="s">
        <v>1336</v>
      </c>
      <c r="I327">
        <v>12.394</v>
      </c>
      <c r="J327" t="s">
        <v>1337</v>
      </c>
    </row>
    <row r="328" spans="1:10">
      <c r="A328" t="s">
        <v>806</v>
      </c>
      <c r="B328">
        <v>28.5</v>
      </c>
      <c r="C328" t="s">
        <v>1332</v>
      </c>
      <c r="D328" t="s">
        <v>1333</v>
      </c>
      <c r="E328" t="s">
        <v>1334</v>
      </c>
      <c r="F328" s="78">
        <v>39629.083831018521</v>
      </c>
      <c r="G328" t="s">
        <v>1338</v>
      </c>
      <c r="H328" t="s">
        <v>1339</v>
      </c>
      <c r="I328">
        <v>1010.764</v>
      </c>
      <c r="J328" t="s">
        <v>1340</v>
      </c>
    </row>
    <row r="329" spans="1:10">
      <c r="A329" t="s">
        <v>806</v>
      </c>
      <c r="B329">
        <v>28.5</v>
      </c>
      <c r="C329" t="s">
        <v>1332</v>
      </c>
      <c r="D329" t="s">
        <v>1333</v>
      </c>
      <c r="E329" t="s">
        <v>1334</v>
      </c>
      <c r="F329" s="78">
        <v>39629.125497685185</v>
      </c>
      <c r="G329" t="s">
        <v>1338</v>
      </c>
      <c r="H329" t="s">
        <v>1339</v>
      </c>
      <c r="I329">
        <v>1010.412</v>
      </c>
      <c r="J329" t="s">
        <v>1340</v>
      </c>
    </row>
    <row r="330" spans="1:10">
      <c r="A330" t="s">
        <v>806</v>
      </c>
      <c r="B330">
        <v>28.5</v>
      </c>
      <c r="C330" t="s">
        <v>1332</v>
      </c>
      <c r="D330" t="s">
        <v>1333</v>
      </c>
      <c r="E330" t="s">
        <v>1334</v>
      </c>
      <c r="F330" s="78">
        <v>39644.083831018521</v>
      </c>
      <c r="G330" t="s">
        <v>1338</v>
      </c>
      <c r="H330" t="s">
        <v>1339</v>
      </c>
      <c r="I330">
        <v>1000.509</v>
      </c>
      <c r="J330" t="s">
        <v>1340</v>
      </c>
    </row>
    <row r="331" spans="1:10">
      <c r="A331" t="s">
        <v>806</v>
      </c>
      <c r="B331">
        <v>28.5</v>
      </c>
      <c r="C331" t="s">
        <v>1332</v>
      </c>
      <c r="D331" t="s">
        <v>1333</v>
      </c>
      <c r="E331" t="s">
        <v>1334</v>
      </c>
      <c r="F331" s="78">
        <v>39644.125497685185</v>
      </c>
      <c r="G331" t="s">
        <v>1338</v>
      </c>
      <c r="H331" t="s">
        <v>1339</v>
      </c>
      <c r="I331">
        <v>1000.924</v>
      </c>
      <c r="J331" t="s">
        <v>1340</v>
      </c>
    </row>
    <row r="332" spans="1:10">
      <c r="A332" t="s">
        <v>806</v>
      </c>
      <c r="B332">
        <v>28.5</v>
      </c>
      <c r="C332" t="s">
        <v>1332</v>
      </c>
      <c r="D332" t="s">
        <v>1333</v>
      </c>
      <c r="E332" t="s">
        <v>1334</v>
      </c>
      <c r="F332" s="78">
        <v>39650.667164351849</v>
      </c>
      <c r="G332" t="s">
        <v>1338</v>
      </c>
      <c r="H332" t="s">
        <v>1339</v>
      </c>
      <c r="I332">
        <v>1016.208</v>
      </c>
      <c r="J332" t="s">
        <v>1340</v>
      </c>
    </row>
    <row r="333" spans="1:10">
      <c r="A333" t="s">
        <v>806</v>
      </c>
      <c r="B333">
        <v>28.5</v>
      </c>
      <c r="C333" t="s">
        <v>1332</v>
      </c>
      <c r="D333" t="s">
        <v>1333</v>
      </c>
      <c r="E333" t="s">
        <v>1334</v>
      </c>
      <c r="F333" s="78">
        <v>39650.708831018521</v>
      </c>
      <c r="G333" t="s">
        <v>1338</v>
      </c>
      <c r="H333" t="s">
        <v>1339</v>
      </c>
      <c r="I333">
        <v>1016.441</v>
      </c>
      <c r="J333" t="s">
        <v>1340</v>
      </c>
    </row>
    <row r="334" spans="1:10">
      <c r="A334" t="s">
        <v>806</v>
      </c>
      <c r="B334">
        <v>28.5</v>
      </c>
      <c r="C334" t="s">
        <v>1332</v>
      </c>
      <c r="D334" t="s">
        <v>1333</v>
      </c>
      <c r="E334" t="s">
        <v>1334</v>
      </c>
      <c r="F334" s="78">
        <v>39668.667164351849</v>
      </c>
      <c r="G334" t="s">
        <v>1338</v>
      </c>
      <c r="H334" t="s">
        <v>1339</v>
      </c>
      <c r="I334">
        <v>1012.698</v>
      </c>
      <c r="J334" t="s">
        <v>1340</v>
      </c>
    </row>
    <row r="335" spans="1:10">
      <c r="A335" t="s">
        <v>806</v>
      </c>
      <c r="B335">
        <v>28.5</v>
      </c>
      <c r="C335" t="s">
        <v>1332</v>
      </c>
      <c r="D335" t="s">
        <v>1333</v>
      </c>
      <c r="E335" t="s">
        <v>1334</v>
      </c>
      <c r="F335" s="78">
        <v>39668.708831018521</v>
      </c>
      <c r="G335" t="s">
        <v>1338</v>
      </c>
      <c r="H335" t="s">
        <v>1339</v>
      </c>
      <c r="I335">
        <v>1012.778</v>
      </c>
      <c r="J335" t="s">
        <v>1340</v>
      </c>
    </row>
    <row r="336" spans="1:10">
      <c r="A336" t="s">
        <v>806</v>
      </c>
      <c r="B336">
        <v>28.5</v>
      </c>
      <c r="C336" t="s">
        <v>1332</v>
      </c>
      <c r="D336" t="s">
        <v>1333</v>
      </c>
      <c r="E336" t="s">
        <v>1334</v>
      </c>
      <c r="F336" s="78">
        <v>39686.667164351849</v>
      </c>
      <c r="G336" t="s">
        <v>1338</v>
      </c>
      <c r="H336" t="s">
        <v>1339</v>
      </c>
      <c r="I336">
        <v>1010.524</v>
      </c>
      <c r="J336" t="s">
        <v>1340</v>
      </c>
    </row>
    <row r="337" spans="1:10">
      <c r="A337" t="s">
        <v>806</v>
      </c>
      <c r="B337">
        <v>28.5</v>
      </c>
      <c r="C337" t="s">
        <v>1332</v>
      </c>
      <c r="D337" t="s">
        <v>1333</v>
      </c>
      <c r="E337" t="s">
        <v>1334</v>
      </c>
      <c r="F337" s="78">
        <v>39686.708831018521</v>
      </c>
      <c r="G337" t="s">
        <v>1338</v>
      </c>
      <c r="H337" t="s">
        <v>1339</v>
      </c>
      <c r="I337">
        <v>1010.388</v>
      </c>
      <c r="J337" t="s">
        <v>1340</v>
      </c>
    </row>
    <row r="338" spans="1:10">
      <c r="A338" t="s">
        <v>806</v>
      </c>
      <c r="B338">
        <v>28.5</v>
      </c>
      <c r="C338" t="s">
        <v>1332</v>
      </c>
      <c r="D338" t="s">
        <v>1333</v>
      </c>
      <c r="E338" t="s">
        <v>1334</v>
      </c>
      <c r="F338" s="78">
        <v>39704.667164351849</v>
      </c>
      <c r="G338" t="s">
        <v>1338</v>
      </c>
      <c r="H338" t="s">
        <v>1339</v>
      </c>
      <c r="I338">
        <v>1009.335</v>
      </c>
      <c r="J338" t="s">
        <v>1340</v>
      </c>
    </row>
    <row r="339" spans="1:10">
      <c r="A339" t="s">
        <v>806</v>
      </c>
      <c r="B339">
        <v>28.5</v>
      </c>
      <c r="C339" t="s">
        <v>1332</v>
      </c>
      <c r="D339" t="s">
        <v>1333</v>
      </c>
      <c r="E339" t="s">
        <v>1334</v>
      </c>
      <c r="F339" s="78">
        <v>39704.708831018521</v>
      </c>
      <c r="G339" t="s">
        <v>1338</v>
      </c>
      <c r="H339" t="s">
        <v>1339</v>
      </c>
      <c r="I339">
        <v>1009.321</v>
      </c>
      <c r="J339" t="s">
        <v>1340</v>
      </c>
    </row>
    <row r="340" spans="1:10">
      <c r="A340" t="s">
        <v>806</v>
      </c>
      <c r="B340">
        <v>28.5</v>
      </c>
      <c r="C340" t="s">
        <v>1332</v>
      </c>
      <c r="D340" t="s">
        <v>1333</v>
      </c>
      <c r="E340" t="s">
        <v>1334</v>
      </c>
      <c r="F340" s="78">
        <v>39722.667164351849</v>
      </c>
      <c r="G340" t="s">
        <v>1338</v>
      </c>
      <c r="H340" t="s">
        <v>1339</v>
      </c>
      <c r="I340">
        <v>1013.645</v>
      </c>
      <c r="J340" t="s">
        <v>1340</v>
      </c>
    </row>
    <row r="341" spans="1:10">
      <c r="A341" t="s">
        <v>806</v>
      </c>
      <c r="B341">
        <v>28.5</v>
      </c>
      <c r="C341" t="s">
        <v>1332</v>
      </c>
      <c r="D341" t="s">
        <v>1333</v>
      </c>
      <c r="E341" t="s">
        <v>1334</v>
      </c>
      <c r="F341" s="78">
        <v>39722.708831018521</v>
      </c>
      <c r="G341" t="s">
        <v>1338</v>
      </c>
      <c r="H341" t="s">
        <v>1339</v>
      </c>
      <c r="I341">
        <v>1013.477</v>
      </c>
      <c r="J341" t="s">
        <v>1340</v>
      </c>
    </row>
    <row r="342" spans="1:10">
      <c r="A342" t="s">
        <v>806</v>
      </c>
      <c r="B342">
        <v>28.5</v>
      </c>
      <c r="C342" t="s">
        <v>1332</v>
      </c>
      <c r="D342" t="s">
        <v>1333</v>
      </c>
      <c r="E342" t="s">
        <v>1334</v>
      </c>
      <c r="F342" s="78">
        <v>39740.667164351849</v>
      </c>
      <c r="G342" t="s">
        <v>1338</v>
      </c>
      <c r="H342" t="s">
        <v>1339</v>
      </c>
      <c r="I342">
        <v>1017.974</v>
      </c>
      <c r="J342" t="s">
        <v>1340</v>
      </c>
    </row>
    <row r="343" spans="1:10">
      <c r="A343" t="s">
        <v>806</v>
      </c>
      <c r="B343">
        <v>28.5</v>
      </c>
      <c r="C343" t="s">
        <v>1332</v>
      </c>
      <c r="D343" t="s">
        <v>1333</v>
      </c>
      <c r="E343" t="s">
        <v>1334</v>
      </c>
      <c r="F343" s="78">
        <v>39740.708831018521</v>
      </c>
      <c r="G343" t="s">
        <v>1338</v>
      </c>
      <c r="H343" t="s">
        <v>1339</v>
      </c>
      <c r="I343">
        <v>1017.795</v>
      </c>
      <c r="J343" t="s">
        <v>1340</v>
      </c>
    </row>
    <row r="344" spans="1:10">
      <c r="A344" t="s">
        <v>806</v>
      </c>
      <c r="B344">
        <v>28.5</v>
      </c>
      <c r="C344" t="s">
        <v>1332</v>
      </c>
      <c r="D344" t="s">
        <v>1333</v>
      </c>
      <c r="E344" t="s">
        <v>1334</v>
      </c>
      <c r="F344" s="78">
        <v>39758.667164351849</v>
      </c>
      <c r="G344" t="s">
        <v>1338</v>
      </c>
      <c r="H344" t="s">
        <v>1339</v>
      </c>
      <c r="I344">
        <v>1019.494</v>
      </c>
      <c r="J344" t="s">
        <v>1340</v>
      </c>
    </row>
    <row r="345" spans="1:10">
      <c r="A345" t="s">
        <v>806</v>
      </c>
      <c r="B345">
        <v>28.5</v>
      </c>
      <c r="C345" t="s">
        <v>1332</v>
      </c>
      <c r="D345" t="s">
        <v>1333</v>
      </c>
      <c r="E345" t="s">
        <v>1334</v>
      </c>
      <c r="F345" s="78">
        <v>39758.708831018521</v>
      </c>
      <c r="G345" t="s">
        <v>1338</v>
      </c>
      <c r="H345" t="s">
        <v>1339</v>
      </c>
      <c r="I345">
        <v>1019.686</v>
      </c>
      <c r="J345" t="s">
        <v>1340</v>
      </c>
    </row>
    <row r="346" spans="1:10">
      <c r="A346" t="s">
        <v>806</v>
      </c>
      <c r="B346">
        <v>28.5</v>
      </c>
      <c r="C346" t="s">
        <v>1332</v>
      </c>
      <c r="D346" t="s">
        <v>1333</v>
      </c>
      <c r="E346" t="s">
        <v>1334</v>
      </c>
      <c r="F346" s="78">
        <v>39776.667164351849</v>
      </c>
      <c r="G346" t="s">
        <v>1338</v>
      </c>
      <c r="H346" t="s">
        <v>1339</v>
      </c>
      <c r="I346">
        <v>1026.0509999999999</v>
      </c>
      <c r="J346" t="s">
        <v>1340</v>
      </c>
    </row>
    <row r="347" spans="1:10">
      <c r="A347" t="s">
        <v>806</v>
      </c>
      <c r="B347">
        <v>28.5</v>
      </c>
      <c r="C347" t="s">
        <v>1332</v>
      </c>
      <c r="D347" t="s">
        <v>1333</v>
      </c>
      <c r="E347" t="s">
        <v>1334</v>
      </c>
      <c r="F347" s="78">
        <v>39776.708831018521</v>
      </c>
      <c r="G347" t="s">
        <v>1338</v>
      </c>
      <c r="H347" t="s">
        <v>1339</v>
      </c>
      <c r="I347">
        <v>1026.1790000000001</v>
      </c>
      <c r="J347" t="s">
        <v>1340</v>
      </c>
    </row>
    <row r="348" spans="1:10">
      <c r="A348" t="s">
        <v>806</v>
      </c>
      <c r="B348">
        <v>28.5</v>
      </c>
      <c r="C348" t="s">
        <v>1332</v>
      </c>
      <c r="D348" t="s">
        <v>1333</v>
      </c>
      <c r="E348" t="s">
        <v>1334</v>
      </c>
      <c r="F348" s="78">
        <v>39794.667164351849</v>
      </c>
      <c r="G348" t="s">
        <v>1338</v>
      </c>
      <c r="H348" t="s">
        <v>1339</v>
      </c>
      <c r="I348">
        <v>1032.3820000000001</v>
      </c>
      <c r="J348" t="s">
        <v>1340</v>
      </c>
    </row>
    <row r="349" spans="1:10">
      <c r="A349" t="s">
        <v>806</v>
      </c>
      <c r="B349">
        <v>28.5</v>
      </c>
      <c r="C349" t="s">
        <v>1332</v>
      </c>
      <c r="D349" t="s">
        <v>1333</v>
      </c>
      <c r="E349" t="s">
        <v>1334</v>
      </c>
      <c r="F349" s="78">
        <v>39794.708831018521</v>
      </c>
      <c r="G349" t="s">
        <v>1338</v>
      </c>
      <c r="H349" t="s">
        <v>1339</v>
      </c>
      <c r="I349">
        <v>1032.1679999999999</v>
      </c>
      <c r="J349" t="s">
        <v>1340</v>
      </c>
    </row>
    <row r="350" spans="1:10">
      <c r="A350" t="s">
        <v>806</v>
      </c>
      <c r="B350">
        <v>28.5</v>
      </c>
      <c r="C350" t="s">
        <v>1332</v>
      </c>
      <c r="D350" t="s">
        <v>1333</v>
      </c>
      <c r="E350" t="s">
        <v>1334</v>
      </c>
      <c r="F350" s="78">
        <v>39812.667164351849</v>
      </c>
      <c r="G350" t="s">
        <v>1338</v>
      </c>
      <c r="H350" t="s">
        <v>1339</v>
      </c>
      <c r="I350">
        <v>1022.38</v>
      </c>
      <c r="J350" t="s">
        <v>1340</v>
      </c>
    </row>
    <row r="351" spans="1:10">
      <c r="A351" t="s">
        <v>806</v>
      </c>
      <c r="B351">
        <v>28.5</v>
      </c>
      <c r="C351" t="s">
        <v>1332</v>
      </c>
      <c r="D351" t="s">
        <v>1333</v>
      </c>
      <c r="E351" t="s">
        <v>1334</v>
      </c>
      <c r="F351" s="78">
        <v>39812.708831018521</v>
      </c>
      <c r="G351" t="s">
        <v>1338</v>
      </c>
      <c r="H351" t="s">
        <v>1339</v>
      </c>
      <c r="I351">
        <v>1022.231</v>
      </c>
      <c r="J351" t="s">
        <v>1340</v>
      </c>
    </row>
    <row r="352" spans="1:10">
      <c r="A352" t="s">
        <v>806</v>
      </c>
      <c r="B352">
        <v>28.5</v>
      </c>
      <c r="C352" t="s">
        <v>1332</v>
      </c>
      <c r="D352" t="s">
        <v>1333</v>
      </c>
      <c r="E352" t="s">
        <v>1334</v>
      </c>
      <c r="F352" s="78">
        <v>39830.667164351849</v>
      </c>
      <c r="G352" t="s">
        <v>1338</v>
      </c>
      <c r="H352" t="s">
        <v>1339</v>
      </c>
      <c r="I352">
        <v>1017.213</v>
      </c>
      <c r="J352" t="s">
        <v>1340</v>
      </c>
    </row>
    <row r="353" spans="1:10">
      <c r="A353" t="s">
        <v>806</v>
      </c>
      <c r="B353">
        <v>28.5</v>
      </c>
      <c r="C353" t="s">
        <v>1332</v>
      </c>
      <c r="D353" t="s">
        <v>1333</v>
      </c>
      <c r="E353" t="s">
        <v>1334</v>
      </c>
      <c r="F353" s="78">
        <v>39830.708831018521</v>
      </c>
      <c r="G353" t="s">
        <v>1338</v>
      </c>
      <c r="H353" t="s">
        <v>1339</v>
      </c>
      <c r="I353">
        <v>1017.136</v>
      </c>
      <c r="J353" t="s">
        <v>1340</v>
      </c>
    </row>
    <row r="354" spans="1:10">
      <c r="A354" t="s">
        <v>806</v>
      </c>
      <c r="B354">
        <v>28.5</v>
      </c>
      <c r="C354" t="s">
        <v>1341</v>
      </c>
      <c r="D354" t="s">
        <v>1342</v>
      </c>
      <c r="E354">
        <v>221</v>
      </c>
      <c r="F354" s="195">
        <v>39650.666996828702</v>
      </c>
      <c r="G354" t="s">
        <v>1343</v>
      </c>
      <c r="H354" t="s">
        <v>1344</v>
      </c>
      <c r="I354">
        <v>15104.4</v>
      </c>
      <c r="J354" t="s">
        <v>1345</v>
      </c>
    </row>
    <row r="355" spans="1:10">
      <c r="A355" t="s">
        <v>806</v>
      </c>
      <c r="B355">
        <v>28.5</v>
      </c>
      <c r="C355" t="s">
        <v>1341</v>
      </c>
      <c r="D355" t="s">
        <v>1342</v>
      </c>
      <c r="E355">
        <v>221</v>
      </c>
      <c r="F355" s="195">
        <v>39650.667023831018</v>
      </c>
      <c r="G355" t="s">
        <v>1343</v>
      </c>
      <c r="H355" t="s">
        <v>1344</v>
      </c>
      <c r="I355">
        <v>15031.6</v>
      </c>
      <c r="J355" t="s">
        <v>1345</v>
      </c>
    </row>
    <row r="356" spans="1:10">
      <c r="A356" t="s">
        <v>806</v>
      </c>
      <c r="B356">
        <v>28.5</v>
      </c>
      <c r="C356" t="s">
        <v>1341</v>
      </c>
      <c r="D356" t="s">
        <v>1342</v>
      </c>
      <c r="E356">
        <v>221</v>
      </c>
      <c r="F356" s="195">
        <v>39650.667050833334</v>
      </c>
      <c r="G356" t="s">
        <v>1343</v>
      </c>
      <c r="H356" t="s">
        <v>1344</v>
      </c>
      <c r="I356">
        <v>14982.8</v>
      </c>
      <c r="J356" t="s">
        <v>1345</v>
      </c>
    </row>
    <row r="357" spans="1:10">
      <c r="A357" t="s">
        <v>806</v>
      </c>
      <c r="B357">
        <v>28.5</v>
      </c>
      <c r="C357" t="s">
        <v>1341</v>
      </c>
      <c r="D357" t="s">
        <v>1342</v>
      </c>
      <c r="E357">
        <v>221</v>
      </c>
      <c r="F357" s="195">
        <v>39650.66707787037</v>
      </c>
      <c r="G357" t="s">
        <v>1343</v>
      </c>
      <c r="H357" t="s">
        <v>1344</v>
      </c>
      <c r="I357">
        <v>15058.2</v>
      </c>
      <c r="J357" t="s">
        <v>1345</v>
      </c>
    </row>
    <row r="358" spans="1:10">
      <c r="A358" t="s">
        <v>806</v>
      </c>
      <c r="B358">
        <v>28.5</v>
      </c>
      <c r="C358" t="s">
        <v>1341</v>
      </c>
      <c r="D358" t="s">
        <v>1342</v>
      </c>
      <c r="E358">
        <v>221</v>
      </c>
      <c r="F358" s="195">
        <v>39650.667104872686</v>
      </c>
      <c r="G358" t="s">
        <v>1343</v>
      </c>
      <c r="H358" t="s">
        <v>1344</v>
      </c>
      <c r="I358">
        <v>14787</v>
      </c>
      <c r="J358" t="s">
        <v>1345</v>
      </c>
    </row>
    <row r="359" spans="1:10">
      <c r="A359" t="s">
        <v>806</v>
      </c>
      <c r="B359">
        <v>28.5</v>
      </c>
      <c r="C359" t="s">
        <v>1341</v>
      </c>
      <c r="D359" t="s">
        <v>1342</v>
      </c>
      <c r="E359">
        <v>221</v>
      </c>
      <c r="F359" s="195">
        <v>39650.667152708331</v>
      </c>
      <c r="G359" t="s">
        <v>1343</v>
      </c>
      <c r="H359" t="s">
        <v>1344</v>
      </c>
      <c r="I359">
        <v>14896.8</v>
      </c>
      <c r="J359" t="s">
        <v>1345</v>
      </c>
    </row>
    <row r="360" spans="1:10">
      <c r="A360" t="s">
        <v>806</v>
      </c>
      <c r="B360">
        <v>28.5</v>
      </c>
      <c r="C360" t="s">
        <v>1341</v>
      </c>
      <c r="D360" t="s">
        <v>1342</v>
      </c>
      <c r="E360">
        <v>221</v>
      </c>
      <c r="F360" s="195">
        <v>39650.66717966435</v>
      </c>
      <c r="G360" t="s">
        <v>1343</v>
      </c>
      <c r="H360" t="s">
        <v>1344</v>
      </c>
      <c r="I360">
        <v>14698</v>
      </c>
      <c r="J360" t="s">
        <v>1345</v>
      </c>
    </row>
    <row r="361" spans="1:10">
      <c r="A361" t="s">
        <v>806</v>
      </c>
      <c r="B361">
        <v>28.5</v>
      </c>
      <c r="C361" t="s">
        <v>1341</v>
      </c>
      <c r="D361" t="s">
        <v>1342</v>
      </c>
      <c r="E361">
        <v>221</v>
      </c>
      <c r="F361" s="195">
        <v>39650.667206666665</v>
      </c>
      <c r="G361" t="s">
        <v>1343</v>
      </c>
      <c r="H361" t="s">
        <v>1344</v>
      </c>
      <c r="I361">
        <v>14817.4</v>
      </c>
      <c r="J361" t="s">
        <v>1345</v>
      </c>
    </row>
    <row r="362" spans="1:10">
      <c r="A362" t="s">
        <v>806</v>
      </c>
      <c r="B362">
        <v>28.5</v>
      </c>
      <c r="C362" t="s">
        <v>1341</v>
      </c>
      <c r="D362" t="s">
        <v>1342</v>
      </c>
      <c r="E362">
        <v>221</v>
      </c>
      <c r="F362" s="195">
        <v>39650.667233622684</v>
      </c>
      <c r="G362" t="s">
        <v>1343</v>
      </c>
      <c r="H362" t="s">
        <v>1344</v>
      </c>
      <c r="I362">
        <v>14743.2</v>
      </c>
      <c r="J362" t="s">
        <v>1345</v>
      </c>
    </row>
    <row r="363" spans="1:10">
      <c r="A363" t="s">
        <v>806</v>
      </c>
      <c r="B363">
        <v>28.5</v>
      </c>
      <c r="C363" t="s">
        <v>1341</v>
      </c>
      <c r="D363" t="s">
        <v>1342</v>
      </c>
      <c r="E363">
        <v>221</v>
      </c>
      <c r="F363" s="195">
        <v>39650.667260613423</v>
      </c>
      <c r="G363" t="s">
        <v>1343</v>
      </c>
      <c r="H363" t="s">
        <v>1344</v>
      </c>
      <c r="I363">
        <v>14817.6</v>
      </c>
      <c r="J363" t="s">
        <v>1345</v>
      </c>
    </row>
    <row r="364" spans="1:10">
      <c r="A364" t="s">
        <v>806</v>
      </c>
      <c r="B364">
        <v>28.5</v>
      </c>
      <c r="C364" t="s">
        <v>1341</v>
      </c>
      <c r="D364" t="s">
        <v>1342</v>
      </c>
      <c r="E364">
        <v>221</v>
      </c>
      <c r="F364" s="195">
        <v>39650.667308449076</v>
      </c>
      <c r="G364" t="s">
        <v>1343</v>
      </c>
      <c r="H364" t="s">
        <v>1344</v>
      </c>
      <c r="I364">
        <v>14767.4</v>
      </c>
      <c r="J364" t="s">
        <v>1345</v>
      </c>
    </row>
    <row r="365" spans="1:10">
      <c r="A365" t="s">
        <v>806</v>
      </c>
      <c r="B365">
        <v>28.5</v>
      </c>
      <c r="C365" t="s">
        <v>1341</v>
      </c>
      <c r="D365" t="s">
        <v>1342</v>
      </c>
      <c r="E365">
        <v>221</v>
      </c>
      <c r="F365" s="195">
        <v>39650.708663541664</v>
      </c>
      <c r="G365" t="s">
        <v>1343</v>
      </c>
      <c r="H365" t="s">
        <v>1344</v>
      </c>
      <c r="I365">
        <v>14990.8</v>
      </c>
      <c r="J365" t="s">
        <v>1345</v>
      </c>
    </row>
    <row r="366" spans="1:10">
      <c r="A366" t="s">
        <v>806</v>
      </c>
      <c r="B366">
        <v>28.5</v>
      </c>
      <c r="C366" t="s">
        <v>1341</v>
      </c>
      <c r="D366" t="s">
        <v>1342</v>
      </c>
      <c r="E366">
        <v>221</v>
      </c>
      <c r="F366" s="195">
        <v>39650.708690578707</v>
      </c>
      <c r="G366" t="s">
        <v>1343</v>
      </c>
      <c r="H366" t="s">
        <v>1344</v>
      </c>
      <c r="I366">
        <v>14931.8</v>
      </c>
      <c r="J366" t="s">
        <v>1345</v>
      </c>
    </row>
    <row r="367" spans="1:10">
      <c r="A367" t="s">
        <v>806</v>
      </c>
      <c r="B367">
        <v>28.5</v>
      </c>
      <c r="C367" t="s">
        <v>1341</v>
      </c>
      <c r="D367" t="s">
        <v>1342</v>
      </c>
      <c r="E367">
        <v>221</v>
      </c>
      <c r="F367" s="195">
        <v>39650.708717581016</v>
      </c>
      <c r="G367" t="s">
        <v>1343</v>
      </c>
      <c r="H367" t="s">
        <v>1344</v>
      </c>
      <c r="I367">
        <v>15028.2</v>
      </c>
      <c r="J367" t="s">
        <v>1345</v>
      </c>
    </row>
    <row r="368" spans="1:10">
      <c r="A368" t="s">
        <v>806</v>
      </c>
      <c r="B368">
        <v>28.5</v>
      </c>
      <c r="C368" t="s">
        <v>1341</v>
      </c>
      <c r="D368" t="s">
        <v>1342</v>
      </c>
      <c r="E368">
        <v>221</v>
      </c>
      <c r="F368" s="195">
        <v>39650.708744537034</v>
      </c>
      <c r="G368" t="s">
        <v>1343</v>
      </c>
      <c r="H368" t="s">
        <v>1344</v>
      </c>
      <c r="I368">
        <v>14888.2</v>
      </c>
      <c r="J368" t="s">
        <v>1345</v>
      </c>
    </row>
    <row r="369" spans="1:10">
      <c r="A369" t="s">
        <v>806</v>
      </c>
      <c r="B369">
        <v>28.5</v>
      </c>
      <c r="C369" t="s">
        <v>1341</v>
      </c>
      <c r="D369" t="s">
        <v>1342</v>
      </c>
      <c r="E369">
        <v>221</v>
      </c>
      <c r="F369" s="195">
        <v>39650.70877153935</v>
      </c>
      <c r="G369" t="s">
        <v>1343</v>
      </c>
      <c r="H369" t="s">
        <v>1344</v>
      </c>
      <c r="I369">
        <v>14876.2</v>
      </c>
      <c r="J369" t="s">
        <v>1345</v>
      </c>
    </row>
    <row r="370" spans="1:10">
      <c r="A370" t="s">
        <v>806</v>
      </c>
      <c r="B370">
        <v>28.5</v>
      </c>
      <c r="C370" t="s">
        <v>1341</v>
      </c>
      <c r="D370" t="s">
        <v>1342</v>
      </c>
      <c r="E370">
        <v>221</v>
      </c>
      <c r="F370" s="195">
        <v>39650.708819328705</v>
      </c>
      <c r="G370" t="s">
        <v>1343</v>
      </c>
      <c r="H370" t="s">
        <v>1344</v>
      </c>
      <c r="I370">
        <v>14645.2</v>
      </c>
      <c r="J370" t="s">
        <v>1345</v>
      </c>
    </row>
    <row r="371" spans="1:10">
      <c r="A371" t="s">
        <v>806</v>
      </c>
      <c r="B371">
        <v>28.5</v>
      </c>
      <c r="C371" t="s">
        <v>1341</v>
      </c>
      <c r="D371" t="s">
        <v>1342</v>
      </c>
      <c r="E371">
        <v>221</v>
      </c>
      <c r="F371" s="195">
        <v>39650.708846331021</v>
      </c>
      <c r="G371" t="s">
        <v>1343</v>
      </c>
      <c r="H371" t="s">
        <v>1344</v>
      </c>
      <c r="I371">
        <v>14765.2</v>
      </c>
      <c r="J371" t="s">
        <v>1345</v>
      </c>
    </row>
    <row r="372" spans="1:10">
      <c r="A372" t="s">
        <v>806</v>
      </c>
      <c r="B372">
        <v>28.5</v>
      </c>
      <c r="C372" t="s">
        <v>1341</v>
      </c>
      <c r="D372" t="s">
        <v>1342</v>
      </c>
      <c r="E372">
        <v>221</v>
      </c>
      <c r="F372" s="195">
        <v>39650.70887328704</v>
      </c>
      <c r="G372" t="s">
        <v>1343</v>
      </c>
      <c r="H372" t="s">
        <v>1344</v>
      </c>
      <c r="I372">
        <v>14728.4</v>
      </c>
      <c r="J372" t="s">
        <v>1345</v>
      </c>
    </row>
    <row r="373" spans="1:10">
      <c r="A373" t="s">
        <v>806</v>
      </c>
      <c r="B373">
        <v>28.5</v>
      </c>
      <c r="C373" t="s">
        <v>1341</v>
      </c>
      <c r="D373" t="s">
        <v>1342</v>
      </c>
      <c r="E373">
        <v>221</v>
      </c>
      <c r="F373" s="195">
        <v>39650.708900243058</v>
      </c>
      <c r="G373" t="s">
        <v>1343</v>
      </c>
      <c r="H373" t="s">
        <v>1344</v>
      </c>
      <c r="I373">
        <v>14896.8</v>
      </c>
      <c r="J373" t="s">
        <v>1345</v>
      </c>
    </row>
    <row r="374" spans="1:10">
      <c r="A374" t="s">
        <v>806</v>
      </c>
      <c r="B374">
        <v>28.5</v>
      </c>
      <c r="C374" t="s">
        <v>1341</v>
      </c>
      <c r="D374" t="s">
        <v>1342</v>
      </c>
      <c r="E374">
        <v>221</v>
      </c>
      <c r="F374" s="195">
        <v>39650.708927245367</v>
      </c>
      <c r="G374" t="s">
        <v>1343</v>
      </c>
      <c r="H374" t="s">
        <v>1344</v>
      </c>
      <c r="I374">
        <v>14644.6</v>
      </c>
      <c r="J374" t="s">
        <v>1345</v>
      </c>
    </row>
    <row r="375" spans="1:10">
      <c r="A375" t="s">
        <v>806</v>
      </c>
      <c r="B375">
        <v>28.5</v>
      </c>
      <c r="C375" t="s">
        <v>1341</v>
      </c>
      <c r="D375" t="s">
        <v>1342</v>
      </c>
      <c r="E375">
        <v>221</v>
      </c>
      <c r="F375" s="195">
        <v>39650.708975081019</v>
      </c>
      <c r="G375" t="s">
        <v>1343</v>
      </c>
      <c r="H375" t="s">
        <v>1344</v>
      </c>
      <c r="I375">
        <v>14817.6</v>
      </c>
      <c r="J375" t="s">
        <v>1345</v>
      </c>
    </row>
    <row r="376" spans="1:10">
      <c r="A376" t="s">
        <v>806</v>
      </c>
      <c r="B376">
        <v>28.5</v>
      </c>
      <c r="C376" t="s">
        <v>1341</v>
      </c>
      <c r="D376" t="s">
        <v>1342</v>
      </c>
      <c r="E376">
        <v>221</v>
      </c>
      <c r="F376" s="195">
        <v>39668.66699690972</v>
      </c>
      <c r="G376" t="s">
        <v>1343</v>
      </c>
      <c r="H376" t="s">
        <v>1344</v>
      </c>
      <c r="I376">
        <v>14977.4</v>
      </c>
      <c r="J376" t="s">
        <v>1345</v>
      </c>
    </row>
    <row r="377" spans="1:10">
      <c r="A377" t="s">
        <v>806</v>
      </c>
      <c r="B377">
        <v>28.5</v>
      </c>
      <c r="C377" t="s">
        <v>1341</v>
      </c>
      <c r="D377" t="s">
        <v>1342</v>
      </c>
      <c r="E377">
        <v>221</v>
      </c>
      <c r="F377" s="195">
        <v>39668.667023912036</v>
      </c>
      <c r="G377" t="s">
        <v>1343</v>
      </c>
      <c r="H377" t="s">
        <v>1344</v>
      </c>
      <c r="I377">
        <v>15047</v>
      </c>
      <c r="J377" t="s">
        <v>1345</v>
      </c>
    </row>
    <row r="378" spans="1:10">
      <c r="A378" t="s">
        <v>806</v>
      </c>
      <c r="B378">
        <v>28.5</v>
      </c>
      <c r="C378" t="s">
        <v>1341</v>
      </c>
      <c r="D378" t="s">
        <v>1342</v>
      </c>
      <c r="E378">
        <v>221</v>
      </c>
      <c r="F378" s="195">
        <v>39668.667050914351</v>
      </c>
      <c r="G378" t="s">
        <v>1343</v>
      </c>
      <c r="H378" t="s">
        <v>1344</v>
      </c>
      <c r="I378">
        <v>15056.6</v>
      </c>
      <c r="J378" t="s">
        <v>1345</v>
      </c>
    </row>
    <row r="379" spans="1:10">
      <c r="A379" t="s">
        <v>806</v>
      </c>
      <c r="B379">
        <v>28.5</v>
      </c>
      <c r="C379" t="s">
        <v>1341</v>
      </c>
      <c r="D379" t="s">
        <v>1342</v>
      </c>
      <c r="E379">
        <v>221</v>
      </c>
      <c r="F379" s="195">
        <v>39668.667077916667</v>
      </c>
      <c r="G379" t="s">
        <v>1343</v>
      </c>
      <c r="H379" t="s">
        <v>1344</v>
      </c>
      <c r="I379">
        <v>15061.8</v>
      </c>
      <c r="J379" t="s">
        <v>1345</v>
      </c>
    </row>
    <row r="380" spans="1:10">
      <c r="A380" t="s">
        <v>806</v>
      </c>
      <c r="B380">
        <v>28.5</v>
      </c>
      <c r="C380" t="s">
        <v>1341</v>
      </c>
      <c r="D380" t="s">
        <v>1342</v>
      </c>
      <c r="E380">
        <v>221</v>
      </c>
      <c r="F380" s="195">
        <v>39668.667104953704</v>
      </c>
      <c r="G380" t="s">
        <v>1343</v>
      </c>
      <c r="H380" t="s">
        <v>1344</v>
      </c>
      <c r="I380">
        <v>14944</v>
      </c>
      <c r="J380" t="s">
        <v>1345</v>
      </c>
    </row>
    <row r="381" spans="1:10">
      <c r="A381" t="s">
        <v>806</v>
      </c>
      <c r="B381">
        <v>28.5</v>
      </c>
      <c r="C381" t="s">
        <v>1341</v>
      </c>
      <c r="D381" t="s">
        <v>1342</v>
      </c>
      <c r="E381">
        <v>221</v>
      </c>
      <c r="F381" s="195">
        <v>39668.667152789349</v>
      </c>
      <c r="G381" t="s">
        <v>1343</v>
      </c>
      <c r="H381" t="s">
        <v>1344</v>
      </c>
      <c r="I381">
        <v>14988.6</v>
      </c>
      <c r="J381" t="s">
        <v>1345</v>
      </c>
    </row>
    <row r="382" spans="1:10">
      <c r="A382" t="s">
        <v>806</v>
      </c>
      <c r="B382">
        <v>28.5</v>
      </c>
      <c r="C382" t="s">
        <v>1341</v>
      </c>
      <c r="D382" t="s">
        <v>1342</v>
      </c>
      <c r="E382">
        <v>221</v>
      </c>
      <c r="F382" s="195">
        <v>39668.667179791664</v>
      </c>
      <c r="G382" t="s">
        <v>1343</v>
      </c>
      <c r="H382" t="s">
        <v>1344</v>
      </c>
      <c r="I382">
        <v>14887.8</v>
      </c>
      <c r="J382" t="s">
        <v>1345</v>
      </c>
    </row>
    <row r="383" spans="1:10">
      <c r="A383" t="s">
        <v>806</v>
      </c>
      <c r="B383">
        <v>28.5</v>
      </c>
      <c r="C383" t="s">
        <v>1341</v>
      </c>
      <c r="D383" t="s">
        <v>1342</v>
      </c>
      <c r="E383">
        <v>221</v>
      </c>
      <c r="F383" s="195">
        <v>39668.667206782404</v>
      </c>
      <c r="G383" t="s">
        <v>1343</v>
      </c>
      <c r="H383" t="s">
        <v>1344</v>
      </c>
      <c r="I383">
        <v>14977.6</v>
      </c>
      <c r="J383" t="s">
        <v>1345</v>
      </c>
    </row>
    <row r="384" spans="1:10">
      <c r="A384" t="s">
        <v>806</v>
      </c>
      <c r="B384">
        <v>28.5</v>
      </c>
      <c r="C384" t="s">
        <v>1341</v>
      </c>
      <c r="D384" t="s">
        <v>1342</v>
      </c>
      <c r="E384">
        <v>221</v>
      </c>
      <c r="F384" s="195">
        <v>39668.667233749999</v>
      </c>
      <c r="G384" t="s">
        <v>1343</v>
      </c>
      <c r="H384" t="s">
        <v>1344</v>
      </c>
      <c r="I384">
        <v>14814.8</v>
      </c>
      <c r="J384" t="s">
        <v>1345</v>
      </c>
    </row>
    <row r="385" spans="1:10">
      <c r="A385" t="s">
        <v>806</v>
      </c>
      <c r="B385">
        <v>28.5</v>
      </c>
      <c r="C385" t="s">
        <v>1341</v>
      </c>
      <c r="D385" t="s">
        <v>1342</v>
      </c>
      <c r="E385">
        <v>221</v>
      </c>
      <c r="F385" s="195">
        <v>39668.667260740738</v>
      </c>
      <c r="G385" t="s">
        <v>1343</v>
      </c>
      <c r="H385" t="s">
        <v>1344</v>
      </c>
      <c r="I385">
        <v>14872.4</v>
      </c>
      <c r="J385" t="s">
        <v>1345</v>
      </c>
    </row>
    <row r="386" spans="1:10">
      <c r="A386" t="s">
        <v>806</v>
      </c>
      <c r="B386">
        <v>28.5</v>
      </c>
      <c r="C386" t="s">
        <v>1341</v>
      </c>
      <c r="D386" t="s">
        <v>1342</v>
      </c>
      <c r="E386">
        <v>221</v>
      </c>
      <c r="F386" s="195">
        <v>39668.66730857639</v>
      </c>
      <c r="G386" t="s">
        <v>1343</v>
      </c>
      <c r="H386" t="s">
        <v>1344</v>
      </c>
      <c r="I386">
        <v>14857</v>
      </c>
      <c r="J386" t="s">
        <v>1345</v>
      </c>
    </row>
    <row r="387" spans="1:10">
      <c r="A387" t="s">
        <v>806</v>
      </c>
      <c r="B387">
        <v>28.5</v>
      </c>
      <c r="C387" t="s">
        <v>1341</v>
      </c>
      <c r="D387" t="s">
        <v>1342</v>
      </c>
      <c r="E387">
        <v>221</v>
      </c>
      <c r="F387" s="195">
        <v>39668.708663576392</v>
      </c>
      <c r="G387" t="s">
        <v>1343</v>
      </c>
      <c r="H387" t="s">
        <v>1344</v>
      </c>
      <c r="I387">
        <v>15062.6</v>
      </c>
      <c r="J387" t="s">
        <v>1345</v>
      </c>
    </row>
    <row r="388" spans="1:10">
      <c r="A388" t="s">
        <v>806</v>
      </c>
      <c r="B388">
        <v>28.5</v>
      </c>
      <c r="C388" t="s">
        <v>1341</v>
      </c>
      <c r="D388" t="s">
        <v>1342</v>
      </c>
      <c r="E388">
        <v>221</v>
      </c>
      <c r="F388" s="195">
        <v>39668.708690578707</v>
      </c>
      <c r="G388" t="s">
        <v>1343</v>
      </c>
      <c r="H388" t="s">
        <v>1344</v>
      </c>
      <c r="I388">
        <v>15196.8</v>
      </c>
      <c r="J388" t="s">
        <v>1345</v>
      </c>
    </row>
    <row r="389" spans="1:10">
      <c r="A389" t="s">
        <v>806</v>
      </c>
      <c r="B389">
        <v>28.5</v>
      </c>
      <c r="C389" t="s">
        <v>1341</v>
      </c>
      <c r="D389" t="s">
        <v>1342</v>
      </c>
      <c r="E389">
        <v>221</v>
      </c>
      <c r="F389" s="195">
        <v>39668.708717581016</v>
      </c>
      <c r="G389" t="s">
        <v>1343</v>
      </c>
      <c r="H389" t="s">
        <v>1344</v>
      </c>
      <c r="I389">
        <v>15124.8</v>
      </c>
      <c r="J389" t="s">
        <v>1345</v>
      </c>
    </row>
    <row r="390" spans="1:10">
      <c r="A390" t="s">
        <v>806</v>
      </c>
      <c r="B390">
        <v>28.5</v>
      </c>
      <c r="C390" t="s">
        <v>1341</v>
      </c>
      <c r="D390" t="s">
        <v>1342</v>
      </c>
      <c r="E390">
        <v>221</v>
      </c>
      <c r="F390" s="195">
        <v>39668.708744583331</v>
      </c>
      <c r="G390" t="s">
        <v>1343</v>
      </c>
      <c r="H390" t="s">
        <v>1344</v>
      </c>
      <c r="I390">
        <v>14907</v>
      </c>
      <c r="J390" t="s">
        <v>1345</v>
      </c>
    </row>
    <row r="391" spans="1:10">
      <c r="A391" t="s">
        <v>806</v>
      </c>
      <c r="B391">
        <v>28.5</v>
      </c>
      <c r="C391" t="s">
        <v>1341</v>
      </c>
      <c r="D391" t="s">
        <v>1342</v>
      </c>
      <c r="E391">
        <v>221</v>
      </c>
      <c r="F391" s="195">
        <v>39668.708771574071</v>
      </c>
      <c r="G391" t="s">
        <v>1343</v>
      </c>
      <c r="H391" t="s">
        <v>1344</v>
      </c>
      <c r="I391">
        <v>15091</v>
      </c>
      <c r="J391" t="s">
        <v>1345</v>
      </c>
    </row>
    <row r="392" spans="1:10">
      <c r="A392" t="s">
        <v>806</v>
      </c>
      <c r="B392">
        <v>28.5</v>
      </c>
      <c r="C392" t="s">
        <v>1341</v>
      </c>
      <c r="D392" t="s">
        <v>1342</v>
      </c>
      <c r="E392">
        <v>221</v>
      </c>
      <c r="F392" s="195">
        <v>39668.708819409723</v>
      </c>
      <c r="G392" t="s">
        <v>1343</v>
      </c>
      <c r="H392" t="s">
        <v>1344</v>
      </c>
      <c r="I392">
        <v>14842.6</v>
      </c>
      <c r="J392" t="s">
        <v>1345</v>
      </c>
    </row>
    <row r="393" spans="1:10">
      <c r="A393" t="s">
        <v>806</v>
      </c>
      <c r="B393">
        <v>28.5</v>
      </c>
      <c r="C393" t="s">
        <v>1341</v>
      </c>
      <c r="D393" t="s">
        <v>1342</v>
      </c>
      <c r="E393">
        <v>221</v>
      </c>
      <c r="F393" s="195">
        <v>39668.708846412039</v>
      </c>
      <c r="G393" t="s">
        <v>1343</v>
      </c>
      <c r="H393" t="s">
        <v>1344</v>
      </c>
      <c r="I393">
        <v>14911.8</v>
      </c>
      <c r="J393" t="s">
        <v>1345</v>
      </c>
    </row>
    <row r="394" spans="1:10">
      <c r="A394" t="s">
        <v>806</v>
      </c>
      <c r="B394">
        <v>28.5</v>
      </c>
      <c r="C394" t="s">
        <v>1341</v>
      </c>
      <c r="D394" t="s">
        <v>1342</v>
      </c>
      <c r="E394">
        <v>221</v>
      </c>
      <c r="F394" s="195">
        <v>39668.708873414354</v>
      </c>
      <c r="G394" t="s">
        <v>1343</v>
      </c>
      <c r="H394" t="s">
        <v>1344</v>
      </c>
      <c r="I394">
        <v>14893</v>
      </c>
      <c r="J394" t="s">
        <v>1345</v>
      </c>
    </row>
    <row r="395" spans="1:10">
      <c r="A395" t="s">
        <v>806</v>
      </c>
      <c r="B395">
        <v>28.5</v>
      </c>
      <c r="C395" t="s">
        <v>1341</v>
      </c>
      <c r="D395" t="s">
        <v>1342</v>
      </c>
      <c r="E395">
        <v>221</v>
      </c>
      <c r="F395" s="195">
        <v>39668.708900370373</v>
      </c>
      <c r="G395" t="s">
        <v>1343</v>
      </c>
      <c r="H395" t="s">
        <v>1344</v>
      </c>
      <c r="I395">
        <v>14971</v>
      </c>
      <c r="J395" t="s">
        <v>1345</v>
      </c>
    </row>
    <row r="396" spans="1:10">
      <c r="A396" t="s">
        <v>806</v>
      </c>
      <c r="B396">
        <v>28.5</v>
      </c>
      <c r="C396" t="s">
        <v>1341</v>
      </c>
      <c r="D396" t="s">
        <v>1342</v>
      </c>
      <c r="E396">
        <v>221</v>
      </c>
      <c r="F396" s="195">
        <v>39668.708927372689</v>
      </c>
      <c r="G396" t="s">
        <v>1343</v>
      </c>
      <c r="H396" t="s">
        <v>1344</v>
      </c>
      <c r="I396">
        <v>14903.2</v>
      </c>
      <c r="J396" t="s">
        <v>1345</v>
      </c>
    </row>
    <row r="397" spans="1:10">
      <c r="A397" t="s">
        <v>806</v>
      </c>
      <c r="B397">
        <v>28.5</v>
      </c>
      <c r="C397" t="s">
        <v>1341</v>
      </c>
      <c r="D397" t="s">
        <v>1342</v>
      </c>
      <c r="E397">
        <v>221</v>
      </c>
      <c r="F397" s="195">
        <v>39668.708975243055</v>
      </c>
      <c r="G397" t="s">
        <v>1343</v>
      </c>
      <c r="H397" t="s">
        <v>1344</v>
      </c>
      <c r="I397">
        <v>14817.4</v>
      </c>
      <c r="J397" t="s">
        <v>1345</v>
      </c>
    </row>
    <row r="398" spans="1:10">
      <c r="A398" t="s">
        <v>806</v>
      </c>
      <c r="B398">
        <v>28.5</v>
      </c>
      <c r="C398" t="s">
        <v>1341</v>
      </c>
      <c r="D398" t="s">
        <v>1342</v>
      </c>
      <c r="E398">
        <v>221</v>
      </c>
      <c r="F398" s="195">
        <v>39686.66699690972</v>
      </c>
      <c r="G398" t="s">
        <v>1343</v>
      </c>
      <c r="H398" t="s">
        <v>1344</v>
      </c>
      <c r="I398">
        <v>15214.4</v>
      </c>
      <c r="J398" t="s">
        <v>1345</v>
      </c>
    </row>
    <row r="399" spans="1:10">
      <c r="A399" t="s">
        <v>806</v>
      </c>
      <c r="B399">
        <v>28.5</v>
      </c>
      <c r="C399" t="s">
        <v>1341</v>
      </c>
      <c r="D399" t="s">
        <v>1342</v>
      </c>
      <c r="E399">
        <v>221</v>
      </c>
      <c r="F399" s="195">
        <v>39686.667023958333</v>
      </c>
      <c r="G399" t="s">
        <v>1343</v>
      </c>
      <c r="H399" t="s">
        <v>1344</v>
      </c>
      <c r="I399">
        <v>15272</v>
      </c>
      <c r="J399" t="s">
        <v>1345</v>
      </c>
    </row>
    <row r="400" spans="1:10">
      <c r="A400" t="s">
        <v>806</v>
      </c>
      <c r="B400">
        <v>28.5</v>
      </c>
      <c r="C400" t="s">
        <v>1341</v>
      </c>
      <c r="D400" t="s">
        <v>1342</v>
      </c>
      <c r="E400">
        <v>221</v>
      </c>
      <c r="F400" s="195">
        <v>39686.667050949072</v>
      </c>
      <c r="G400" t="s">
        <v>1343</v>
      </c>
      <c r="H400" t="s">
        <v>1344</v>
      </c>
      <c r="I400">
        <v>15177.4</v>
      </c>
      <c r="J400" t="s">
        <v>1345</v>
      </c>
    </row>
    <row r="401" spans="1:10">
      <c r="A401" t="s">
        <v>806</v>
      </c>
      <c r="B401">
        <v>28.5</v>
      </c>
      <c r="C401" t="s">
        <v>1341</v>
      </c>
      <c r="D401" t="s">
        <v>1342</v>
      </c>
      <c r="E401">
        <v>221</v>
      </c>
      <c r="F401" s="195">
        <v>39686.667077951388</v>
      </c>
      <c r="G401" t="s">
        <v>1343</v>
      </c>
      <c r="H401" t="s">
        <v>1344</v>
      </c>
      <c r="I401">
        <v>15147.8</v>
      </c>
      <c r="J401" t="s">
        <v>1345</v>
      </c>
    </row>
    <row r="402" spans="1:10">
      <c r="A402" t="s">
        <v>806</v>
      </c>
      <c r="B402">
        <v>28.5</v>
      </c>
      <c r="C402" t="s">
        <v>1341</v>
      </c>
      <c r="D402" t="s">
        <v>1342</v>
      </c>
      <c r="E402">
        <v>221</v>
      </c>
      <c r="F402" s="195">
        <v>39686.667104953704</v>
      </c>
      <c r="G402" t="s">
        <v>1343</v>
      </c>
      <c r="H402" t="s">
        <v>1344</v>
      </c>
      <c r="I402">
        <v>15175.8</v>
      </c>
      <c r="J402" t="s">
        <v>1345</v>
      </c>
    </row>
    <row r="403" spans="1:10">
      <c r="A403" t="s">
        <v>806</v>
      </c>
      <c r="B403">
        <v>28.5</v>
      </c>
      <c r="C403" t="s">
        <v>1341</v>
      </c>
      <c r="D403" t="s">
        <v>1342</v>
      </c>
      <c r="E403">
        <v>221</v>
      </c>
      <c r="F403" s="195">
        <v>39686.667152789349</v>
      </c>
      <c r="G403" t="s">
        <v>1343</v>
      </c>
      <c r="H403" t="s">
        <v>1344</v>
      </c>
      <c r="I403">
        <v>15202.4</v>
      </c>
      <c r="J403" t="s">
        <v>1345</v>
      </c>
    </row>
    <row r="404" spans="1:10">
      <c r="A404" t="s">
        <v>806</v>
      </c>
      <c r="B404">
        <v>28.5</v>
      </c>
      <c r="C404" t="s">
        <v>1341</v>
      </c>
      <c r="D404" t="s">
        <v>1342</v>
      </c>
      <c r="E404">
        <v>221</v>
      </c>
      <c r="F404" s="195">
        <v>39686.667179791664</v>
      </c>
      <c r="G404" t="s">
        <v>1343</v>
      </c>
      <c r="H404" t="s">
        <v>1344</v>
      </c>
      <c r="I404">
        <v>15147.4</v>
      </c>
      <c r="J404" t="s">
        <v>1345</v>
      </c>
    </row>
    <row r="405" spans="1:10">
      <c r="A405" t="s">
        <v>806</v>
      </c>
      <c r="B405">
        <v>28.5</v>
      </c>
      <c r="C405" t="s">
        <v>1341</v>
      </c>
      <c r="D405" t="s">
        <v>1342</v>
      </c>
      <c r="E405">
        <v>221</v>
      </c>
      <c r="F405" s="195">
        <v>39686.667206747683</v>
      </c>
      <c r="G405" t="s">
        <v>1343</v>
      </c>
      <c r="H405" t="s">
        <v>1344</v>
      </c>
      <c r="I405">
        <v>15140.2</v>
      </c>
      <c r="J405" t="s">
        <v>1345</v>
      </c>
    </row>
    <row r="406" spans="1:10">
      <c r="A406" t="s">
        <v>806</v>
      </c>
      <c r="B406">
        <v>28.5</v>
      </c>
      <c r="C406" t="s">
        <v>1341</v>
      </c>
      <c r="D406" t="s">
        <v>1342</v>
      </c>
      <c r="E406">
        <v>221</v>
      </c>
      <c r="F406" s="195">
        <v>39686.667233703702</v>
      </c>
      <c r="G406" t="s">
        <v>1343</v>
      </c>
      <c r="H406" t="s">
        <v>1344</v>
      </c>
      <c r="I406">
        <v>15106.8</v>
      </c>
      <c r="J406" t="s">
        <v>1345</v>
      </c>
    </row>
    <row r="407" spans="1:10">
      <c r="A407" t="s">
        <v>806</v>
      </c>
      <c r="B407">
        <v>28.5</v>
      </c>
      <c r="C407" t="s">
        <v>1341</v>
      </c>
      <c r="D407" t="s">
        <v>1342</v>
      </c>
      <c r="E407">
        <v>221</v>
      </c>
      <c r="F407" s="195">
        <v>39686.66726065972</v>
      </c>
      <c r="G407" t="s">
        <v>1343</v>
      </c>
      <c r="H407" t="s">
        <v>1344</v>
      </c>
      <c r="I407">
        <v>15082.4</v>
      </c>
      <c r="J407" t="s">
        <v>1345</v>
      </c>
    </row>
    <row r="408" spans="1:10">
      <c r="A408" t="s">
        <v>806</v>
      </c>
      <c r="B408">
        <v>28.5</v>
      </c>
      <c r="C408" t="s">
        <v>1341</v>
      </c>
      <c r="D408" t="s">
        <v>1342</v>
      </c>
      <c r="E408">
        <v>221</v>
      </c>
      <c r="F408" s="195">
        <v>39686.667308495373</v>
      </c>
      <c r="G408" t="s">
        <v>1343</v>
      </c>
      <c r="H408" t="s">
        <v>1344</v>
      </c>
      <c r="I408">
        <v>14928</v>
      </c>
      <c r="J408" t="s">
        <v>1345</v>
      </c>
    </row>
    <row r="409" spans="1:10">
      <c r="A409" t="s">
        <v>806</v>
      </c>
      <c r="B409">
        <v>28.5</v>
      </c>
      <c r="C409" t="s">
        <v>1341</v>
      </c>
      <c r="D409" t="s">
        <v>1342</v>
      </c>
      <c r="E409">
        <v>221</v>
      </c>
      <c r="F409" s="195">
        <v>39686.708663576392</v>
      </c>
      <c r="G409" t="s">
        <v>1343</v>
      </c>
      <c r="H409" t="s">
        <v>1344</v>
      </c>
      <c r="I409">
        <v>15184.2</v>
      </c>
      <c r="J409" t="s">
        <v>1345</v>
      </c>
    </row>
    <row r="410" spans="1:10">
      <c r="A410" t="s">
        <v>806</v>
      </c>
      <c r="B410">
        <v>28.5</v>
      </c>
      <c r="C410" t="s">
        <v>1341</v>
      </c>
      <c r="D410" t="s">
        <v>1342</v>
      </c>
      <c r="E410">
        <v>221</v>
      </c>
      <c r="F410" s="195">
        <v>39686.708690578707</v>
      </c>
      <c r="G410" t="s">
        <v>1343</v>
      </c>
      <c r="H410" t="s">
        <v>1344</v>
      </c>
      <c r="I410">
        <v>15109.8</v>
      </c>
      <c r="J410" t="s">
        <v>1345</v>
      </c>
    </row>
    <row r="411" spans="1:10">
      <c r="A411" t="s">
        <v>806</v>
      </c>
      <c r="B411">
        <v>28.5</v>
      </c>
      <c r="C411" t="s">
        <v>1341</v>
      </c>
      <c r="D411" t="s">
        <v>1342</v>
      </c>
      <c r="E411">
        <v>221</v>
      </c>
      <c r="F411" s="195">
        <v>39686.708717581016</v>
      </c>
      <c r="G411" t="s">
        <v>1343</v>
      </c>
      <c r="H411" t="s">
        <v>1344</v>
      </c>
      <c r="I411">
        <v>15126.6</v>
      </c>
      <c r="J411" t="s">
        <v>1345</v>
      </c>
    </row>
    <row r="412" spans="1:10">
      <c r="A412" t="s">
        <v>806</v>
      </c>
      <c r="B412">
        <v>28.5</v>
      </c>
      <c r="C412" t="s">
        <v>1341</v>
      </c>
      <c r="D412" t="s">
        <v>1342</v>
      </c>
      <c r="E412">
        <v>221</v>
      </c>
      <c r="F412" s="195">
        <v>39686.708744583331</v>
      </c>
      <c r="G412" t="s">
        <v>1343</v>
      </c>
      <c r="H412" t="s">
        <v>1344</v>
      </c>
      <c r="I412">
        <v>15192.4</v>
      </c>
      <c r="J412" t="s">
        <v>1345</v>
      </c>
    </row>
    <row r="413" spans="1:10">
      <c r="A413" t="s">
        <v>806</v>
      </c>
      <c r="B413">
        <v>28.5</v>
      </c>
      <c r="C413" t="s">
        <v>1341</v>
      </c>
      <c r="D413" t="s">
        <v>1342</v>
      </c>
      <c r="E413">
        <v>221</v>
      </c>
      <c r="F413" s="195">
        <v>39686.708771574071</v>
      </c>
      <c r="G413" t="s">
        <v>1343</v>
      </c>
      <c r="H413" t="s">
        <v>1344</v>
      </c>
      <c r="I413">
        <v>15226.6</v>
      </c>
      <c r="J413" t="s">
        <v>1345</v>
      </c>
    </row>
    <row r="414" spans="1:10">
      <c r="A414" t="s">
        <v>806</v>
      </c>
      <c r="B414">
        <v>28.5</v>
      </c>
      <c r="C414" t="s">
        <v>1341</v>
      </c>
      <c r="D414" t="s">
        <v>1342</v>
      </c>
      <c r="E414">
        <v>221</v>
      </c>
      <c r="F414" s="195">
        <v>39686.708819409723</v>
      </c>
      <c r="G414" t="s">
        <v>1343</v>
      </c>
      <c r="H414" t="s">
        <v>1344</v>
      </c>
      <c r="I414">
        <v>15237.2</v>
      </c>
      <c r="J414" t="s">
        <v>1345</v>
      </c>
    </row>
    <row r="415" spans="1:10">
      <c r="A415" t="s">
        <v>806</v>
      </c>
      <c r="B415">
        <v>28.5</v>
      </c>
      <c r="C415" t="s">
        <v>1341</v>
      </c>
      <c r="D415" t="s">
        <v>1342</v>
      </c>
      <c r="E415">
        <v>221</v>
      </c>
      <c r="F415" s="195">
        <v>39686.708846412039</v>
      </c>
      <c r="G415" t="s">
        <v>1343</v>
      </c>
      <c r="H415" t="s">
        <v>1344</v>
      </c>
      <c r="I415">
        <v>15085.8</v>
      </c>
      <c r="J415" t="s">
        <v>1345</v>
      </c>
    </row>
    <row r="416" spans="1:10">
      <c r="A416" t="s">
        <v>806</v>
      </c>
      <c r="B416">
        <v>28.5</v>
      </c>
      <c r="C416" t="s">
        <v>1341</v>
      </c>
      <c r="D416" t="s">
        <v>1342</v>
      </c>
      <c r="E416">
        <v>221</v>
      </c>
      <c r="F416" s="195">
        <v>39686.708873368058</v>
      </c>
      <c r="G416" t="s">
        <v>1343</v>
      </c>
      <c r="H416" t="s">
        <v>1344</v>
      </c>
      <c r="I416">
        <v>15011.8</v>
      </c>
      <c r="J416" t="s">
        <v>1345</v>
      </c>
    </row>
    <row r="417" spans="1:10">
      <c r="A417" t="s">
        <v>806</v>
      </c>
      <c r="B417">
        <v>28.5</v>
      </c>
      <c r="C417" t="s">
        <v>1341</v>
      </c>
      <c r="D417" t="s">
        <v>1342</v>
      </c>
      <c r="E417">
        <v>221</v>
      </c>
      <c r="F417" s="195">
        <v>39686.708900324076</v>
      </c>
      <c r="G417" t="s">
        <v>1343</v>
      </c>
      <c r="H417" t="s">
        <v>1344</v>
      </c>
      <c r="I417">
        <v>15112.6</v>
      </c>
      <c r="J417" t="s">
        <v>1345</v>
      </c>
    </row>
    <row r="418" spans="1:10">
      <c r="A418" t="s">
        <v>806</v>
      </c>
      <c r="B418">
        <v>28.5</v>
      </c>
      <c r="C418" t="s">
        <v>1341</v>
      </c>
      <c r="D418" t="s">
        <v>1342</v>
      </c>
      <c r="E418">
        <v>221</v>
      </c>
      <c r="F418" s="195">
        <v>39686.708927326392</v>
      </c>
      <c r="G418" t="s">
        <v>1343</v>
      </c>
      <c r="H418" t="s">
        <v>1344</v>
      </c>
      <c r="I418">
        <v>14891.8</v>
      </c>
      <c r="J418" t="s">
        <v>1345</v>
      </c>
    </row>
    <row r="419" spans="1:10">
      <c r="A419" t="s">
        <v>806</v>
      </c>
      <c r="B419">
        <v>28.5</v>
      </c>
      <c r="C419" t="s">
        <v>1341</v>
      </c>
      <c r="D419" t="s">
        <v>1342</v>
      </c>
      <c r="E419">
        <v>221</v>
      </c>
      <c r="F419" s="195">
        <v>39686.708975162037</v>
      </c>
      <c r="G419" t="s">
        <v>1343</v>
      </c>
      <c r="H419" t="s">
        <v>1344</v>
      </c>
      <c r="I419">
        <v>15047.8</v>
      </c>
      <c r="J419" t="s">
        <v>1345</v>
      </c>
    </row>
    <row r="420" spans="1:10">
      <c r="A420" t="s">
        <v>806</v>
      </c>
      <c r="B420">
        <v>28.5</v>
      </c>
      <c r="C420" t="s">
        <v>1341</v>
      </c>
      <c r="D420" t="s">
        <v>1342</v>
      </c>
      <c r="E420">
        <v>221</v>
      </c>
      <c r="F420" s="195">
        <v>39704.667033993057</v>
      </c>
      <c r="G420" t="s">
        <v>1343</v>
      </c>
      <c r="H420" t="s">
        <v>1344</v>
      </c>
      <c r="I420">
        <v>15332.6</v>
      </c>
      <c r="J420" t="s">
        <v>1345</v>
      </c>
    </row>
    <row r="421" spans="1:10">
      <c r="A421" t="s">
        <v>806</v>
      </c>
      <c r="B421">
        <v>28.5</v>
      </c>
      <c r="C421" t="s">
        <v>1341</v>
      </c>
      <c r="D421" t="s">
        <v>1342</v>
      </c>
      <c r="E421">
        <v>221</v>
      </c>
      <c r="F421" s="195">
        <v>39704.667061122687</v>
      </c>
      <c r="G421" t="s">
        <v>1343</v>
      </c>
      <c r="H421" t="s">
        <v>1344</v>
      </c>
      <c r="I421">
        <v>15325.2</v>
      </c>
      <c r="J421" t="s">
        <v>1345</v>
      </c>
    </row>
    <row r="422" spans="1:10">
      <c r="A422" t="s">
        <v>806</v>
      </c>
      <c r="B422">
        <v>28.5</v>
      </c>
      <c r="C422" t="s">
        <v>1341</v>
      </c>
      <c r="D422" t="s">
        <v>1342</v>
      </c>
      <c r="E422">
        <v>221</v>
      </c>
      <c r="F422" s="195">
        <v>39704.667088206021</v>
      </c>
      <c r="G422" t="s">
        <v>1343</v>
      </c>
      <c r="H422" t="s">
        <v>1344</v>
      </c>
      <c r="I422">
        <v>15279.8</v>
      </c>
      <c r="J422" t="s">
        <v>1345</v>
      </c>
    </row>
    <row r="423" spans="1:10">
      <c r="A423" t="s">
        <v>806</v>
      </c>
      <c r="B423">
        <v>28.5</v>
      </c>
      <c r="C423" t="s">
        <v>1341</v>
      </c>
      <c r="D423" t="s">
        <v>1342</v>
      </c>
      <c r="E423">
        <v>221</v>
      </c>
      <c r="F423" s="195">
        <v>39704.667115324075</v>
      </c>
      <c r="G423" t="s">
        <v>1343</v>
      </c>
      <c r="H423" t="s">
        <v>1344</v>
      </c>
      <c r="I423">
        <v>15414.2</v>
      </c>
      <c r="J423" t="s">
        <v>1345</v>
      </c>
    </row>
    <row r="424" spans="1:10">
      <c r="A424" t="s">
        <v>806</v>
      </c>
      <c r="B424">
        <v>28.5</v>
      </c>
      <c r="C424" t="s">
        <v>1341</v>
      </c>
      <c r="D424" t="s">
        <v>1342</v>
      </c>
      <c r="E424">
        <v>221</v>
      </c>
      <c r="F424" s="195">
        <v>39704.667173125003</v>
      </c>
      <c r="G424" t="s">
        <v>1343</v>
      </c>
      <c r="H424" t="s">
        <v>1344</v>
      </c>
      <c r="I424">
        <v>15247.2</v>
      </c>
      <c r="J424" t="s">
        <v>1345</v>
      </c>
    </row>
    <row r="425" spans="1:10">
      <c r="A425" t="s">
        <v>806</v>
      </c>
      <c r="B425">
        <v>28.5</v>
      </c>
      <c r="C425" t="s">
        <v>1341</v>
      </c>
      <c r="D425" t="s">
        <v>1342</v>
      </c>
      <c r="E425">
        <v>221</v>
      </c>
      <c r="F425" s="195">
        <v>39704.667200208336</v>
      </c>
      <c r="G425" t="s">
        <v>1343</v>
      </c>
      <c r="H425" t="s">
        <v>1344</v>
      </c>
      <c r="I425">
        <v>15178.8</v>
      </c>
      <c r="J425" t="s">
        <v>1345</v>
      </c>
    </row>
    <row r="426" spans="1:10">
      <c r="A426" t="s">
        <v>806</v>
      </c>
      <c r="B426">
        <v>28.5</v>
      </c>
      <c r="C426" t="s">
        <v>1341</v>
      </c>
      <c r="D426" t="s">
        <v>1342</v>
      </c>
      <c r="E426">
        <v>221</v>
      </c>
      <c r="F426" s="195">
        <v>39704.66722732639</v>
      </c>
      <c r="G426" t="s">
        <v>1343</v>
      </c>
      <c r="H426" t="s">
        <v>1344</v>
      </c>
      <c r="I426">
        <v>15267.2</v>
      </c>
      <c r="J426" t="s">
        <v>1345</v>
      </c>
    </row>
    <row r="427" spans="1:10">
      <c r="A427" t="s">
        <v>806</v>
      </c>
      <c r="B427">
        <v>28.5</v>
      </c>
      <c r="C427" t="s">
        <v>1341</v>
      </c>
      <c r="D427" t="s">
        <v>1342</v>
      </c>
      <c r="E427">
        <v>221</v>
      </c>
      <c r="F427" s="195">
        <v>39704.667254409724</v>
      </c>
      <c r="G427" t="s">
        <v>1343</v>
      </c>
      <c r="H427" t="s">
        <v>1344</v>
      </c>
      <c r="I427">
        <v>15228.4</v>
      </c>
      <c r="J427" t="s">
        <v>1345</v>
      </c>
    </row>
    <row r="428" spans="1:10">
      <c r="A428" t="s">
        <v>806</v>
      </c>
      <c r="B428">
        <v>28.5</v>
      </c>
      <c r="C428" t="s">
        <v>1341</v>
      </c>
      <c r="D428" t="s">
        <v>1342</v>
      </c>
      <c r="E428">
        <v>221</v>
      </c>
      <c r="F428" s="195">
        <v>39704.667281539354</v>
      </c>
      <c r="G428" t="s">
        <v>1343</v>
      </c>
      <c r="H428" t="s">
        <v>1344</v>
      </c>
      <c r="I428">
        <v>15099</v>
      </c>
      <c r="J428" t="s">
        <v>1345</v>
      </c>
    </row>
    <row r="429" spans="1:10">
      <c r="A429" t="s">
        <v>806</v>
      </c>
      <c r="B429">
        <v>28.5</v>
      </c>
      <c r="C429" t="s">
        <v>1341</v>
      </c>
      <c r="D429" t="s">
        <v>1342</v>
      </c>
      <c r="E429">
        <v>221</v>
      </c>
      <c r="F429" s="195">
        <v>39704.708700416668</v>
      </c>
      <c r="G429" t="s">
        <v>1343</v>
      </c>
      <c r="H429" t="s">
        <v>1344</v>
      </c>
      <c r="I429">
        <v>15465</v>
      </c>
      <c r="J429" t="s">
        <v>1345</v>
      </c>
    </row>
    <row r="430" spans="1:10">
      <c r="A430" t="s">
        <v>806</v>
      </c>
      <c r="B430">
        <v>28.5</v>
      </c>
      <c r="C430" t="s">
        <v>1341</v>
      </c>
      <c r="D430" t="s">
        <v>1342</v>
      </c>
      <c r="E430">
        <v>221</v>
      </c>
      <c r="F430" s="195">
        <v>39704.708727500001</v>
      </c>
      <c r="G430" t="s">
        <v>1343</v>
      </c>
      <c r="H430" t="s">
        <v>1344</v>
      </c>
      <c r="I430">
        <v>15379.8</v>
      </c>
      <c r="J430" t="s">
        <v>1345</v>
      </c>
    </row>
    <row r="431" spans="1:10">
      <c r="A431" t="s">
        <v>806</v>
      </c>
      <c r="B431">
        <v>28.5</v>
      </c>
      <c r="C431" t="s">
        <v>1341</v>
      </c>
      <c r="D431" t="s">
        <v>1342</v>
      </c>
      <c r="E431">
        <v>221</v>
      </c>
      <c r="F431" s="195">
        <v>39704.708754618056</v>
      </c>
      <c r="G431" t="s">
        <v>1343</v>
      </c>
      <c r="H431" t="s">
        <v>1344</v>
      </c>
      <c r="I431">
        <v>15275.6</v>
      </c>
      <c r="J431" t="s">
        <v>1345</v>
      </c>
    </row>
    <row r="432" spans="1:10">
      <c r="A432" t="s">
        <v>806</v>
      </c>
      <c r="B432">
        <v>28.5</v>
      </c>
      <c r="C432" t="s">
        <v>1341</v>
      </c>
      <c r="D432" t="s">
        <v>1342</v>
      </c>
      <c r="E432">
        <v>221</v>
      </c>
      <c r="F432" s="195">
        <v>39704.708781747686</v>
      </c>
      <c r="G432" t="s">
        <v>1343</v>
      </c>
      <c r="H432" t="s">
        <v>1344</v>
      </c>
      <c r="I432">
        <v>15419.2</v>
      </c>
      <c r="J432" t="s">
        <v>1345</v>
      </c>
    </row>
    <row r="433" spans="1:10">
      <c r="A433" t="s">
        <v>806</v>
      </c>
      <c r="B433">
        <v>28.5</v>
      </c>
      <c r="C433" t="s">
        <v>1341</v>
      </c>
      <c r="D433" t="s">
        <v>1342</v>
      </c>
      <c r="E433">
        <v>221</v>
      </c>
      <c r="F433" s="195">
        <v>39704.708839618055</v>
      </c>
      <c r="G433" t="s">
        <v>1343</v>
      </c>
      <c r="H433" t="s">
        <v>1344</v>
      </c>
      <c r="I433">
        <v>15400</v>
      </c>
      <c r="J433" t="s">
        <v>1345</v>
      </c>
    </row>
    <row r="434" spans="1:10">
      <c r="A434" t="s">
        <v>806</v>
      </c>
      <c r="B434">
        <v>28.5</v>
      </c>
      <c r="C434" t="s">
        <v>1341</v>
      </c>
      <c r="D434" t="s">
        <v>1342</v>
      </c>
      <c r="E434">
        <v>221</v>
      </c>
      <c r="F434" s="195">
        <v>39704.708866747686</v>
      </c>
      <c r="G434" t="s">
        <v>1343</v>
      </c>
      <c r="H434" t="s">
        <v>1344</v>
      </c>
      <c r="I434">
        <v>15054.6</v>
      </c>
      <c r="J434" t="s">
        <v>1345</v>
      </c>
    </row>
    <row r="435" spans="1:10">
      <c r="A435" t="s">
        <v>806</v>
      </c>
      <c r="B435">
        <v>28.5</v>
      </c>
      <c r="C435" t="s">
        <v>1341</v>
      </c>
      <c r="D435" t="s">
        <v>1342</v>
      </c>
      <c r="E435">
        <v>221</v>
      </c>
      <c r="F435" s="195">
        <v>39704.70889386574</v>
      </c>
      <c r="G435" t="s">
        <v>1343</v>
      </c>
      <c r="H435" t="s">
        <v>1344</v>
      </c>
      <c r="I435">
        <v>15268</v>
      </c>
      <c r="J435" t="s">
        <v>1345</v>
      </c>
    </row>
    <row r="436" spans="1:10">
      <c r="A436" t="s">
        <v>806</v>
      </c>
      <c r="B436">
        <v>28.5</v>
      </c>
      <c r="C436" t="s">
        <v>1341</v>
      </c>
      <c r="D436" t="s">
        <v>1342</v>
      </c>
      <c r="E436">
        <v>221</v>
      </c>
      <c r="F436" s="195">
        <v>39704.70892099537</v>
      </c>
      <c r="G436" t="s">
        <v>1343</v>
      </c>
      <c r="H436" t="s">
        <v>1344</v>
      </c>
      <c r="I436">
        <v>15131.4</v>
      </c>
      <c r="J436" t="s">
        <v>1345</v>
      </c>
    </row>
    <row r="437" spans="1:10">
      <c r="A437" t="s">
        <v>806</v>
      </c>
      <c r="B437">
        <v>28.5</v>
      </c>
      <c r="C437" t="s">
        <v>1341</v>
      </c>
      <c r="D437" t="s">
        <v>1342</v>
      </c>
      <c r="E437">
        <v>221</v>
      </c>
      <c r="F437" s="195">
        <v>39704.708948078704</v>
      </c>
      <c r="G437" t="s">
        <v>1343</v>
      </c>
      <c r="H437" t="s">
        <v>1344</v>
      </c>
      <c r="I437">
        <v>15115.4</v>
      </c>
      <c r="J437" t="s">
        <v>1345</v>
      </c>
    </row>
    <row r="438" spans="1:10">
      <c r="A438" t="s">
        <v>806</v>
      </c>
      <c r="B438">
        <v>28.5</v>
      </c>
      <c r="C438" t="s">
        <v>1341</v>
      </c>
      <c r="D438" t="s">
        <v>1342</v>
      </c>
      <c r="E438">
        <v>221</v>
      </c>
      <c r="F438" s="195">
        <v>39722.667034120372</v>
      </c>
      <c r="G438" t="s">
        <v>1343</v>
      </c>
      <c r="H438" t="s">
        <v>1344</v>
      </c>
      <c r="I438">
        <v>15560</v>
      </c>
      <c r="J438" t="s">
        <v>1345</v>
      </c>
    </row>
    <row r="439" spans="1:10">
      <c r="A439" t="s">
        <v>806</v>
      </c>
      <c r="B439">
        <v>28.5</v>
      </c>
      <c r="C439" t="s">
        <v>1341</v>
      </c>
      <c r="D439" t="s">
        <v>1342</v>
      </c>
      <c r="E439">
        <v>221</v>
      </c>
      <c r="F439" s="195">
        <v>39722.667061250002</v>
      </c>
      <c r="G439" t="s">
        <v>1343</v>
      </c>
      <c r="H439" t="s">
        <v>1344</v>
      </c>
      <c r="I439">
        <v>15412.6</v>
      </c>
      <c r="J439" t="s">
        <v>1345</v>
      </c>
    </row>
    <row r="440" spans="1:10">
      <c r="A440" t="s">
        <v>806</v>
      </c>
      <c r="B440">
        <v>28.5</v>
      </c>
      <c r="C440" t="s">
        <v>1341</v>
      </c>
      <c r="D440" t="s">
        <v>1342</v>
      </c>
      <c r="E440">
        <v>221</v>
      </c>
      <c r="F440" s="195">
        <v>39722.667088333335</v>
      </c>
      <c r="G440" t="s">
        <v>1343</v>
      </c>
      <c r="H440" t="s">
        <v>1344</v>
      </c>
      <c r="I440">
        <v>15471.2</v>
      </c>
      <c r="J440" t="s">
        <v>1345</v>
      </c>
    </row>
    <row r="441" spans="1:10">
      <c r="A441" t="s">
        <v>806</v>
      </c>
      <c r="B441">
        <v>28.5</v>
      </c>
      <c r="C441" t="s">
        <v>1341</v>
      </c>
      <c r="D441" t="s">
        <v>1342</v>
      </c>
      <c r="E441">
        <v>221</v>
      </c>
      <c r="F441" s="195">
        <v>39722.66711545139</v>
      </c>
      <c r="G441" t="s">
        <v>1343</v>
      </c>
      <c r="H441" t="s">
        <v>1344</v>
      </c>
      <c r="I441">
        <v>15466.2</v>
      </c>
      <c r="J441" t="s">
        <v>1345</v>
      </c>
    </row>
    <row r="442" spans="1:10">
      <c r="A442" t="s">
        <v>806</v>
      </c>
      <c r="B442">
        <v>28.5</v>
      </c>
      <c r="C442" t="s">
        <v>1341</v>
      </c>
      <c r="D442" t="s">
        <v>1342</v>
      </c>
      <c r="E442">
        <v>221</v>
      </c>
      <c r="F442" s="195">
        <v>39722.667173657406</v>
      </c>
      <c r="G442" t="s">
        <v>1343</v>
      </c>
      <c r="H442" t="s">
        <v>1344</v>
      </c>
      <c r="I442">
        <v>15340.6</v>
      </c>
      <c r="J442" t="s">
        <v>1345</v>
      </c>
    </row>
    <row r="443" spans="1:10">
      <c r="A443" t="s">
        <v>806</v>
      </c>
      <c r="B443">
        <v>28.5</v>
      </c>
      <c r="C443" t="s">
        <v>1341</v>
      </c>
      <c r="D443" t="s">
        <v>1342</v>
      </c>
      <c r="E443">
        <v>221</v>
      </c>
      <c r="F443" s="195">
        <v>39722.66720074074</v>
      </c>
      <c r="G443" t="s">
        <v>1343</v>
      </c>
      <c r="H443" t="s">
        <v>1344</v>
      </c>
      <c r="I443">
        <v>15330</v>
      </c>
      <c r="J443" t="s">
        <v>1345</v>
      </c>
    </row>
    <row r="444" spans="1:10">
      <c r="A444" t="s">
        <v>806</v>
      </c>
      <c r="B444">
        <v>28.5</v>
      </c>
      <c r="C444" t="s">
        <v>1341</v>
      </c>
      <c r="D444" t="s">
        <v>1342</v>
      </c>
      <c r="E444">
        <v>221</v>
      </c>
      <c r="F444" s="195">
        <v>39722.667227824073</v>
      </c>
      <c r="G444" t="s">
        <v>1343</v>
      </c>
      <c r="H444" t="s">
        <v>1344</v>
      </c>
      <c r="I444">
        <v>15242.6</v>
      </c>
      <c r="J444" t="s">
        <v>1345</v>
      </c>
    </row>
    <row r="445" spans="1:10">
      <c r="A445" t="s">
        <v>806</v>
      </c>
      <c r="B445">
        <v>28.5</v>
      </c>
      <c r="C445" t="s">
        <v>1341</v>
      </c>
      <c r="D445" t="s">
        <v>1342</v>
      </c>
      <c r="E445">
        <v>221</v>
      </c>
      <c r="F445" s="195">
        <v>39722.667254953703</v>
      </c>
      <c r="G445" t="s">
        <v>1343</v>
      </c>
      <c r="H445" t="s">
        <v>1344</v>
      </c>
      <c r="I445">
        <v>15345</v>
      </c>
      <c r="J445" t="s">
        <v>1345</v>
      </c>
    </row>
    <row r="446" spans="1:10">
      <c r="A446" t="s">
        <v>806</v>
      </c>
      <c r="B446">
        <v>28.5</v>
      </c>
      <c r="C446" t="s">
        <v>1341</v>
      </c>
      <c r="D446" t="s">
        <v>1342</v>
      </c>
      <c r="E446">
        <v>221</v>
      </c>
      <c r="F446" s="195">
        <v>39722.667282071758</v>
      </c>
      <c r="G446" t="s">
        <v>1343</v>
      </c>
      <c r="H446" t="s">
        <v>1344</v>
      </c>
      <c r="I446">
        <v>15394</v>
      </c>
      <c r="J446" t="s">
        <v>1345</v>
      </c>
    </row>
    <row r="447" spans="1:10">
      <c r="A447" t="s">
        <v>806</v>
      </c>
      <c r="B447">
        <v>28.5</v>
      </c>
      <c r="C447" t="s">
        <v>1341</v>
      </c>
      <c r="D447" t="s">
        <v>1342</v>
      </c>
      <c r="E447">
        <v>221</v>
      </c>
      <c r="F447" s="195">
        <v>39722.708700706018</v>
      </c>
      <c r="G447" t="s">
        <v>1343</v>
      </c>
      <c r="H447" t="s">
        <v>1344</v>
      </c>
      <c r="I447">
        <v>15471.8</v>
      </c>
      <c r="J447" t="s">
        <v>1345</v>
      </c>
    </row>
    <row r="448" spans="1:10">
      <c r="A448" t="s">
        <v>806</v>
      </c>
      <c r="B448">
        <v>28.5</v>
      </c>
      <c r="C448" t="s">
        <v>1341</v>
      </c>
      <c r="D448" t="s">
        <v>1342</v>
      </c>
      <c r="E448">
        <v>221</v>
      </c>
      <c r="F448" s="195">
        <v>39722.708727824072</v>
      </c>
      <c r="G448" t="s">
        <v>1343</v>
      </c>
      <c r="H448" t="s">
        <v>1344</v>
      </c>
      <c r="I448">
        <v>15473.2</v>
      </c>
      <c r="J448" t="s">
        <v>1345</v>
      </c>
    </row>
    <row r="449" spans="1:10">
      <c r="A449" t="s">
        <v>806</v>
      </c>
      <c r="B449">
        <v>28.5</v>
      </c>
      <c r="C449" t="s">
        <v>1341</v>
      </c>
      <c r="D449" t="s">
        <v>1342</v>
      </c>
      <c r="E449">
        <v>221</v>
      </c>
      <c r="F449" s="195">
        <v>39722.708754907406</v>
      </c>
      <c r="G449" t="s">
        <v>1343</v>
      </c>
      <c r="H449" t="s">
        <v>1344</v>
      </c>
      <c r="I449">
        <v>15365.6</v>
      </c>
      <c r="J449" t="s">
        <v>1345</v>
      </c>
    </row>
    <row r="450" spans="1:10">
      <c r="A450" t="s">
        <v>806</v>
      </c>
      <c r="B450">
        <v>28.5</v>
      </c>
      <c r="C450" t="s">
        <v>1341</v>
      </c>
      <c r="D450" t="s">
        <v>1342</v>
      </c>
      <c r="E450">
        <v>221</v>
      </c>
      <c r="F450" s="195">
        <v>39722.708782037036</v>
      </c>
      <c r="G450" t="s">
        <v>1343</v>
      </c>
      <c r="H450" t="s">
        <v>1344</v>
      </c>
      <c r="I450">
        <v>15501.8</v>
      </c>
      <c r="J450" t="s">
        <v>1345</v>
      </c>
    </row>
    <row r="451" spans="1:10">
      <c r="A451" t="s">
        <v>806</v>
      </c>
      <c r="B451">
        <v>28.5</v>
      </c>
      <c r="C451" t="s">
        <v>1341</v>
      </c>
      <c r="D451" t="s">
        <v>1342</v>
      </c>
      <c r="E451">
        <v>221</v>
      </c>
      <c r="F451" s="195">
        <v>39722.708840578707</v>
      </c>
      <c r="G451" t="s">
        <v>1343</v>
      </c>
      <c r="H451" t="s">
        <v>1344</v>
      </c>
      <c r="I451">
        <v>15313.2</v>
      </c>
      <c r="J451" t="s">
        <v>1345</v>
      </c>
    </row>
    <row r="452" spans="1:10">
      <c r="A452" t="s">
        <v>806</v>
      </c>
      <c r="B452">
        <v>28.5</v>
      </c>
      <c r="C452" t="s">
        <v>1341</v>
      </c>
      <c r="D452" t="s">
        <v>1342</v>
      </c>
      <c r="E452">
        <v>221</v>
      </c>
      <c r="F452" s="195">
        <v>39722.70886770833</v>
      </c>
      <c r="G452" t="s">
        <v>1343</v>
      </c>
      <c r="H452" t="s">
        <v>1344</v>
      </c>
      <c r="I452">
        <v>15387.2</v>
      </c>
      <c r="J452" t="s">
        <v>1345</v>
      </c>
    </row>
    <row r="453" spans="1:10">
      <c r="A453" t="s">
        <v>806</v>
      </c>
      <c r="B453">
        <v>28.5</v>
      </c>
      <c r="C453" t="s">
        <v>1341</v>
      </c>
      <c r="D453" t="s">
        <v>1342</v>
      </c>
      <c r="E453">
        <v>221</v>
      </c>
      <c r="F453" s="195">
        <v>39722.708894791664</v>
      </c>
      <c r="G453" t="s">
        <v>1343</v>
      </c>
      <c r="H453" t="s">
        <v>1344</v>
      </c>
      <c r="I453">
        <v>15332.6</v>
      </c>
      <c r="J453" t="s">
        <v>1345</v>
      </c>
    </row>
    <row r="454" spans="1:10">
      <c r="A454" t="s">
        <v>806</v>
      </c>
      <c r="B454">
        <v>28.5</v>
      </c>
      <c r="C454" t="s">
        <v>1341</v>
      </c>
      <c r="D454" t="s">
        <v>1342</v>
      </c>
      <c r="E454">
        <v>221</v>
      </c>
      <c r="F454" s="195">
        <v>39722.708921909725</v>
      </c>
      <c r="G454" t="s">
        <v>1343</v>
      </c>
      <c r="H454" t="s">
        <v>1344</v>
      </c>
      <c r="I454">
        <v>15368</v>
      </c>
      <c r="J454" t="s">
        <v>1345</v>
      </c>
    </row>
    <row r="455" spans="1:10">
      <c r="A455" t="s">
        <v>806</v>
      </c>
      <c r="B455">
        <v>28.5</v>
      </c>
      <c r="C455" t="s">
        <v>1341</v>
      </c>
      <c r="D455" t="s">
        <v>1342</v>
      </c>
      <c r="E455">
        <v>221</v>
      </c>
      <c r="F455" s="195">
        <v>39722.708948993059</v>
      </c>
      <c r="G455" t="s">
        <v>1343</v>
      </c>
      <c r="H455" t="s">
        <v>1344</v>
      </c>
      <c r="I455">
        <v>15120.4</v>
      </c>
      <c r="J455" t="s">
        <v>1345</v>
      </c>
    </row>
    <row r="456" spans="1:10">
      <c r="A456" t="s">
        <v>806</v>
      </c>
      <c r="B456">
        <v>28.5</v>
      </c>
      <c r="C456" t="s">
        <v>1341</v>
      </c>
      <c r="D456" t="s">
        <v>1342</v>
      </c>
      <c r="E456">
        <v>221</v>
      </c>
      <c r="F456" s="195">
        <v>39740.667034456019</v>
      </c>
      <c r="G456" t="s">
        <v>1343</v>
      </c>
      <c r="H456" t="s">
        <v>1344</v>
      </c>
      <c r="I456">
        <v>15577.6</v>
      </c>
      <c r="J456" t="s">
        <v>1345</v>
      </c>
    </row>
    <row r="457" spans="1:10">
      <c r="A457" t="s">
        <v>806</v>
      </c>
      <c r="B457">
        <v>28.5</v>
      </c>
      <c r="C457" t="s">
        <v>1341</v>
      </c>
      <c r="D457" t="s">
        <v>1342</v>
      </c>
      <c r="E457">
        <v>221</v>
      </c>
      <c r="F457" s="195">
        <v>39740.667062743058</v>
      </c>
      <c r="G457" t="s">
        <v>1343</v>
      </c>
      <c r="H457" t="s">
        <v>1344</v>
      </c>
      <c r="I457">
        <v>15571</v>
      </c>
      <c r="J457" t="s">
        <v>1345</v>
      </c>
    </row>
    <row r="458" spans="1:10">
      <c r="A458" t="s">
        <v>806</v>
      </c>
      <c r="B458">
        <v>28.5</v>
      </c>
      <c r="C458" t="s">
        <v>1341</v>
      </c>
      <c r="D458" t="s">
        <v>1342</v>
      </c>
      <c r="E458">
        <v>221</v>
      </c>
      <c r="F458" s="195">
        <v>39740.667089826391</v>
      </c>
      <c r="G458" t="s">
        <v>1343</v>
      </c>
      <c r="H458" t="s">
        <v>1344</v>
      </c>
      <c r="I458">
        <v>15750.2</v>
      </c>
      <c r="J458" t="s">
        <v>1345</v>
      </c>
    </row>
    <row r="459" spans="1:10">
      <c r="A459" t="s">
        <v>806</v>
      </c>
      <c r="B459">
        <v>28.5</v>
      </c>
      <c r="C459" t="s">
        <v>1341</v>
      </c>
      <c r="D459" t="s">
        <v>1342</v>
      </c>
      <c r="E459">
        <v>221</v>
      </c>
      <c r="F459" s="195">
        <v>39740.667116909724</v>
      </c>
      <c r="G459" t="s">
        <v>1343</v>
      </c>
      <c r="H459" t="s">
        <v>1344</v>
      </c>
      <c r="I459">
        <v>15334.8</v>
      </c>
      <c r="J459" t="s">
        <v>1345</v>
      </c>
    </row>
    <row r="460" spans="1:10">
      <c r="A460" t="s">
        <v>806</v>
      </c>
      <c r="B460">
        <v>28.5</v>
      </c>
      <c r="C460" t="s">
        <v>1341</v>
      </c>
      <c r="D460" t="s">
        <v>1342</v>
      </c>
      <c r="E460">
        <v>221</v>
      </c>
      <c r="F460" s="195">
        <v>39740.667177916665</v>
      </c>
      <c r="G460" t="s">
        <v>1343</v>
      </c>
      <c r="H460" t="s">
        <v>1344</v>
      </c>
      <c r="I460">
        <v>15453</v>
      </c>
      <c r="J460" t="s">
        <v>1345</v>
      </c>
    </row>
    <row r="461" spans="1:10">
      <c r="A461" t="s">
        <v>806</v>
      </c>
      <c r="B461">
        <v>28.5</v>
      </c>
      <c r="C461" t="s">
        <v>1341</v>
      </c>
      <c r="D461" t="s">
        <v>1342</v>
      </c>
      <c r="E461">
        <v>221</v>
      </c>
      <c r="F461" s="195">
        <v>39740.66720708333</v>
      </c>
      <c r="G461" t="s">
        <v>1343</v>
      </c>
      <c r="H461" t="s">
        <v>1344</v>
      </c>
      <c r="I461">
        <v>15548.8</v>
      </c>
      <c r="J461" t="s">
        <v>1345</v>
      </c>
    </row>
    <row r="462" spans="1:10">
      <c r="A462" t="s">
        <v>806</v>
      </c>
      <c r="B462">
        <v>28.5</v>
      </c>
      <c r="C462" t="s">
        <v>1341</v>
      </c>
      <c r="D462" t="s">
        <v>1342</v>
      </c>
      <c r="E462">
        <v>221</v>
      </c>
      <c r="F462" s="195">
        <v>39740.667236203706</v>
      </c>
      <c r="G462" t="s">
        <v>1343</v>
      </c>
      <c r="H462" t="s">
        <v>1344</v>
      </c>
      <c r="I462">
        <v>15429</v>
      </c>
      <c r="J462" t="s">
        <v>1345</v>
      </c>
    </row>
    <row r="463" spans="1:10">
      <c r="A463" t="s">
        <v>806</v>
      </c>
      <c r="B463">
        <v>28.5</v>
      </c>
      <c r="C463" t="s">
        <v>1341</v>
      </c>
      <c r="D463" t="s">
        <v>1342</v>
      </c>
      <c r="E463">
        <v>221</v>
      </c>
      <c r="F463" s="195">
        <v>39740.667265324075</v>
      </c>
      <c r="G463" t="s">
        <v>1343</v>
      </c>
      <c r="H463" t="s">
        <v>1344</v>
      </c>
      <c r="I463">
        <v>15432.6</v>
      </c>
      <c r="J463" t="s">
        <v>1345</v>
      </c>
    </row>
    <row r="464" spans="1:10">
      <c r="A464" t="s">
        <v>806</v>
      </c>
      <c r="B464">
        <v>28.5</v>
      </c>
      <c r="C464" t="s">
        <v>1341</v>
      </c>
      <c r="D464" t="s">
        <v>1342</v>
      </c>
      <c r="E464">
        <v>221</v>
      </c>
      <c r="F464" s="195">
        <v>39740.66729445602</v>
      </c>
      <c r="G464" t="s">
        <v>1343</v>
      </c>
      <c r="H464" t="s">
        <v>1344</v>
      </c>
      <c r="I464">
        <v>15438</v>
      </c>
      <c r="J464" t="s">
        <v>1345</v>
      </c>
    </row>
    <row r="465" spans="1:10">
      <c r="A465" t="s">
        <v>806</v>
      </c>
      <c r="B465">
        <v>28.5</v>
      </c>
      <c r="C465" t="s">
        <v>1341</v>
      </c>
      <c r="D465" t="s">
        <v>1342</v>
      </c>
      <c r="E465">
        <v>221</v>
      </c>
      <c r="F465" s="195">
        <v>39740.708701041665</v>
      </c>
      <c r="G465" t="s">
        <v>1343</v>
      </c>
      <c r="H465" t="s">
        <v>1344</v>
      </c>
      <c r="I465">
        <v>15526.4</v>
      </c>
      <c r="J465" t="s">
        <v>1345</v>
      </c>
    </row>
    <row r="466" spans="1:10">
      <c r="A466" t="s">
        <v>806</v>
      </c>
      <c r="B466">
        <v>28.5</v>
      </c>
      <c r="C466" t="s">
        <v>1341</v>
      </c>
      <c r="D466" t="s">
        <v>1342</v>
      </c>
      <c r="E466">
        <v>221</v>
      </c>
      <c r="F466" s="195">
        <v>39740.70872815972</v>
      </c>
      <c r="G466" t="s">
        <v>1343</v>
      </c>
      <c r="H466" t="s">
        <v>1344</v>
      </c>
      <c r="I466">
        <v>15523</v>
      </c>
      <c r="J466" t="s">
        <v>1345</v>
      </c>
    </row>
    <row r="467" spans="1:10">
      <c r="A467" t="s">
        <v>806</v>
      </c>
      <c r="B467">
        <v>28.5</v>
      </c>
      <c r="C467" t="s">
        <v>1341</v>
      </c>
      <c r="D467" t="s">
        <v>1342</v>
      </c>
      <c r="E467">
        <v>221</v>
      </c>
      <c r="F467" s="195">
        <v>39740.70875633102</v>
      </c>
      <c r="G467" t="s">
        <v>1343</v>
      </c>
      <c r="H467" t="s">
        <v>1344</v>
      </c>
      <c r="I467">
        <v>15675.8</v>
      </c>
      <c r="J467" t="s">
        <v>1345</v>
      </c>
    </row>
    <row r="468" spans="1:10">
      <c r="A468" t="s">
        <v>806</v>
      </c>
      <c r="B468">
        <v>28.5</v>
      </c>
      <c r="C468" t="s">
        <v>1341</v>
      </c>
      <c r="D468" t="s">
        <v>1342</v>
      </c>
      <c r="E468">
        <v>221</v>
      </c>
      <c r="F468" s="195">
        <v>39740.708783414353</v>
      </c>
      <c r="G468" t="s">
        <v>1343</v>
      </c>
      <c r="H468" t="s">
        <v>1344</v>
      </c>
      <c r="I468">
        <v>15592</v>
      </c>
      <c r="J468" t="s">
        <v>1345</v>
      </c>
    </row>
    <row r="469" spans="1:10">
      <c r="A469" t="s">
        <v>806</v>
      </c>
      <c r="B469">
        <v>28.5</v>
      </c>
      <c r="C469" t="s">
        <v>1341</v>
      </c>
      <c r="D469" t="s">
        <v>1342</v>
      </c>
      <c r="E469">
        <v>221</v>
      </c>
      <c r="F469" s="195">
        <v>39740.708844166664</v>
      </c>
      <c r="G469" t="s">
        <v>1343</v>
      </c>
      <c r="H469" t="s">
        <v>1344</v>
      </c>
      <c r="I469">
        <v>15429.6</v>
      </c>
      <c r="J469" t="s">
        <v>1345</v>
      </c>
    </row>
    <row r="470" spans="1:10">
      <c r="A470" t="s">
        <v>806</v>
      </c>
      <c r="B470">
        <v>28.5</v>
      </c>
      <c r="C470" t="s">
        <v>1341</v>
      </c>
      <c r="D470" t="s">
        <v>1342</v>
      </c>
      <c r="E470">
        <v>221</v>
      </c>
      <c r="F470" s="195">
        <v>39740.708873333337</v>
      </c>
      <c r="G470" t="s">
        <v>1343</v>
      </c>
      <c r="H470" t="s">
        <v>1344</v>
      </c>
      <c r="I470">
        <v>15354.4</v>
      </c>
      <c r="J470" t="s">
        <v>1345</v>
      </c>
    </row>
    <row r="471" spans="1:10">
      <c r="A471" t="s">
        <v>806</v>
      </c>
      <c r="B471">
        <v>28.5</v>
      </c>
      <c r="C471" t="s">
        <v>1341</v>
      </c>
      <c r="D471" t="s">
        <v>1342</v>
      </c>
      <c r="E471">
        <v>221</v>
      </c>
      <c r="F471" s="195">
        <v>39740.708902500002</v>
      </c>
      <c r="G471" t="s">
        <v>1343</v>
      </c>
      <c r="H471" t="s">
        <v>1344</v>
      </c>
      <c r="I471">
        <v>15442.6</v>
      </c>
      <c r="J471" t="s">
        <v>1345</v>
      </c>
    </row>
    <row r="472" spans="1:10">
      <c r="A472" t="s">
        <v>806</v>
      </c>
      <c r="B472">
        <v>28.5</v>
      </c>
      <c r="C472" t="s">
        <v>1341</v>
      </c>
      <c r="D472" t="s">
        <v>1342</v>
      </c>
      <c r="E472">
        <v>221</v>
      </c>
      <c r="F472" s="195">
        <v>39740.708931666668</v>
      </c>
      <c r="G472" t="s">
        <v>1343</v>
      </c>
      <c r="H472" t="s">
        <v>1344</v>
      </c>
      <c r="I472">
        <v>15576</v>
      </c>
      <c r="J472" t="s">
        <v>1345</v>
      </c>
    </row>
    <row r="473" spans="1:10">
      <c r="A473" t="s">
        <v>806</v>
      </c>
      <c r="B473">
        <v>28.5</v>
      </c>
      <c r="C473" t="s">
        <v>1341</v>
      </c>
      <c r="D473" t="s">
        <v>1342</v>
      </c>
      <c r="E473">
        <v>221</v>
      </c>
      <c r="F473" s="195">
        <v>39740.708960787037</v>
      </c>
      <c r="G473" t="s">
        <v>1343</v>
      </c>
      <c r="H473" t="s">
        <v>1344</v>
      </c>
      <c r="I473">
        <v>15323.4</v>
      </c>
      <c r="J473" t="s">
        <v>1345</v>
      </c>
    </row>
    <row r="474" spans="1:10">
      <c r="A474" t="s">
        <v>806</v>
      </c>
      <c r="B474">
        <v>28.5</v>
      </c>
      <c r="C474" t="s">
        <v>1341</v>
      </c>
      <c r="D474" t="s">
        <v>1342</v>
      </c>
      <c r="E474">
        <v>221</v>
      </c>
      <c r="F474" s="195">
        <v>39758.667038958331</v>
      </c>
      <c r="G474" t="s">
        <v>1343</v>
      </c>
      <c r="H474" t="s">
        <v>1344</v>
      </c>
      <c r="I474">
        <v>15557.6</v>
      </c>
      <c r="J474" t="s">
        <v>1345</v>
      </c>
    </row>
    <row r="475" spans="1:10">
      <c r="A475" t="s">
        <v>806</v>
      </c>
      <c r="B475">
        <v>28.5</v>
      </c>
      <c r="C475" t="s">
        <v>1341</v>
      </c>
      <c r="D475" t="s">
        <v>1342</v>
      </c>
      <c r="E475">
        <v>221</v>
      </c>
      <c r="F475" s="195">
        <v>39758.667068125003</v>
      </c>
      <c r="G475" t="s">
        <v>1343</v>
      </c>
      <c r="H475" t="s">
        <v>1344</v>
      </c>
      <c r="I475">
        <v>15431.6</v>
      </c>
      <c r="J475" t="s">
        <v>1345</v>
      </c>
    </row>
    <row r="476" spans="1:10">
      <c r="A476" t="s">
        <v>806</v>
      </c>
      <c r="B476">
        <v>28.5</v>
      </c>
      <c r="C476" t="s">
        <v>1341</v>
      </c>
      <c r="D476" t="s">
        <v>1342</v>
      </c>
      <c r="E476">
        <v>221</v>
      </c>
      <c r="F476" s="195">
        <v>39758.667097245372</v>
      </c>
      <c r="G476" t="s">
        <v>1343</v>
      </c>
      <c r="H476" t="s">
        <v>1344</v>
      </c>
      <c r="I476">
        <v>15520.6</v>
      </c>
      <c r="J476" t="s">
        <v>1345</v>
      </c>
    </row>
    <row r="477" spans="1:10">
      <c r="A477" t="s">
        <v>806</v>
      </c>
      <c r="B477">
        <v>28.5</v>
      </c>
      <c r="C477" t="s">
        <v>1341</v>
      </c>
      <c r="D477" t="s">
        <v>1342</v>
      </c>
      <c r="E477">
        <v>221</v>
      </c>
      <c r="F477" s="195">
        <v>39758.667126412038</v>
      </c>
      <c r="G477" t="s">
        <v>1343</v>
      </c>
      <c r="H477" t="s">
        <v>1344</v>
      </c>
      <c r="I477">
        <v>15434.6</v>
      </c>
      <c r="J477" t="s">
        <v>1345</v>
      </c>
    </row>
    <row r="478" spans="1:10">
      <c r="A478" t="s">
        <v>806</v>
      </c>
      <c r="B478">
        <v>28.5</v>
      </c>
      <c r="C478" t="s">
        <v>1341</v>
      </c>
      <c r="D478" t="s">
        <v>1342</v>
      </c>
      <c r="E478">
        <v>221</v>
      </c>
      <c r="F478" s="195">
        <v>39758.667187789353</v>
      </c>
      <c r="G478" t="s">
        <v>1343</v>
      </c>
      <c r="H478" t="s">
        <v>1344</v>
      </c>
      <c r="I478">
        <v>15391.6</v>
      </c>
      <c r="J478" t="s">
        <v>1345</v>
      </c>
    </row>
    <row r="479" spans="1:10">
      <c r="A479" t="s">
        <v>806</v>
      </c>
      <c r="B479">
        <v>28.5</v>
      </c>
      <c r="C479" t="s">
        <v>1341</v>
      </c>
      <c r="D479" t="s">
        <v>1342</v>
      </c>
      <c r="E479">
        <v>221</v>
      </c>
      <c r="F479" s="195">
        <v>39758.667216956019</v>
      </c>
      <c r="G479" t="s">
        <v>1343</v>
      </c>
      <c r="H479" t="s">
        <v>1344</v>
      </c>
      <c r="I479">
        <v>15338</v>
      </c>
      <c r="J479" t="s">
        <v>1345</v>
      </c>
    </row>
    <row r="480" spans="1:10">
      <c r="A480" t="s">
        <v>806</v>
      </c>
      <c r="B480">
        <v>28.5</v>
      </c>
      <c r="C480" t="s">
        <v>1341</v>
      </c>
      <c r="D480" t="s">
        <v>1342</v>
      </c>
      <c r="E480">
        <v>221</v>
      </c>
      <c r="F480" s="195">
        <v>39758.667246122684</v>
      </c>
      <c r="G480" t="s">
        <v>1343</v>
      </c>
      <c r="H480" t="s">
        <v>1344</v>
      </c>
      <c r="I480">
        <v>15312.8</v>
      </c>
      <c r="J480" t="s">
        <v>1345</v>
      </c>
    </row>
    <row r="481" spans="1:10">
      <c r="A481" t="s">
        <v>806</v>
      </c>
      <c r="B481">
        <v>28.5</v>
      </c>
      <c r="C481" t="s">
        <v>1341</v>
      </c>
      <c r="D481" t="s">
        <v>1342</v>
      </c>
      <c r="E481">
        <v>221</v>
      </c>
      <c r="F481" s="195">
        <v>39758.66727528935</v>
      </c>
      <c r="G481" t="s">
        <v>1343</v>
      </c>
      <c r="H481" t="s">
        <v>1344</v>
      </c>
      <c r="I481">
        <v>15377.8</v>
      </c>
      <c r="J481" t="s">
        <v>1345</v>
      </c>
    </row>
    <row r="482" spans="1:10">
      <c r="A482" t="s">
        <v>806</v>
      </c>
      <c r="B482">
        <v>28.5</v>
      </c>
      <c r="C482" t="s">
        <v>1341</v>
      </c>
      <c r="D482" t="s">
        <v>1342</v>
      </c>
      <c r="E482">
        <v>221</v>
      </c>
      <c r="F482" s="195">
        <v>39758.667304409719</v>
      </c>
      <c r="G482" t="s">
        <v>1343</v>
      </c>
      <c r="H482" t="s">
        <v>1344</v>
      </c>
      <c r="I482">
        <v>15366.2</v>
      </c>
      <c r="J482" t="s">
        <v>1345</v>
      </c>
    </row>
    <row r="483" spans="1:10">
      <c r="A483" t="s">
        <v>806</v>
      </c>
      <c r="B483">
        <v>28.5</v>
      </c>
      <c r="C483" t="s">
        <v>1341</v>
      </c>
      <c r="D483" t="s">
        <v>1342</v>
      </c>
      <c r="E483">
        <v>221</v>
      </c>
      <c r="F483" s="195">
        <v>39758.70870354167</v>
      </c>
      <c r="G483" t="s">
        <v>1343</v>
      </c>
      <c r="H483" t="s">
        <v>1344</v>
      </c>
      <c r="I483">
        <v>15517.6</v>
      </c>
      <c r="J483" t="s">
        <v>1345</v>
      </c>
    </row>
    <row r="484" spans="1:10">
      <c r="A484" t="s">
        <v>806</v>
      </c>
      <c r="B484">
        <v>28.5</v>
      </c>
      <c r="C484" t="s">
        <v>1341</v>
      </c>
      <c r="D484" t="s">
        <v>1342</v>
      </c>
      <c r="E484">
        <v>221</v>
      </c>
      <c r="F484" s="195">
        <v>39758.708732708335</v>
      </c>
      <c r="G484" t="s">
        <v>1343</v>
      </c>
      <c r="H484" t="s">
        <v>1344</v>
      </c>
      <c r="I484">
        <v>15575.6</v>
      </c>
      <c r="J484" t="s">
        <v>1345</v>
      </c>
    </row>
    <row r="485" spans="1:10">
      <c r="A485" t="s">
        <v>806</v>
      </c>
      <c r="B485">
        <v>28.5</v>
      </c>
      <c r="C485" t="s">
        <v>1341</v>
      </c>
      <c r="D485" t="s">
        <v>1342</v>
      </c>
      <c r="E485">
        <v>221</v>
      </c>
      <c r="F485" s="195">
        <v>39758.708761875001</v>
      </c>
      <c r="G485" t="s">
        <v>1343</v>
      </c>
      <c r="H485" t="s">
        <v>1344</v>
      </c>
      <c r="I485">
        <v>15457.4</v>
      </c>
      <c r="J485" t="s">
        <v>1345</v>
      </c>
    </row>
    <row r="486" spans="1:10">
      <c r="A486" t="s">
        <v>806</v>
      </c>
      <c r="B486">
        <v>28.5</v>
      </c>
      <c r="C486" t="s">
        <v>1341</v>
      </c>
      <c r="D486" t="s">
        <v>1342</v>
      </c>
      <c r="E486">
        <v>221</v>
      </c>
      <c r="F486" s="195">
        <v>39758.708791041667</v>
      </c>
      <c r="G486" t="s">
        <v>1343</v>
      </c>
      <c r="H486" t="s">
        <v>1344</v>
      </c>
      <c r="I486">
        <v>15544</v>
      </c>
      <c r="J486" t="s">
        <v>1345</v>
      </c>
    </row>
    <row r="487" spans="1:10">
      <c r="A487" t="s">
        <v>806</v>
      </c>
      <c r="B487">
        <v>28.5</v>
      </c>
      <c r="C487" t="s">
        <v>1341</v>
      </c>
      <c r="D487" t="s">
        <v>1342</v>
      </c>
      <c r="E487">
        <v>221</v>
      </c>
      <c r="F487" s="195">
        <v>39758.708852083335</v>
      </c>
      <c r="G487" t="s">
        <v>1343</v>
      </c>
      <c r="H487" t="s">
        <v>1344</v>
      </c>
      <c r="I487">
        <v>15384.2</v>
      </c>
      <c r="J487" t="s">
        <v>1345</v>
      </c>
    </row>
    <row r="488" spans="1:10">
      <c r="A488" t="s">
        <v>806</v>
      </c>
      <c r="B488">
        <v>28.5</v>
      </c>
      <c r="C488" t="s">
        <v>1341</v>
      </c>
      <c r="D488" t="s">
        <v>1342</v>
      </c>
      <c r="E488">
        <v>221</v>
      </c>
      <c r="F488" s="195">
        <v>39758.708881250001</v>
      </c>
      <c r="G488" t="s">
        <v>1343</v>
      </c>
      <c r="H488" t="s">
        <v>1344</v>
      </c>
      <c r="I488">
        <v>15472.2</v>
      </c>
      <c r="J488" t="s">
        <v>1345</v>
      </c>
    </row>
    <row r="489" spans="1:10">
      <c r="A489" t="s">
        <v>806</v>
      </c>
      <c r="B489">
        <v>28.5</v>
      </c>
      <c r="C489" t="s">
        <v>1341</v>
      </c>
      <c r="D489" t="s">
        <v>1342</v>
      </c>
      <c r="E489">
        <v>221</v>
      </c>
      <c r="F489" s="195">
        <v>39758.708910416666</v>
      </c>
      <c r="G489" t="s">
        <v>1343</v>
      </c>
      <c r="H489" t="s">
        <v>1344</v>
      </c>
      <c r="I489">
        <v>15253.6</v>
      </c>
      <c r="J489" t="s">
        <v>1345</v>
      </c>
    </row>
    <row r="490" spans="1:10">
      <c r="A490" t="s">
        <v>806</v>
      </c>
      <c r="B490">
        <v>28.5</v>
      </c>
      <c r="C490" t="s">
        <v>1341</v>
      </c>
      <c r="D490" t="s">
        <v>1342</v>
      </c>
      <c r="E490">
        <v>221</v>
      </c>
      <c r="F490" s="195">
        <v>39758.708939583332</v>
      </c>
      <c r="G490" t="s">
        <v>1343</v>
      </c>
      <c r="H490" t="s">
        <v>1344</v>
      </c>
      <c r="I490">
        <v>15396</v>
      </c>
      <c r="J490" t="s">
        <v>1345</v>
      </c>
    </row>
    <row r="491" spans="1:10">
      <c r="A491" t="s">
        <v>806</v>
      </c>
      <c r="B491">
        <v>28.5</v>
      </c>
      <c r="C491" t="s">
        <v>1341</v>
      </c>
      <c r="D491" t="s">
        <v>1342</v>
      </c>
      <c r="E491">
        <v>221</v>
      </c>
      <c r="F491" s="195">
        <v>39758.708968749997</v>
      </c>
      <c r="G491" t="s">
        <v>1343</v>
      </c>
      <c r="H491" t="s">
        <v>1344</v>
      </c>
      <c r="I491">
        <v>15229.6</v>
      </c>
      <c r="J491" t="s">
        <v>1345</v>
      </c>
    </row>
    <row r="492" spans="1:10">
      <c r="A492" t="s">
        <v>806</v>
      </c>
      <c r="B492">
        <v>28.5</v>
      </c>
      <c r="C492" t="s">
        <v>1341</v>
      </c>
      <c r="D492" t="s">
        <v>1342</v>
      </c>
      <c r="E492">
        <v>221</v>
      </c>
      <c r="F492" s="195">
        <v>39776.667039872686</v>
      </c>
      <c r="G492" t="s">
        <v>1343</v>
      </c>
      <c r="H492" t="s">
        <v>1344</v>
      </c>
      <c r="I492">
        <v>15375.2</v>
      </c>
      <c r="J492" t="s">
        <v>1345</v>
      </c>
    </row>
    <row r="493" spans="1:10">
      <c r="A493" t="s">
        <v>806</v>
      </c>
      <c r="B493">
        <v>28.5</v>
      </c>
      <c r="C493" t="s">
        <v>1341</v>
      </c>
      <c r="D493" t="s">
        <v>1342</v>
      </c>
      <c r="E493">
        <v>221</v>
      </c>
      <c r="F493" s="195">
        <v>39776.667068946757</v>
      </c>
      <c r="G493" t="s">
        <v>1343</v>
      </c>
      <c r="H493" t="s">
        <v>1344</v>
      </c>
      <c r="I493">
        <v>15494.8</v>
      </c>
      <c r="J493" t="s">
        <v>1345</v>
      </c>
    </row>
    <row r="494" spans="1:10">
      <c r="A494" t="s">
        <v>806</v>
      </c>
      <c r="B494">
        <v>28.5</v>
      </c>
      <c r="C494" t="s">
        <v>1341</v>
      </c>
      <c r="D494" t="s">
        <v>1342</v>
      </c>
      <c r="E494">
        <v>221</v>
      </c>
      <c r="F494" s="195">
        <v>39776.667098078702</v>
      </c>
      <c r="G494" t="s">
        <v>1343</v>
      </c>
      <c r="H494" t="s">
        <v>1344</v>
      </c>
      <c r="I494">
        <v>15452.4</v>
      </c>
      <c r="J494" t="s">
        <v>1345</v>
      </c>
    </row>
    <row r="495" spans="1:10">
      <c r="A495" t="s">
        <v>806</v>
      </c>
      <c r="B495">
        <v>28.5</v>
      </c>
      <c r="C495" t="s">
        <v>1341</v>
      </c>
      <c r="D495" t="s">
        <v>1342</v>
      </c>
      <c r="E495">
        <v>221</v>
      </c>
      <c r="F495" s="195">
        <v>39776.667127199071</v>
      </c>
      <c r="G495" t="s">
        <v>1343</v>
      </c>
      <c r="H495" t="s">
        <v>1344</v>
      </c>
      <c r="I495">
        <v>15252.2</v>
      </c>
      <c r="J495" t="s">
        <v>1345</v>
      </c>
    </row>
    <row r="496" spans="1:10">
      <c r="A496" t="s">
        <v>806</v>
      </c>
      <c r="B496">
        <v>28.5</v>
      </c>
      <c r="C496" t="s">
        <v>1341</v>
      </c>
      <c r="D496" t="s">
        <v>1342</v>
      </c>
      <c r="E496">
        <v>221</v>
      </c>
      <c r="F496" s="195">
        <v>39776.667189039355</v>
      </c>
      <c r="G496" t="s">
        <v>1343</v>
      </c>
      <c r="H496" t="s">
        <v>1344</v>
      </c>
      <c r="I496">
        <v>15381</v>
      </c>
      <c r="J496" t="s">
        <v>1345</v>
      </c>
    </row>
    <row r="497" spans="1:10">
      <c r="A497" t="s">
        <v>806</v>
      </c>
      <c r="B497">
        <v>28.5</v>
      </c>
      <c r="C497" t="s">
        <v>1341</v>
      </c>
      <c r="D497" t="s">
        <v>1342</v>
      </c>
      <c r="E497">
        <v>221</v>
      </c>
      <c r="F497" s="195">
        <v>39776.667218159724</v>
      </c>
      <c r="G497" t="s">
        <v>1343</v>
      </c>
      <c r="H497" t="s">
        <v>1344</v>
      </c>
      <c r="I497">
        <v>15545.4</v>
      </c>
      <c r="J497" t="s">
        <v>1345</v>
      </c>
    </row>
    <row r="498" spans="1:10">
      <c r="A498" t="s">
        <v>806</v>
      </c>
      <c r="B498">
        <v>28.5</v>
      </c>
      <c r="C498" t="s">
        <v>1341</v>
      </c>
      <c r="D498" t="s">
        <v>1342</v>
      </c>
      <c r="E498">
        <v>221</v>
      </c>
      <c r="F498" s="195">
        <v>39776.667247245372</v>
      </c>
      <c r="G498" t="s">
        <v>1343</v>
      </c>
      <c r="H498" t="s">
        <v>1344</v>
      </c>
      <c r="I498">
        <v>15326.8</v>
      </c>
      <c r="J498" t="s">
        <v>1345</v>
      </c>
    </row>
    <row r="499" spans="1:10">
      <c r="A499" t="s">
        <v>806</v>
      </c>
      <c r="B499">
        <v>28.5</v>
      </c>
      <c r="C499" t="s">
        <v>1341</v>
      </c>
      <c r="D499" t="s">
        <v>1342</v>
      </c>
      <c r="E499">
        <v>221</v>
      </c>
      <c r="F499" s="195">
        <v>39776.667276365741</v>
      </c>
      <c r="G499" t="s">
        <v>1343</v>
      </c>
      <c r="H499" t="s">
        <v>1344</v>
      </c>
      <c r="I499">
        <v>15255.2</v>
      </c>
      <c r="J499" t="s">
        <v>1345</v>
      </c>
    </row>
    <row r="500" spans="1:10">
      <c r="A500" t="s">
        <v>806</v>
      </c>
      <c r="B500">
        <v>28.5</v>
      </c>
      <c r="C500" t="s">
        <v>1341</v>
      </c>
      <c r="D500" t="s">
        <v>1342</v>
      </c>
      <c r="E500">
        <v>221</v>
      </c>
      <c r="F500" s="195">
        <v>39776.667305451389</v>
      </c>
      <c r="G500" t="s">
        <v>1343</v>
      </c>
      <c r="H500" t="s">
        <v>1344</v>
      </c>
      <c r="I500">
        <v>15388.8</v>
      </c>
      <c r="J500" t="s">
        <v>1345</v>
      </c>
    </row>
    <row r="501" spans="1:10">
      <c r="A501" t="s">
        <v>806</v>
      </c>
      <c r="B501">
        <v>28.5</v>
      </c>
      <c r="C501" t="s">
        <v>1341</v>
      </c>
      <c r="D501" t="s">
        <v>1342</v>
      </c>
      <c r="E501">
        <v>221</v>
      </c>
      <c r="F501" s="195">
        <v>39776.708704039353</v>
      </c>
      <c r="G501" t="s">
        <v>1343</v>
      </c>
      <c r="H501" t="s">
        <v>1344</v>
      </c>
      <c r="I501">
        <v>15514.2</v>
      </c>
      <c r="J501" t="s">
        <v>1345</v>
      </c>
    </row>
    <row r="502" spans="1:10">
      <c r="A502" t="s">
        <v>806</v>
      </c>
      <c r="B502">
        <v>28.5</v>
      </c>
      <c r="C502" t="s">
        <v>1341</v>
      </c>
      <c r="D502" t="s">
        <v>1342</v>
      </c>
      <c r="E502">
        <v>221</v>
      </c>
      <c r="F502" s="195">
        <v>39776.708736493056</v>
      </c>
      <c r="G502" t="s">
        <v>1343</v>
      </c>
      <c r="H502" t="s">
        <v>1344</v>
      </c>
      <c r="I502">
        <v>15554.6</v>
      </c>
      <c r="J502" t="s">
        <v>1345</v>
      </c>
    </row>
    <row r="503" spans="1:10">
      <c r="A503" t="s">
        <v>806</v>
      </c>
      <c r="B503">
        <v>28.5</v>
      </c>
      <c r="C503" t="s">
        <v>1341</v>
      </c>
      <c r="D503" t="s">
        <v>1342</v>
      </c>
      <c r="E503">
        <v>221</v>
      </c>
      <c r="F503" s="195">
        <v>39776.708765578704</v>
      </c>
      <c r="G503" t="s">
        <v>1343</v>
      </c>
      <c r="H503" t="s">
        <v>1344</v>
      </c>
      <c r="I503">
        <v>15420.8</v>
      </c>
      <c r="J503" t="s">
        <v>1345</v>
      </c>
    </row>
    <row r="504" spans="1:10">
      <c r="A504" t="s">
        <v>806</v>
      </c>
      <c r="B504">
        <v>28.5</v>
      </c>
      <c r="C504" t="s">
        <v>1341</v>
      </c>
      <c r="D504" t="s">
        <v>1342</v>
      </c>
      <c r="E504">
        <v>221</v>
      </c>
      <c r="F504" s="195">
        <v>39776.708794699072</v>
      </c>
      <c r="G504" t="s">
        <v>1343</v>
      </c>
      <c r="H504" t="s">
        <v>1344</v>
      </c>
      <c r="I504">
        <v>15432.6</v>
      </c>
      <c r="J504" t="s">
        <v>1345</v>
      </c>
    </row>
    <row r="505" spans="1:10">
      <c r="A505" t="s">
        <v>806</v>
      </c>
      <c r="B505">
        <v>28.5</v>
      </c>
      <c r="C505" t="s">
        <v>1341</v>
      </c>
      <c r="D505" t="s">
        <v>1342</v>
      </c>
      <c r="E505">
        <v>221</v>
      </c>
      <c r="F505" s="195">
        <v>39776.708856203702</v>
      </c>
      <c r="G505" t="s">
        <v>1343</v>
      </c>
      <c r="H505" t="s">
        <v>1344</v>
      </c>
      <c r="I505">
        <v>15253.2</v>
      </c>
      <c r="J505" t="s">
        <v>1345</v>
      </c>
    </row>
    <row r="506" spans="1:10">
      <c r="A506" t="s">
        <v>806</v>
      </c>
      <c r="B506">
        <v>28.5</v>
      </c>
      <c r="C506" t="s">
        <v>1341</v>
      </c>
      <c r="D506" t="s">
        <v>1342</v>
      </c>
      <c r="E506">
        <v>221</v>
      </c>
      <c r="F506" s="195">
        <v>39776.708885324071</v>
      </c>
      <c r="G506" t="s">
        <v>1343</v>
      </c>
      <c r="H506" t="s">
        <v>1344</v>
      </c>
      <c r="I506">
        <v>15435.4</v>
      </c>
      <c r="J506" t="s">
        <v>1345</v>
      </c>
    </row>
    <row r="507" spans="1:10">
      <c r="A507" t="s">
        <v>806</v>
      </c>
      <c r="B507">
        <v>28.5</v>
      </c>
      <c r="C507" t="s">
        <v>1341</v>
      </c>
      <c r="D507" t="s">
        <v>1342</v>
      </c>
      <c r="E507">
        <v>221</v>
      </c>
      <c r="F507" s="195">
        <v>39776.708914409719</v>
      </c>
      <c r="G507" t="s">
        <v>1343</v>
      </c>
      <c r="H507" t="s">
        <v>1344</v>
      </c>
      <c r="I507">
        <v>15300</v>
      </c>
      <c r="J507" t="s">
        <v>1345</v>
      </c>
    </row>
    <row r="508" spans="1:10">
      <c r="A508" t="s">
        <v>806</v>
      </c>
      <c r="B508">
        <v>28.5</v>
      </c>
      <c r="C508" t="s">
        <v>1341</v>
      </c>
      <c r="D508" t="s">
        <v>1342</v>
      </c>
      <c r="E508">
        <v>221</v>
      </c>
      <c r="F508" s="195">
        <v>39776.708943541664</v>
      </c>
      <c r="G508" t="s">
        <v>1343</v>
      </c>
      <c r="H508" t="s">
        <v>1344</v>
      </c>
      <c r="I508">
        <v>15330</v>
      </c>
      <c r="J508" t="s">
        <v>1345</v>
      </c>
    </row>
    <row r="509" spans="1:10">
      <c r="A509" t="s">
        <v>806</v>
      </c>
      <c r="B509">
        <v>28.5</v>
      </c>
      <c r="C509" t="s">
        <v>1341</v>
      </c>
      <c r="D509" t="s">
        <v>1342</v>
      </c>
      <c r="E509">
        <v>221</v>
      </c>
      <c r="F509" s="195">
        <v>39776.708972615743</v>
      </c>
      <c r="G509" t="s">
        <v>1343</v>
      </c>
      <c r="H509" t="s">
        <v>1344</v>
      </c>
      <c r="I509">
        <v>15335.4</v>
      </c>
      <c r="J509" t="s">
        <v>1345</v>
      </c>
    </row>
    <row r="510" spans="1:10">
      <c r="A510" t="s">
        <v>806</v>
      </c>
      <c r="B510">
        <v>28.5</v>
      </c>
      <c r="C510" t="s">
        <v>1341</v>
      </c>
      <c r="D510" t="s">
        <v>1342</v>
      </c>
      <c r="E510">
        <v>221</v>
      </c>
      <c r="F510" s="195">
        <v>39794.667041122688</v>
      </c>
      <c r="G510" t="s">
        <v>1343</v>
      </c>
      <c r="H510" t="s">
        <v>1344</v>
      </c>
      <c r="I510">
        <v>15484.6</v>
      </c>
      <c r="J510" t="s">
        <v>1345</v>
      </c>
    </row>
    <row r="511" spans="1:10">
      <c r="A511" t="s">
        <v>806</v>
      </c>
      <c r="B511">
        <v>28.5</v>
      </c>
      <c r="C511" t="s">
        <v>1341</v>
      </c>
      <c r="D511" t="s">
        <v>1342</v>
      </c>
      <c r="E511">
        <v>221</v>
      </c>
      <c r="F511" s="195">
        <v>39794.667070208336</v>
      </c>
      <c r="G511" t="s">
        <v>1343</v>
      </c>
      <c r="H511" t="s">
        <v>1344</v>
      </c>
      <c r="I511">
        <v>15524.8</v>
      </c>
      <c r="J511" t="s">
        <v>1345</v>
      </c>
    </row>
    <row r="512" spans="1:10">
      <c r="A512" t="s">
        <v>806</v>
      </c>
      <c r="B512">
        <v>28.5</v>
      </c>
      <c r="C512" t="s">
        <v>1341</v>
      </c>
      <c r="D512" t="s">
        <v>1342</v>
      </c>
      <c r="E512">
        <v>221</v>
      </c>
      <c r="F512" s="195">
        <v>39794.667099328704</v>
      </c>
      <c r="G512" t="s">
        <v>1343</v>
      </c>
      <c r="H512" t="s">
        <v>1344</v>
      </c>
      <c r="I512">
        <v>15379</v>
      </c>
      <c r="J512" t="s">
        <v>1345</v>
      </c>
    </row>
    <row r="513" spans="1:10">
      <c r="A513" t="s">
        <v>806</v>
      </c>
      <c r="B513">
        <v>28.5</v>
      </c>
      <c r="C513" t="s">
        <v>1341</v>
      </c>
      <c r="D513" t="s">
        <v>1342</v>
      </c>
      <c r="E513">
        <v>221</v>
      </c>
      <c r="F513" s="195">
        <v>39794.667128368055</v>
      </c>
      <c r="G513" t="s">
        <v>1343</v>
      </c>
      <c r="H513" t="s">
        <v>1344</v>
      </c>
      <c r="I513">
        <v>15519.4</v>
      </c>
      <c r="J513" t="s">
        <v>1345</v>
      </c>
    </row>
    <row r="514" spans="1:10">
      <c r="A514" t="s">
        <v>806</v>
      </c>
      <c r="B514">
        <v>28.5</v>
      </c>
      <c r="C514" t="s">
        <v>1341</v>
      </c>
      <c r="D514" t="s">
        <v>1342</v>
      </c>
      <c r="E514">
        <v>221</v>
      </c>
      <c r="F514" s="195">
        <v>39794.667191203705</v>
      </c>
      <c r="G514" t="s">
        <v>1343</v>
      </c>
      <c r="H514" t="s">
        <v>1344</v>
      </c>
      <c r="I514">
        <v>15412.6</v>
      </c>
      <c r="J514" t="s">
        <v>1345</v>
      </c>
    </row>
    <row r="515" spans="1:10">
      <c r="A515" t="s">
        <v>806</v>
      </c>
      <c r="B515">
        <v>28.5</v>
      </c>
      <c r="C515" t="s">
        <v>1341</v>
      </c>
      <c r="D515" t="s">
        <v>1342</v>
      </c>
      <c r="E515">
        <v>221</v>
      </c>
      <c r="F515" s="195">
        <v>39794.667220324074</v>
      </c>
      <c r="G515" t="s">
        <v>1343</v>
      </c>
      <c r="H515" t="s">
        <v>1344</v>
      </c>
      <c r="I515">
        <v>15412.8</v>
      </c>
      <c r="J515" t="s">
        <v>1345</v>
      </c>
    </row>
    <row r="516" spans="1:10">
      <c r="A516" t="s">
        <v>806</v>
      </c>
      <c r="B516">
        <v>28.5</v>
      </c>
      <c r="C516" t="s">
        <v>1341</v>
      </c>
      <c r="D516" t="s">
        <v>1342</v>
      </c>
      <c r="E516">
        <v>221</v>
      </c>
      <c r="F516" s="195">
        <v>39794.667249456019</v>
      </c>
      <c r="G516" t="s">
        <v>1343</v>
      </c>
      <c r="H516" t="s">
        <v>1344</v>
      </c>
      <c r="I516">
        <v>15351.4</v>
      </c>
      <c r="J516" t="s">
        <v>1345</v>
      </c>
    </row>
    <row r="517" spans="1:10">
      <c r="A517" t="s">
        <v>806</v>
      </c>
      <c r="B517">
        <v>28.5</v>
      </c>
      <c r="C517" t="s">
        <v>1341</v>
      </c>
      <c r="D517" t="s">
        <v>1342</v>
      </c>
      <c r="E517">
        <v>221</v>
      </c>
      <c r="F517" s="195">
        <v>39794.667278541667</v>
      </c>
      <c r="G517" t="s">
        <v>1343</v>
      </c>
      <c r="H517" t="s">
        <v>1344</v>
      </c>
      <c r="I517">
        <v>15426.8</v>
      </c>
      <c r="J517" t="s">
        <v>1345</v>
      </c>
    </row>
    <row r="518" spans="1:10">
      <c r="A518" t="s">
        <v>806</v>
      </c>
      <c r="B518">
        <v>28.5</v>
      </c>
      <c r="C518" t="s">
        <v>1341</v>
      </c>
      <c r="D518" t="s">
        <v>1342</v>
      </c>
      <c r="E518">
        <v>221</v>
      </c>
      <c r="F518" s="195">
        <v>39794.667307615739</v>
      </c>
      <c r="G518" t="s">
        <v>1343</v>
      </c>
      <c r="H518" t="s">
        <v>1344</v>
      </c>
      <c r="I518">
        <v>15377</v>
      </c>
      <c r="J518" t="s">
        <v>1345</v>
      </c>
    </row>
    <row r="519" spans="1:10">
      <c r="A519" t="s">
        <v>806</v>
      </c>
      <c r="B519">
        <v>28.5</v>
      </c>
      <c r="C519" t="s">
        <v>1341</v>
      </c>
      <c r="D519" t="s">
        <v>1342</v>
      </c>
      <c r="E519">
        <v>221</v>
      </c>
      <c r="F519" s="195">
        <v>39794.708704282406</v>
      </c>
      <c r="G519" t="s">
        <v>1343</v>
      </c>
      <c r="H519" t="s">
        <v>1344</v>
      </c>
      <c r="I519">
        <v>15520</v>
      </c>
      <c r="J519" t="s">
        <v>1345</v>
      </c>
    </row>
    <row r="520" spans="1:10">
      <c r="A520" t="s">
        <v>806</v>
      </c>
      <c r="B520">
        <v>28.5</v>
      </c>
      <c r="C520" t="s">
        <v>1341</v>
      </c>
      <c r="D520" t="s">
        <v>1342</v>
      </c>
      <c r="E520">
        <v>221</v>
      </c>
      <c r="F520" s="195">
        <v>39794.708736701388</v>
      </c>
      <c r="G520" t="s">
        <v>1343</v>
      </c>
      <c r="H520" t="s">
        <v>1344</v>
      </c>
      <c r="I520">
        <v>15632.4</v>
      </c>
      <c r="J520" t="s">
        <v>1345</v>
      </c>
    </row>
    <row r="521" spans="1:10">
      <c r="A521" t="s">
        <v>806</v>
      </c>
      <c r="B521">
        <v>28.5</v>
      </c>
      <c r="C521" t="s">
        <v>1341</v>
      </c>
      <c r="D521" t="s">
        <v>1342</v>
      </c>
      <c r="E521">
        <v>221</v>
      </c>
      <c r="F521" s="195">
        <v>39794.708765833333</v>
      </c>
      <c r="G521" t="s">
        <v>1343</v>
      </c>
      <c r="H521" t="s">
        <v>1344</v>
      </c>
      <c r="I521">
        <v>15419.6</v>
      </c>
      <c r="J521" t="s">
        <v>1345</v>
      </c>
    </row>
    <row r="522" spans="1:10">
      <c r="A522" t="s">
        <v>806</v>
      </c>
      <c r="B522">
        <v>28.5</v>
      </c>
      <c r="C522" t="s">
        <v>1341</v>
      </c>
      <c r="D522" t="s">
        <v>1342</v>
      </c>
      <c r="E522">
        <v>221</v>
      </c>
      <c r="F522" s="195">
        <v>39794.708794907405</v>
      </c>
      <c r="G522" t="s">
        <v>1343</v>
      </c>
      <c r="H522" t="s">
        <v>1344</v>
      </c>
      <c r="I522">
        <v>15414.8</v>
      </c>
      <c r="J522" t="s">
        <v>1345</v>
      </c>
    </row>
    <row r="523" spans="1:10">
      <c r="A523" t="s">
        <v>806</v>
      </c>
      <c r="B523">
        <v>28.5</v>
      </c>
      <c r="C523" t="s">
        <v>1341</v>
      </c>
      <c r="D523" t="s">
        <v>1342</v>
      </c>
      <c r="E523">
        <v>221</v>
      </c>
      <c r="F523" s="195">
        <v>39794.70885678241</v>
      </c>
      <c r="G523" t="s">
        <v>1343</v>
      </c>
      <c r="H523" t="s">
        <v>1344</v>
      </c>
      <c r="I523">
        <v>15570.6</v>
      </c>
      <c r="J523" t="s">
        <v>1345</v>
      </c>
    </row>
    <row r="524" spans="1:10">
      <c r="A524" t="s">
        <v>806</v>
      </c>
      <c r="B524">
        <v>28.5</v>
      </c>
      <c r="C524" t="s">
        <v>1341</v>
      </c>
      <c r="D524" t="s">
        <v>1342</v>
      </c>
      <c r="E524">
        <v>221</v>
      </c>
      <c r="F524" s="195">
        <v>39794.708885914355</v>
      </c>
      <c r="G524" t="s">
        <v>1343</v>
      </c>
      <c r="H524" t="s">
        <v>1344</v>
      </c>
      <c r="I524">
        <v>15365</v>
      </c>
      <c r="J524" t="s">
        <v>1345</v>
      </c>
    </row>
    <row r="525" spans="1:10">
      <c r="A525" t="s">
        <v>806</v>
      </c>
      <c r="B525">
        <v>28.5</v>
      </c>
      <c r="C525" t="s">
        <v>1341</v>
      </c>
      <c r="D525" t="s">
        <v>1342</v>
      </c>
      <c r="E525">
        <v>221</v>
      </c>
      <c r="F525" s="195">
        <v>39794.708915034724</v>
      </c>
      <c r="G525" t="s">
        <v>1343</v>
      </c>
      <c r="H525" t="s">
        <v>1344</v>
      </c>
      <c r="I525">
        <v>15398.2</v>
      </c>
      <c r="J525" t="s">
        <v>1345</v>
      </c>
    </row>
    <row r="526" spans="1:10">
      <c r="A526" t="s">
        <v>806</v>
      </c>
      <c r="B526">
        <v>28.5</v>
      </c>
      <c r="C526" t="s">
        <v>1341</v>
      </c>
      <c r="D526" t="s">
        <v>1342</v>
      </c>
      <c r="E526">
        <v>221</v>
      </c>
      <c r="F526" s="195">
        <v>39794.708944074075</v>
      </c>
      <c r="G526" t="s">
        <v>1343</v>
      </c>
      <c r="H526" t="s">
        <v>1344</v>
      </c>
      <c r="I526">
        <v>15268.2</v>
      </c>
      <c r="J526" t="s">
        <v>1345</v>
      </c>
    </row>
    <row r="527" spans="1:10">
      <c r="A527" t="s">
        <v>806</v>
      </c>
      <c r="B527">
        <v>28.5</v>
      </c>
      <c r="C527" t="s">
        <v>1341</v>
      </c>
      <c r="D527" t="s">
        <v>1342</v>
      </c>
      <c r="E527">
        <v>221</v>
      </c>
      <c r="F527" s="195">
        <v>39794.708973206019</v>
      </c>
      <c r="G527" t="s">
        <v>1343</v>
      </c>
      <c r="H527" t="s">
        <v>1344</v>
      </c>
      <c r="I527">
        <v>15262</v>
      </c>
      <c r="J527" t="s">
        <v>1345</v>
      </c>
    </row>
    <row r="528" spans="1:10">
      <c r="A528" t="s">
        <v>806</v>
      </c>
      <c r="B528">
        <v>28.5</v>
      </c>
      <c r="C528" t="s">
        <v>1341</v>
      </c>
      <c r="D528" t="s">
        <v>1342</v>
      </c>
      <c r="E528">
        <v>221</v>
      </c>
      <c r="F528" s="195">
        <v>39812.667038414351</v>
      </c>
      <c r="G528" t="s">
        <v>1343</v>
      </c>
      <c r="H528" t="s">
        <v>1344</v>
      </c>
      <c r="I528">
        <v>15564</v>
      </c>
      <c r="J528" t="s">
        <v>1345</v>
      </c>
    </row>
    <row r="529" spans="1:10">
      <c r="A529" t="s">
        <v>806</v>
      </c>
      <c r="B529">
        <v>28.5</v>
      </c>
      <c r="C529" t="s">
        <v>1341</v>
      </c>
      <c r="D529" t="s">
        <v>1342</v>
      </c>
      <c r="E529">
        <v>221</v>
      </c>
      <c r="F529" s="195">
        <v>39812.667067499999</v>
      </c>
      <c r="G529" t="s">
        <v>1343</v>
      </c>
      <c r="H529" t="s">
        <v>1344</v>
      </c>
      <c r="I529">
        <v>15370.6</v>
      </c>
      <c r="J529" t="s">
        <v>1345</v>
      </c>
    </row>
    <row r="530" spans="1:10">
      <c r="A530" t="s">
        <v>806</v>
      </c>
      <c r="B530">
        <v>28.5</v>
      </c>
      <c r="C530" t="s">
        <v>1341</v>
      </c>
      <c r="D530" t="s">
        <v>1342</v>
      </c>
      <c r="E530">
        <v>221</v>
      </c>
      <c r="F530" s="195">
        <v>39812.667101076389</v>
      </c>
      <c r="G530" t="s">
        <v>1343</v>
      </c>
      <c r="H530" t="s">
        <v>1344</v>
      </c>
      <c r="I530">
        <v>15325.6</v>
      </c>
      <c r="J530" t="s">
        <v>1345</v>
      </c>
    </row>
    <row r="531" spans="1:10">
      <c r="A531" t="s">
        <v>806</v>
      </c>
      <c r="B531">
        <v>28.5</v>
      </c>
      <c r="C531" t="s">
        <v>1341</v>
      </c>
      <c r="D531" t="s">
        <v>1342</v>
      </c>
      <c r="E531">
        <v>221</v>
      </c>
      <c r="F531" s="195">
        <v>39812.667130208334</v>
      </c>
      <c r="G531" t="s">
        <v>1343</v>
      </c>
      <c r="H531" t="s">
        <v>1344</v>
      </c>
      <c r="I531">
        <v>15385.2</v>
      </c>
      <c r="J531" t="s">
        <v>1345</v>
      </c>
    </row>
    <row r="532" spans="1:10">
      <c r="A532" t="s">
        <v>806</v>
      </c>
      <c r="B532">
        <v>28.5</v>
      </c>
      <c r="C532" t="s">
        <v>1341</v>
      </c>
      <c r="D532" t="s">
        <v>1342</v>
      </c>
      <c r="E532">
        <v>221</v>
      </c>
      <c r="F532" s="195">
        <v>39812.6671924537</v>
      </c>
      <c r="G532" t="s">
        <v>1343</v>
      </c>
      <c r="H532" t="s">
        <v>1344</v>
      </c>
      <c r="I532">
        <v>15451</v>
      </c>
      <c r="J532" t="s">
        <v>1345</v>
      </c>
    </row>
    <row r="533" spans="1:10">
      <c r="A533" t="s">
        <v>806</v>
      </c>
      <c r="B533">
        <v>28.5</v>
      </c>
      <c r="C533" t="s">
        <v>1341</v>
      </c>
      <c r="D533" t="s">
        <v>1342</v>
      </c>
      <c r="E533">
        <v>221</v>
      </c>
      <c r="F533" s="195">
        <v>39812.667221539348</v>
      </c>
      <c r="G533" t="s">
        <v>1343</v>
      </c>
      <c r="H533" t="s">
        <v>1344</v>
      </c>
      <c r="I533">
        <v>15341.6</v>
      </c>
      <c r="J533" t="s">
        <v>1345</v>
      </c>
    </row>
    <row r="534" spans="1:10">
      <c r="A534" t="s">
        <v>806</v>
      </c>
      <c r="B534">
        <v>28.5</v>
      </c>
      <c r="C534" t="s">
        <v>1341</v>
      </c>
      <c r="D534" t="s">
        <v>1342</v>
      </c>
      <c r="E534">
        <v>221</v>
      </c>
      <c r="F534" s="195">
        <v>39812.667250659724</v>
      </c>
      <c r="G534" t="s">
        <v>1343</v>
      </c>
      <c r="H534" t="s">
        <v>1344</v>
      </c>
      <c r="I534">
        <v>15333.2</v>
      </c>
      <c r="J534" t="s">
        <v>1345</v>
      </c>
    </row>
    <row r="535" spans="1:10">
      <c r="A535" t="s">
        <v>806</v>
      </c>
      <c r="B535">
        <v>28.5</v>
      </c>
      <c r="C535" t="s">
        <v>1341</v>
      </c>
      <c r="D535" t="s">
        <v>1342</v>
      </c>
      <c r="E535">
        <v>221</v>
      </c>
      <c r="F535" s="195">
        <v>39812.667279745372</v>
      </c>
      <c r="G535" t="s">
        <v>1343</v>
      </c>
      <c r="H535" t="s">
        <v>1344</v>
      </c>
      <c r="I535">
        <v>15322.2</v>
      </c>
      <c r="J535" t="s">
        <v>1345</v>
      </c>
    </row>
    <row r="536" spans="1:10">
      <c r="A536" t="s">
        <v>806</v>
      </c>
      <c r="B536">
        <v>28.5</v>
      </c>
      <c r="C536" t="s">
        <v>1341</v>
      </c>
      <c r="D536" t="s">
        <v>1342</v>
      </c>
      <c r="E536">
        <v>221</v>
      </c>
      <c r="F536" s="195">
        <v>39812.667308865741</v>
      </c>
      <c r="G536" t="s">
        <v>1343</v>
      </c>
      <c r="H536" t="s">
        <v>1344</v>
      </c>
      <c r="I536">
        <v>15391</v>
      </c>
      <c r="J536" t="s">
        <v>1345</v>
      </c>
    </row>
    <row r="537" spans="1:10">
      <c r="A537" t="s">
        <v>806</v>
      </c>
      <c r="B537">
        <v>28.5</v>
      </c>
      <c r="C537" t="s">
        <v>1341</v>
      </c>
      <c r="D537" t="s">
        <v>1342</v>
      </c>
      <c r="E537">
        <v>221</v>
      </c>
      <c r="F537" s="195">
        <v>39812.70870865741</v>
      </c>
      <c r="G537" t="s">
        <v>1343</v>
      </c>
      <c r="H537" t="s">
        <v>1344</v>
      </c>
      <c r="I537">
        <v>15603</v>
      </c>
      <c r="J537" t="s">
        <v>1345</v>
      </c>
    </row>
    <row r="538" spans="1:10">
      <c r="A538" t="s">
        <v>806</v>
      </c>
      <c r="B538">
        <v>28.5</v>
      </c>
      <c r="C538" t="s">
        <v>1341</v>
      </c>
      <c r="D538" t="s">
        <v>1342</v>
      </c>
      <c r="E538">
        <v>221</v>
      </c>
      <c r="F538" s="195">
        <v>39812.708737743058</v>
      </c>
      <c r="G538" t="s">
        <v>1343</v>
      </c>
      <c r="H538" t="s">
        <v>1344</v>
      </c>
      <c r="I538">
        <v>15577</v>
      </c>
      <c r="J538" t="s">
        <v>1345</v>
      </c>
    </row>
    <row r="539" spans="1:10">
      <c r="A539" t="s">
        <v>806</v>
      </c>
      <c r="B539">
        <v>28.5</v>
      </c>
      <c r="C539" t="s">
        <v>1341</v>
      </c>
      <c r="D539" t="s">
        <v>1342</v>
      </c>
      <c r="E539">
        <v>221</v>
      </c>
      <c r="F539" s="195">
        <v>39812.708766863427</v>
      </c>
      <c r="G539" t="s">
        <v>1343</v>
      </c>
      <c r="H539" t="s">
        <v>1344</v>
      </c>
      <c r="I539">
        <v>15343.4</v>
      </c>
      <c r="J539" t="s">
        <v>1345</v>
      </c>
    </row>
    <row r="540" spans="1:10">
      <c r="A540" t="s">
        <v>806</v>
      </c>
      <c r="B540">
        <v>28.5</v>
      </c>
      <c r="C540" t="s">
        <v>1341</v>
      </c>
      <c r="D540" t="s">
        <v>1342</v>
      </c>
      <c r="E540">
        <v>221</v>
      </c>
      <c r="F540" s="195">
        <v>39812.708795949075</v>
      </c>
      <c r="G540" t="s">
        <v>1343</v>
      </c>
      <c r="H540" t="s">
        <v>1344</v>
      </c>
      <c r="I540">
        <v>15387.8</v>
      </c>
      <c r="J540" t="s">
        <v>1345</v>
      </c>
    </row>
    <row r="541" spans="1:10">
      <c r="A541" t="s">
        <v>806</v>
      </c>
      <c r="B541">
        <v>28.5</v>
      </c>
      <c r="C541" t="s">
        <v>1341</v>
      </c>
      <c r="D541" t="s">
        <v>1342</v>
      </c>
      <c r="E541">
        <v>221</v>
      </c>
      <c r="F541" s="195">
        <v>39812.708858206017</v>
      </c>
      <c r="G541" t="s">
        <v>1343</v>
      </c>
      <c r="H541" t="s">
        <v>1344</v>
      </c>
      <c r="I541">
        <v>15297.8</v>
      </c>
      <c r="J541" t="s">
        <v>1345</v>
      </c>
    </row>
    <row r="542" spans="1:10">
      <c r="A542" t="s">
        <v>806</v>
      </c>
      <c r="B542">
        <v>28.5</v>
      </c>
      <c r="C542" t="s">
        <v>1341</v>
      </c>
      <c r="D542" t="s">
        <v>1342</v>
      </c>
      <c r="E542">
        <v>221</v>
      </c>
      <c r="F542" s="195">
        <v>39812.708887291665</v>
      </c>
      <c r="G542" t="s">
        <v>1343</v>
      </c>
      <c r="H542" t="s">
        <v>1344</v>
      </c>
      <c r="I542">
        <v>15366.2</v>
      </c>
      <c r="J542" t="s">
        <v>1345</v>
      </c>
    </row>
    <row r="543" spans="1:10">
      <c r="A543" t="s">
        <v>806</v>
      </c>
      <c r="B543">
        <v>28.5</v>
      </c>
      <c r="C543" t="s">
        <v>1341</v>
      </c>
      <c r="D543" t="s">
        <v>1342</v>
      </c>
      <c r="E543">
        <v>221</v>
      </c>
      <c r="F543" s="195">
        <v>39812.708916331016</v>
      </c>
      <c r="G543" t="s">
        <v>1343</v>
      </c>
      <c r="H543" t="s">
        <v>1344</v>
      </c>
      <c r="I543">
        <v>15374.6</v>
      </c>
      <c r="J543" t="s">
        <v>1345</v>
      </c>
    </row>
    <row r="544" spans="1:10">
      <c r="A544" t="s">
        <v>806</v>
      </c>
      <c r="B544">
        <v>28.5</v>
      </c>
      <c r="C544" t="s">
        <v>1341</v>
      </c>
      <c r="D544" t="s">
        <v>1342</v>
      </c>
      <c r="E544">
        <v>221</v>
      </c>
      <c r="F544" s="195">
        <v>39812.708945416663</v>
      </c>
      <c r="G544" t="s">
        <v>1343</v>
      </c>
      <c r="H544" t="s">
        <v>1344</v>
      </c>
      <c r="I544">
        <v>15422.8</v>
      </c>
      <c r="J544" t="s">
        <v>1345</v>
      </c>
    </row>
    <row r="545" spans="1:10">
      <c r="A545" t="s">
        <v>806</v>
      </c>
      <c r="B545">
        <v>28.5</v>
      </c>
      <c r="C545" t="s">
        <v>1341</v>
      </c>
      <c r="D545" t="s">
        <v>1342</v>
      </c>
      <c r="E545">
        <v>221</v>
      </c>
      <c r="F545" s="195">
        <v>39812.708974490743</v>
      </c>
      <c r="G545" t="s">
        <v>1343</v>
      </c>
      <c r="H545" t="s">
        <v>1344</v>
      </c>
      <c r="I545">
        <v>15285.6</v>
      </c>
      <c r="J545" t="s">
        <v>1345</v>
      </c>
    </row>
    <row r="546" spans="1:10">
      <c r="A546" t="s">
        <v>806</v>
      </c>
      <c r="B546">
        <v>28.5</v>
      </c>
      <c r="C546" t="s">
        <v>1341</v>
      </c>
      <c r="D546" t="s">
        <v>1342</v>
      </c>
      <c r="E546">
        <v>221</v>
      </c>
      <c r="F546" s="195">
        <v>39830.667038495369</v>
      </c>
      <c r="G546" t="s">
        <v>1343</v>
      </c>
      <c r="H546" t="s">
        <v>1344</v>
      </c>
      <c r="I546">
        <v>15531.4</v>
      </c>
      <c r="J546" t="s">
        <v>1345</v>
      </c>
    </row>
    <row r="547" spans="1:10">
      <c r="A547" t="s">
        <v>806</v>
      </c>
      <c r="B547">
        <v>28.5</v>
      </c>
      <c r="C547" t="s">
        <v>1341</v>
      </c>
      <c r="D547" t="s">
        <v>1342</v>
      </c>
      <c r="E547">
        <v>221</v>
      </c>
      <c r="F547" s="195">
        <v>39830.667067581016</v>
      </c>
      <c r="G547" t="s">
        <v>1343</v>
      </c>
      <c r="H547" t="s">
        <v>1344</v>
      </c>
      <c r="I547">
        <v>15612.6</v>
      </c>
      <c r="J547" t="s">
        <v>1345</v>
      </c>
    </row>
    <row r="548" spans="1:10">
      <c r="A548" t="s">
        <v>806</v>
      </c>
      <c r="B548">
        <v>28.5</v>
      </c>
      <c r="C548" t="s">
        <v>1341</v>
      </c>
      <c r="D548" t="s">
        <v>1342</v>
      </c>
      <c r="E548">
        <v>221</v>
      </c>
      <c r="F548" s="195">
        <v>39830.667096666664</v>
      </c>
      <c r="G548" t="s">
        <v>1343</v>
      </c>
      <c r="H548" t="s">
        <v>1344</v>
      </c>
      <c r="I548">
        <v>15430.2</v>
      </c>
      <c r="J548" t="s">
        <v>1345</v>
      </c>
    </row>
    <row r="549" spans="1:10">
      <c r="A549" t="s">
        <v>806</v>
      </c>
      <c r="B549">
        <v>28.5</v>
      </c>
      <c r="C549" t="s">
        <v>1341</v>
      </c>
      <c r="D549" t="s">
        <v>1342</v>
      </c>
      <c r="E549">
        <v>221</v>
      </c>
      <c r="F549" s="195">
        <v>39830.66712578704</v>
      </c>
      <c r="G549" t="s">
        <v>1343</v>
      </c>
      <c r="H549" t="s">
        <v>1344</v>
      </c>
      <c r="I549">
        <v>15486.2</v>
      </c>
      <c r="J549" t="s">
        <v>1345</v>
      </c>
    </row>
    <row r="550" spans="1:10">
      <c r="A550" t="s">
        <v>806</v>
      </c>
      <c r="B550">
        <v>28.5</v>
      </c>
      <c r="C550" t="s">
        <v>1341</v>
      </c>
      <c r="D550" t="s">
        <v>1342</v>
      </c>
      <c r="E550">
        <v>221</v>
      </c>
      <c r="F550" s="195">
        <v>39830.667188784719</v>
      </c>
      <c r="G550" t="s">
        <v>1343</v>
      </c>
      <c r="H550" t="s">
        <v>1344</v>
      </c>
      <c r="I550">
        <v>15426.8</v>
      </c>
      <c r="J550" t="s">
        <v>1345</v>
      </c>
    </row>
    <row r="551" spans="1:10">
      <c r="A551" t="s">
        <v>806</v>
      </c>
      <c r="B551">
        <v>28.5</v>
      </c>
      <c r="C551" t="s">
        <v>1341</v>
      </c>
      <c r="D551" t="s">
        <v>1342</v>
      </c>
      <c r="E551">
        <v>221</v>
      </c>
      <c r="F551" s="195">
        <v>39830.667217870374</v>
      </c>
      <c r="G551" t="s">
        <v>1343</v>
      </c>
      <c r="H551" t="s">
        <v>1344</v>
      </c>
      <c r="I551">
        <v>15404.8</v>
      </c>
      <c r="J551" t="s">
        <v>1345</v>
      </c>
    </row>
    <row r="552" spans="1:10">
      <c r="A552" t="s">
        <v>806</v>
      </c>
      <c r="B552">
        <v>28.5</v>
      </c>
      <c r="C552" t="s">
        <v>1341</v>
      </c>
      <c r="D552" t="s">
        <v>1342</v>
      </c>
      <c r="E552">
        <v>221</v>
      </c>
      <c r="F552" s="195">
        <v>39830.667246990743</v>
      </c>
      <c r="G552" t="s">
        <v>1343</v>
      </c>
      <c r="H552" t="s">
        <v>1344</v>
      </c>
      <c r="I552">
        <v>15166.4</v>
      </c>
      <c r="J552" t="s">
        <v>1345</v>
      </c>
    </row>
    <row r="553" spans="1:10">
      <c r="A553" t="s">
        <v>806</v>
      </c>
      <c r="B553">
        <v>28.5</v>
      </c>
      <c r="C553" t="s">
        <v>1341</v>
      </c>
      <c r="D553" t="s">
        <v>1342</v>
      </c>
      <c r="E553">
        <v>221</v>
      </c>
      <c r="F553" s="195">
        <v>39830.66727607639</v>
      </c>
      <c r="G553" t="s">
        <v>1343</v>
      </c>
      <c r="H553" t="s">
        <v>1344</v>
      </c>
      <c r="I553">
        <v>15364.8</v>
      </c>
      <c r="J553" t="s">
        <v>1345</v>
      </c>
    </row>
    <row r="554" spans="1:10">
      <c r="A554" t="s">
        <v>806</v>
      </c>
      <c r="B554">
        <v>28.5</v>
      </c>
      <c r="C554" t="s">
        <v>1341</v>
      </c>
      <c r="D554" t="s">
        <v>1342</v>
      </c>
      <c r="E554">
        <v>221</v>
      </c>
      <c r="F554" s="195">
        <v>39830.667305162038</v>
      </c>
      <c r="G554" t="s">
        <v>1343</v>
      </c>
      <c r="H554" t="s">
        <v>1344</v>
      </c>
      <c r="I554">
        <v>15287.2</v>
      </c>
      <c r="J554" t="s">
        <v>1345</v>
      </c>
    </row>
    <row r="555" spans="1:10">
      <c r="A555" t="s">
        <v>806</v>
      </c>
      <c r="B555">
        <v>28.5</v>
      </c>
      <c r="C555" t="s">
        <v>1341</v>
      </c>
      <c r="D555" t="s">
        <v>1342</v>
      </c>
      <c r="E555">
        <v>221</v>
      </c>
      <c r="F555" s="195">
        <v>39830.708705115743</v>
      </c>
      <c r="G555" t="s">
        <v>1343</v>
      </c>
      <c r="H555" t="s">
        <v>1344</v>
      </c>
      <c r="I555">
        <v>15471.8</v>
      </c>
      <c r="J555" t="s">
        <v>1345</v>
      </c>
    </row>
    <row r="556" spans="1:10">
      <c r="A556" t="s">
        <v>806</v>
      </c>
      <c r="B556">
        <v>28.5</v>
      </c>
      <c r="C556" t="s">
        <v>1341</v>
      </c>
      <c r="D556" t="s">
        <v>1342</v>
      </c>
      <c r="E556">
        <v>221</v>
      </c>
      <c r="F556" s="195">
        <v>39830.708734247688</v>
      </c>
      <c r="G556" t="s">
        <v>1343</v>
      </c>
      <c r="H556" t="s">
        <v>1344</v>
      </c>
      <c r="I556">
        <v>15543.4</v>
      </c>
      <c r="J556" t="s">
        <v>1345</v>
      </c>
    </row>
    <row r="557" spans="1:10">
      <c r="A557" t="s">
        <v>806</v>
      </c>
      <c r="B557">
        <v>28.5</v>
      </c>
      <c r="C557" t="s">
        <v>1341</v>
      </c>
      <c r="D557" t="s">
        <v>1342</v>
      </c>
      <c r="E557">
        <v>221</v>
      </c>
      <c r="F557" s="195">
        <v>39830.708768958335</v>
      </c>
      <c r="G557" t="s">
        <v>1343</v>
      </c>
      <c r="H557" t="s">
        <v>1344</v>
      </c>
      <c r="I557">
        <v>15484.6</v>
      </c>
      <c r="J557" t="s">
        <v>1345</v>
      </c>
    </row>
    <row r="558" spans="1:10">
      <c r="A558" t="s">
        <v>806</v>
      </c>
      <c r="B558">
        <v>28.5</v>
      </c>
      <c r="C558" t="s">
        <v>1341</v>
      </c>
      <c r="D558" t="s">
        <v>1342</v>
      </c>
      <c r="E558">
        <v>221</v>
      </c>
      <c r="F558" s="195">
        <v>39830.708798078704</v>
      </c>
      <c r="G558" t="s">
        <v>1343</v>
      </c>
      <c r="H558" t="s">
        <v>1344</v>
      </c>
      <c r="I558">
        <v>15342</v>
      </c>
      <c r="J558" t="s">
        <v>1345</v>
      </c>
    </row>
    <row r="559" spans="1:10">
      <c r="A559" t="s">
        <v>806</v>
      </c>
      <c r="B559">
        <v>28.5</v>
      </c>
      <c r="C559" t="s">
        <v>1341</v>
      </c>
      <c r="D559" t="s">
        <v>1342</v>
      </c>
      <c r="E559">
        <v>221</v>
      </c>
      <c r="F559" s="195">
        <v>39830.708860995372</v>
      </c>
      <c r="G559" t="s">
        <v>1343</v>
      </c>
      <c r="H559" t="s">
        <v>1344</v>
      </c>
      <c r="I559">
        <v>15369.6</v>
      </c>
      <c r="J559" t="s">
        <v>1345</v>
      </c>
    </row>
    <row r="560" spans="1:10">
      <c r="A560" t="s">
        <v>806</v>
      </c>
      <c r="B560">
        <v>28.5</v>
      </c>
      <c r="C560" t="s">
        <v>1341</v>
      </c>
      <c r="D560" t="s">
        <v>1342</v>
      </c>
      <c r="E560">
        <v>221</v>
      </c>
      <c r="F560" s="195">
        <v>39830.70889011574</v>
      </c>
      <c r="G560" t="s">
        <v>1343</v>
      </c>
      <c r="H560" t="s">
        <v>1344</v>
      </c>
      <c r="I560">
        <v>15365.4</v>
      </c>
      <c r="J560" t="s">
        <v>1345</v>
      </c>
    </row>
    <row r="561" spans="1:10">
      <c r="A561" t="s">
        <v>806</v>
      </c>
      <c r="B561">
        <v>28.5</v>
      </c>
      <c r="C561" t="s">
        <v>1341</v>
      </c>
      <c r="D561" t="s">
        <v>1342</v>
      </c>
      <c r="E561">
        <v>221</v>
      </c>
      <c r="F561" s="195">
        <v>39830.708919201388</v>
      </c>
      <c r="G561" t="s">
        <v>1343</v>
      </c>
      <c r="H561" t="s">
        <v>1344</v>
      </c>
      <c r="I561">
        <v>15388.2</v>
      </c>
      <c r="J561" t="s">
        <v>1345</v>
      </c>
    </row>
    <row r="562" spans="1:10">
      <c r="A562" t="s">
        <v>806</v>
      </c>
      <c r="B562">
        <v>28.5</v>
      </c>
      <c r="C562" t="s">
        <v>1341</v>
      </c>
      <c r="D562" t="s">
        <v>1342</v>
      </c>
      <c r="E562">
        <v>221</v>
      </c>
      <c r="F562" s="195">
        <v>39830.708948333333</v>
      </c>
      <c r="G562" t="s">
        <v>1343</v>
      </c>
      <c r="H562" t="s">
        <v>1344</v>
      </c>
      <c r="I562">
        <v>15288</v>
      </c>
      <c r="J562" t="s">
        <v>1345</v>
      </c>
    </row>
    <row r="563" spans="1:10">
      <c r="A563" t="s">
        <v>806</v>
      </c>
      <c r="B563">
        <v>28.5</v>
      </c>
      <c r="C563" t="s">
        <v>1341</v>
      </c>
      <c r="D563" t="s">
        <v>1342</v>
      </c>
      <c r="E563">
        <v>221</v>
      </c>
      <c r="F563" s="195">
        <v>39830.708977407405</v>
      </c>
      <c r="G563" t="s">
        <v>1343</v>
      </c>
      <c r="H563" t="s">
        <v>1344</v>
      </c>
      <c r="I563">
        <v>15330.4</v>
      </c>
      <c r="J563" t="s">
        <v>1345</v>
      </c>
    </row>
    <row r="564" spans="1:10">
      <c r="A564" t="s">
        <v>806</v>
      </c>
      <c r="B564">
        <v>28.5</v>
      </c>
      <c r="C564" t="s">
        <v>1341</v>
      </c>
      <c r="D564" t="s">
        <v>1342</v>
      </c>
      <c r="E564">
        <v>221</v>
      </c>
      <c r="F564" s="195">
        <v>39848.667038831016</v>
      </c>
      <c r="G564" t="s">
        <v>1343</v>
      </c>
      <c r="H564" t="s">
        <v>1344</v>
      </c>
      <c r="I564">
        <v>15564.2</v>
      </c>
      <c r="J564" t="s">
        <v>1345</v>
      </c>
    </row>
    <row r="565" spans="1:10">
      <c r="A565" t="s">
        <v>806</v>
      </c>
      <c r="B565">
        <v>28.5</v>
      </c>
      <c r="C565" t="s">
        <v>1341</v>
      </c>
      <c r="D565" t="s">
        <v>1342</v>
      </c>
      <c r="E565">
        <v>221</v>
      </c>
      <c r="F565" s="195">
        <v>39848.667067951392</v>
      </c>
      <c r="G565" t="s">
        <v>1343</v>
      </c>
      <c r="H565" t="s">
        <v>1344</v>
      </c>
      <c r="I565">
        <v>15532.2</v>
      </c>
      <c r="J565" t="s">
        <v>1345</v>
      </c>
    </row>
    <row r="566" spans="1:10">
      <c r="A566" t="s">
        <v>806</v>
      </c>
      <c r="B566">
        <v>28.5</v>
      </c>
      <c r="C566" t="s">
        <v>1341</v>
      </c>
      <c r="D566" t="s">
        <v>1342</v>
      </c>
      <c r="E566">
        <v>221</v>
      </c>
      <c r="F566" s="195">
        <v>39848.667103333333</v>
      </c>
      <c r="G566" t="s">
        <v>1343</v>
      </c>
      <c r="H566" t="s">
        <v>1344</v>
      </c>
      <c r="I566">
        <v>15572.2</v>
      </c>
      <c r="J566" t="s">
        <v>1345</v>
      </c>
    </row>
    <row r="567" spans="1:10">
      <c r="A567" t="s">
        <v>806</v>
      </c>
      <c r="B567">
        <v>28.5</v>
      </c>
      <c r="C567" t="s">
        <v>1341</v>
      </c>
      <c r="D567" t="s">
        <v>1342</v>
      </c>
      <c r="E567">
        <v>221</v>
      </c>
      <c r="F567" s="195">
        <v>39848.667132453702</v>
      </c>
      <c r="G567" t="s">
        <v>1343</v>
      </c>
      <c r="H567" t="s">
        <v>1344</v>
      </c>
      <c r="I567">
        <v>15566.4</v>
      </c>
      <c r="J567" t="s">
        <v>1345</v>
      </c>
    </row>
    <row r="568" spans="1:10">
      <c r="A568" t="s">
        <v>806</v>
      </c>
      <c r="B568">
        <v>28.5</v>
      </c>
      <c r="C568" t="s">
        <v>1341</v>
      </c>
      <c r="D568" t="s">
        <v>1342</v>
      </c>
      <c r="E568">
        <v>221</v>
      </c>
      <c r="F568" s="195">
        <v>39848.667196122682</v>
      </c>
      <c r="G568" t="s">
        <v>1343</v>
      </c>
      <c r="H568" t="s">
        <v>1344</v>
      </c>
      <c r="I568">
        <v>15372.6</v>
      </c>
      <c r="J568" t="s">
        <v>1345</v>
      </c>
    </row>
    <row r="569" spans="1:10">
      <c r="A569" t="s">
        <v>806</v>
      </c>
      <c r="B569">
        <v>28.5</v>
      </c>
      <c r="C569" t="s">
        <v>1341</v>
      </c>
      <c r="D569" t="s">
        <v>1342</v>
      </c>
      <c r="E569">
        <v>221</v>
      </c>
      <c r="F569" s="195">
        <v>39848.667225196761</v>
      </c>
      <c r="G569" t="s">
        <v>1343</v>
      </c>
      <c r="H569" t="s">
        <v>1344</v>
      </c>
      <c r="I569">
        <v>15462.2</v>
      </c>
      <c r="J569" t="s">
        <v>1345</v>
      </c>
    </row>
    <row r="570" spans="1:10">
      <c r="A570" t="s">
        <v>806</v>
      </c>
      <c r="B570">
        <v>28.5</v>
      </c>
      <c r="C570" t="s">
        <v>1341</v>
      </c>
      <c r="D570" t="s">
        <v>1342</v>
      </c>
      <c r="E570">
        <v>221</v>
      </c>
      <c r="F570" s="195">
        <v>39848.667254328706</v>
      </c>
      <c r="G570" t="s">
        <v>1343</v>
      </c>
      <c r="H570" t="s">
        <v>1344</v>
      </c>
      <c r="I570">
        <v>15412.4</v>
      </c>
      <c r="J570" t="s">
        <v>1345</v>
      </c>
    </row>
    <row r="571" spans="1:10">
      <c r="A571" t="s">
        <v>806</v>
      </c>
      <c r="B571">
        <v>28.5</v>
      </c>
      <c r="C571" t="s">
        <v>1341</v>
      </c>
      <c r="D571" t="s">
        <v>1342</v>
      </c>
      <c r="E571">
        <v>221</v>
      </c>
      <c r="F571" s="195">
        <v>39848.667283414354</v>
      </c>
      <c r="G571" t="s">
        <v>1343</v>
      </c>
      <c r="H571" t="s">
        <v>1344</v>
      </c>
      <c r="I571">
        <v>15299</v>
      </c>
      <c r="J571" t="s">
        <v>1345</v>
      </c>
    </row>
    <row r="572" spans="1:10">
      <c r="A572" t="s">
        <v>806</v>
      </c>
      <c r="B572">
        <v>28.5</v>
      </c>
      <c r="C572" t="s">
        <v>1341</v>
      </c>
      <c r="D572" t="s">
        <v>1342</v>
      </c>
      <c r="E572">
        <v>221</v>
      </c>
      <c r="F572" s="195">
        <v>39848.667312500002</v>
      </c>
      <c r="G572" t="s">
        <v>1343</v>
      </c>
      <c r="H572" t="s">
        <v>1344</v>
      </c>
      <c r="I572">
        <v>15358.8</v>
      </c>
      <c r="J572" t="s">
        <v>1345</v>
      </c>
    </row>
    <row r="573" spans="1:10">
      <c r="A573" t="s">
        <v>806</v>
      </c>
      <c r="B573">
        <v>28.5</v>
      </c>
      <c r="C573" t="s">
        <v>1341</v>
      </c>
      <c r="D573" t="s">
        <v>1342</v>
      </c>
      <c r="E573">
        <v>221</v>
      </c>
      <c r="F573" s="195">
        <v>39848.708710497682</v>
      </c>
      <c r="G573" t="s">
        <v>1343</v>
      </c>
      <c r="H573" t="s">
        <v>1344</v>
      </c>
      <c r="I573">
        <v>15401.8</v>
      </c>
      <c r="J573" t="s">
        <v>1345</v>
      </c>
    </row>
    <row r="574" spans="1:10">
      <c r="A574" t="s">
        <v>806</v>
      </c>
      <c r="B574">
        <v>28.5</v>
      </c>
      <c r="C574" t="s">
        <v>1341</v>
      </c>
      <c r="D574" t="s">
        <v>1342</v>
      </c>
      <c r="E574">
        <v>221</v>
      </c>
      <c r="F574" s="195">
        <v>39848.70873770833</v>
      </c>
      <c r="G574" t="s">
        <v>1343</v>
      </c>
      <c r="H574" t="s">
        <v>1344</v>
      </c>
      <c r="I574">
        <v>15561.2</v>
      </c>
      <c r="J574" t="s">
        <v>1345</v>
      </c>
    </row>
    <row r="575" spans="1:10">
      <c r="A575" t="s">
        <v>806</v>
      </c>
      <c r="B575">
        <v>28.5</v>
      </c>
      <c r="C575" t="s">
        <v>1341</v>
      </c>
      <c r="D575" t="s">
        <v>1342</v>
      </c>
      <c r="E575">
        <v>221</v>
      </c>
      <c r="F575" s="195">
        <v>39848.708764907409</v>
      </c>
      <c r="G575" t="s">
        <v>1343</v>
      </c>
      <c r="H575" t="s">
        <v>1344</v>
      </c>
      <c r="I575">
        <v>15439</v>
      </c>
      <c r="J575" t="s">
        <v>1345</v>
      </c>
    </row>
    <row r="576" spans="1:10">
      <c r="A576" t="s">
        <v>806</v>
      </c>
      <c r="B576">
        <v>28.5</v>
      </c>
      <c r="C576" t="s">
        <v>1341</v>
      </c>
      <c r="D576" t="s">
        <v>1342</v>
      </c>
      <c r="E576">
        <v>221</v>
      </c>
      <c r="F576" s="195">
        <v>39848.708792118057</v>
      </c>
      <c r="G576" t="s">
        <v>1343</v>
      </c>
      <c r="H576" t="s">
        <v>1344</v>
      </c>
      <c r="I576">
        <v>15373.4</v>
      </c>
      <c r="J576" t="s">
        <v>1345</v>
      </c>
    </row>
    <row r="577" spans="1:10">
      <c r="A577" t="s">
        <v>806</v>
      </c>
      <c r="B577">
        <v>28.5</v>
      </c>
      <c r="C577" t="s">
        <v>1341</v>
      </c>
      <c r="D577" t="s">
        <v>1342</v>
      </c>
      <c r="E577">
        <v>221</v>
      </c>
      <c r="F577" s="195">
        <v>39848.708853206015</v>
      </c>
      <c r="G577" t="s">
        <v>1343</v>
      </c>
      <c r="H577" t="s">
        <v>1344</v>
      </c>
      <c r="I577">
        <v>15397.6</v>
      </c>
      <c r="J577" t="s">
        <v>1345</v>
      </c>
    </row>
    <row r="578" spans="1:10">
      <c r="A578" t="s">
        <v>806</v>
      </c>
      <c r="B578">
        <v>28.5</v>
      </c>
      <c r="C578" t="s">
        <v>1341</v>
      </c>
      <c r="D578" t="s">
        <v>1342</v>
      </c>
      <c r="E578">
        <v>221</v>
      </c>
      <c r="F578" s="195">
        <v>39848.708880416663</v>
      </c>
      <c r="G578" t="s">
        <v>1343</v>
      </c>
      <c r="H578" t="s">
        <v>1344</v>
      </c>
      <c r="I578">
        <v>15124.2</v>
      </c>
      <c r="J578" t="s">
        <v>1345</v>
      </c>
    </row>
    <row r="579" spans="1:10">
      <c r="A579" t="s">
        <v>806</v>
      </c>
      <c r="B579">
        <v>28.5</v>
      </c>
      <c r="C579" t="s">
        <v>1341</v>
      </c>
      <c r="D579" t="s">
        <v>1342</v>
      </c>
      <c r="E579">
        <v>221</v>
      </c>
      <c r="F579" s="195">
        <v>39848.708907615743</v>
      </c>
      <c r="G579" t="s">
        <v>1343</v>
      </c>
      <c r="H579" t="s">
        <v>1344</v>
      </c>
      <c r="I579">
        <v>15386</v>
      </c>
      <c r="J579" t="s">
        <v>1345</v>
      </c>
    </row>
    <row r="580" spans="1:10">
      <c r="A580" t="s">
        <v>806</v>
      </c>
      <c r="B580">
        <v>28.5</v>
      </c>
      <c r="C580" t="s">
        <v>1341</v>
      </c>
      <c r="D580" t="s">
        <v>1342</v>
      </c>
      <c r="E580">
        <v>221</v>
      </c>
      <c r="F580" s="195">
        <v>39848.708934826391</v>
      </c>
      <c r="G580" t="s">
        <v>1343</v>
      </c>
      <c r="H580" t="s">
        <v>1344</v>
      </c>
      <c r="I580">
        <v>15294.8</v>
      </c>
      <c r="J580" t="s">
        <v>1345</v>
      </c>
    </row>
    <row r="581" spans="1:10">
      <c r="A581" t="s">
        <v>806</v>
      </c>
      <c r="B581">
        <v>28.5</v>
      </c>
      <c r="C581" t="s">
        <v>1341</v>
      </c>
      <c r="D581" t="s">
        <v>1342</v>
      </c>
      <c r="E581">
        <v>221</v>
      </c>
      <c r="F581" s="195">
        <v>39848.708961990742</v>
      </c>
      <c r="G581" t="s">
        <v>1343</v>
      </c>
      <c r="H581" t="s">
        <v>1344</v>
      </c>
      <c r="I581">
        <v>15482.6</v>
      </c>
      <c r="J581" t="s">
        <v>1345</v>
      </c>
    </row>
    <row r="582" spans="1:10">
      <c r="A582" t="s">
        <v>806</v>
      </c>
      <c r="B582">
        <v>28.5</v>
      </c>
      <c r="C582" t="s">
        <v>1341</v>
      </c>
      <c r="D582" t="s">
        <v>1342</v>
      </c>
      <c r="E582">
        <v>221</v>
      </c>
      <c r="F582" s="195">
        <v>39866.667039375003</v>
      </c>
      <c r="G582" t="s">
        <v>1343</v>
      </c>
      <c r="H582" t="s">
        <v>1344</v>
      </c>
      <c r="I582">
        <v>15124.2</v>
      </c>
      <c r="J582" t="s">
        <v>1345</v>
      </c>
    </row>
    <row r="583" spans="1:10">
      <c r="A583" t="s">
        <v>806</v>
      </c>
      <c r="B583">
        <v>28.5</v>
      </c>
      <c r="C583" t="s">
        <v>1341</v>
      </c>
      <c r="D583" t="s">
        <v>1342</v>
      </c>
      <c r="E583">
        <v>221</v>
      </c>
      <c r="F583" s="195">
        <v>39866.667068495371</v>
      </c>
      <c r="G583" t="s">
        <v>1343</v>
      </c>
      <c r="H583" t="s">
        <v>1344</v>
      </c>
      <c r="I583">
        <v>15425.4</v>
      </c>
      <c r="J583" t="s">
        <v>1345</v>
      </c>
    </row>
    <row r="584" spans="1:10">
      <c r="A584" t="s">
        <v>806</v>
      </c>
      <c r="B584">
        <v>28.5</v>
      </c>
      <c r="C584" t="s">
        <v>1341</v>
      </c>
      <c r="D584" t="s">
        <v>1342</v>
      </c>
      <c r="E584">
        <v>221</v>
      </c>
      <c r="F584" s="195">
        <v>39866.66709761574</v>
      </c>
      <c r="G584" t="s">
        <v>1343</v>
      </c>
      <c r="H584" t="s">
        <v>1344</v>
      </c>
      <c r="I584">
        <v>15457</v>
      </c>
      <c r="J584" t="s">
        <v>1345</v>
      </c>
    </row>
    <row r="585" spans="1:10">
      <c r="A585" t="s">
        <v>806</v>
      </c>
      <c r="B585">
        <v>28.5</v>
      </c>
      <c r="C585" t="s">
        <v>1341</v>
      </c>
      <c r="D585" t="s">
        <v>1342</v>
      </c>
      <c r="E585">
        <v>221</v>
      </c>
      <c r="F585" s="195">
        <v>39866.667126701388</v>
      </c>
      <c r="G585" t="s">
        <v>1343</v>
      </c>
      <c r="H585" t="s">
        <v>1344</v>
      </c>
      <c r="I585">
        <v>15475.8</v>
      </c>
      <c r="J585" t="s">
        <v>1345</v>
      </c>
    </row>
    <row r="586" spans="1:10">
      <c r="A586" t="s">
        <v>806</v>
      </c>
      <c r="B586">
        <v>28.5</v>
      </c>
      <c r="C586" t="s">
        <v>1341</v>
      </c>
      <c r="D586" t="s">
        <v>1342</v>
      </c>
      <c r="E586">
        <v>221</v>
      </c>
      <c r="F586" s="195">
        <v>39866.667190497683</v>
      </c>
      <c r="G586" t="s">
        <v>1343</v>
      </c>
      <c r="H586" t="s">
        <v>1344</v>
      </c>
      <c r="I586">
        <v>15286.8</v>
      </c>
      <c r="J586" t="s">
        <v>1345</v>
      </c>
    </row>
    <row r="587" spans="1:10">
      <c r="A587" t="s">
        <v>806</v>
      </c>
      <c r="B587">
        <v>28.5</v>
      </c>
      <c r="C587" t="s">
        <v>1341</v>
      </c>
      <c r="D587" t="s">
        <v>1342</v>
      </c>
      <c r="E587">
        <v>221</v>
      </c>
      <c r="F587" s="195">
        <v>39866.667219618059</v>
      </c>
      <c r="G587" t="s">
        <v>1343</v>
      </c>
      <c r="H587" t="s">
        <v>1344</v>
      </c>
      <c r="I587">
        <v>15204.8</v>
      </c>
      <c r="J587" t="s">
        <v>1345</v>
      </c>
    </row>
    <row r="588" spans="1:10">
      <c r="A588" t="s">
        <v>806</v>
      </c>
      <c r="B588">
        <v>28.5</v>
      </c>
      <c r="C588" t="s">
        <v>1341</v>
      </c>
      <c r="D588" t="s">
        <v>1342</v>
      </c>
      <c r="E588">
        <v>221</v>
      </c>
      <c r="F588" s="195">
        <v>39866.667248703707</v>
      </c>
      <c r="G588" t="s">
        <v>1343</v>
      </c>
      <c r="H588" t="s">
        <v>1344</v>
      </c>
      <c r="I588">
        <v>15275.2</v>
      </c>
      <c r="J588" t="s">
        <v>1345</v>
      </c>
    </row>
    <row r="589" spans="1:10">
      <c r="A589" t="s">
        <v>806</v>
      </c>
      <c r="B589">
        <v>28.5</v>
      </c>
      <c r="C589" t="s">
        <v>1341</v>
      </c>
      <c r="D589" t="s">
        <v>1342</v>
      </c>
      <c r="E589">
        <v>221</v>
      </c>
      <c r="F589" s="195">
        <v>39866.667277789355</v>
      </c>
      <c r="G589" t="s">
        <v>1343</v>
      </c>
      <c r="H589" t="s">
        <v>1344</v>
      </c>
      <c r="I589">
        <v>15227.2</v>
      </c>
      <c r="J589" t="s">
        <v>1345</v>
      </c>
    </row>
    <row r="590" spans="1:10">
      <c r="A590" t="s">
        <v>806</v>
      </c>
      <c r="B590">
        <v>28.5</v>
      </c>
      <c r="C590" t="s">
        <v>1341</v>
      </c>
      <c r="D590" t="s">
        <v>1342</v>
      </c>
      <c r="E590">
        <v>221</v>
      </c>
      <c r="F590" s="195">
        <v>39866.667306909723</v>
      </c>
      <c r="G590" t="s">
        <v>1343</v>
      </c>
      <c r="H590" t="s">
        <v>1344</v>
      </c>
      <c r="I590">
        <v>15145.2</v>
      </c>
      <c r="J590" t="s">
        <v>1345</v>
      </c>
    </row>
    <row r="591" spans="1:10">
      <c r="A591" t="s">
        <v>806</v>
      </c>
      <c r="B591">
        <v>28.5</v>
      </c>
      <c r="C591" t="s">
        <v>1341</v>
      </c>
      <c r="D591" t="s">
        <v>1342</v>
      </c>
      <c r="E591">
        <v>221</v>
      </c>
      <c r="F591" s="195">
        <v>39866.708704490738</v>
      </c>
      <c r="G591" t="s">
        <v>1343</v>
      </c>
      <c r="H591" t="s">
        <v>1344</v>
      </c>
      <c r="I591">
        <v>15330.8</v>
      </c>
      <c r="J591" t="s">
        <v>1345</v>
      </c>
    </row>
    <row r="592" spans="1:10">
      <c r="A592" t="s">
        <v>806</v>
      </c>
      <c r="B592">
        <v>28.5</v>
      </c>
      <c r="C592" t="s">
        <v>1341</v>
      </c>
      <c r="D592" t="s">
        <v>1342</v>
      </c>
      <c r="E592">
        <v>221</v>
      </c>
      <c r="F592" s="195">
        <v>39866.708731747683</v>
      </c>
      <c r="G592" t="s">
        <v>1343</v>
      </c>
      <c r="H592" t="s">
        <v>1344</v>
      </c>
      <c r="I592">
        <v>15444</v>
      </c>
      <c r="J592" t="s">
        <v>1345</v>
      </c>
    </row>
    <row r="593" spans="1:10">
      <c r="A593" t="s">
        <v>806</v>
      </c>
      <c r="B593">
        <v>28.5</v>
      </c>
      <c r="C593" t="s">
        <v>1341</v>
      </c>
      <c r="D593" t="s">
        <v>1342</v>
      </c>
      <c r="E593">
        <v>221</v>
      </c>
      <c r="F593" s="195">
        <v>39866.708766076386</v>
      </c>
      <c r="G593" t="s">
        <v>1343</v>
      </c>
      <c r="H593" t="s">
        <v>1344</v>
      </c>
      <c r="I593">
        <v>15414.4</v>
      </c>
      <c r="J593" t="s">
        <v>1345</v>
      </c>
    </row>
    <row r="594" spans="1:10">
      <c r="A594" t="s">
        <v>806</v>
      </c>
      <c r="B594">
        <v>28.5</v>
      </c>
      <c r="C594" t="s">
        <v>1341</v>
      </c>
      <c r="D594" t="s">
        <v>1342</v>
      </c>
      <c r="E594">
        <v>221</v>
      </c>
      <c r="F594" s="195">
        <v>39866.708793333331</v>
      </c>
      <c r="G594" t="s">
        <v>1343</v>
      </c>
      <c r="H594" t="s">
        <v>1344</v>
      </c>
      <c r="I594">
        <v>15460</v>
      </c>
      <c r="J594" t="s">
        <v>1345</v>
      </c>
    </row>
    <row r="595" spans="1:10">
      <c r="A595" t="s">
        <v>806</v>
      </c>
      <c r="B595">
        <v>28.5</v>
      </c>
      <c r="C595" t="s">
        <v>1341</v>
      </c>
      <c r="D595" t="s">
        <v>1342</v>
      </c>
      <c r="E595">
        <v>221</v>
      </c>
      <c r="F595" s="195">
        <v>39866.708855115743</v>
      </c>
      <c r="G595" t="s">
        <v>1343</v>
      </c>
      <c r="H595" t="s">
        <v>1344</v>
      </c>
      <c r="I595">
        <v>15263.6</v>
      </c>
      <c r="J595" t="s">
        <v>1345</v>
      </c>
    </row>
    <row r="596" spans="1:10">
      <c r="A596" t="s">
        <v>806</v>
      </c>
      <c r="B596">
        <v>28.5</v>
      </c>
      <c r="C596" t="s">
        <v>1341</v>
      </c>
      <c r="D596" t="s">
        <v>1342</v>
      </c>
      <c r="E596">
        <v>221</v>
      </c>
      <c r="F596" s="195">
        <v>39866.708882326391</v>
      </c>
      <c r="G596" t="s">
        <v>1343</v>
      </c>
      <c r="H596" t="s">
        <v>1344</v>
      </c>
      <c r="I596">
        <v>15281.2</v>
      </c>
      <c r="J596" t="s">
        <v>1345</v>
      </c>
    </row>
    <row r="597" spans="1:10">
      <c r="A597" t="s">
        <v>806</v>
      </c>
      <c r="B597">
        <v>28.5</v>
      </c>
      <c r="C597" t="s">
        <v>1341</v>
      </c>
      <c r="D597" t="s">
        <v>1342</v>
      </c>
      <c r="E597">
        <v>221</v>
      </c>
      <c r="F597" s="195">
        <v>39866.708909537039</v>
      </c>
      <c r="G597" t="s">
        <v>1343</v>
      </c>
      <c r="H597" t="s">
        <v>1344</v>
      </c>
      <c r="I597">
        <v>15085.6</v>
      </c>
      <c r="J597" t="s">
        <v>1345</v>
      </c>
    </row>
    <row r="598" spans="1:10">
      <c r="A598" t="s">
        <v>806</v>
      </c>
      <c r="B598">
        <v>28.5</v>
      </c>
      <c r="C598" t="s">
        <v>1341</v>
      </c>
      <c r="D598" t="s">
        <v>1342</v>
      </c>
      <c r="E598">
        <v>221</v>
      </c>
      <c r="F598" s="195">
        <v>39866.708936747687</v>
      </c>
      <c r="G598" t="s">
        <v>1343</v>
      </c>
      <c r="H598" t="s">
        <v>1344</v>
      </c>
      <c r="I598">
        <v>15347</v>
      </c>
      <c r="J598" t="s">
        <v>1345</v>
      </c>
    </row>
    <row r="599" spans="1:10">
      <c r="A599" t="s">
        <v>806</v>
      </c>
      <c r="B599">
        <v>28.5</v>
      </c>
      <c r="C599" t="s">
        <v>1341</v>
      </c>
      <c r="D599" t="s">
        <v>1342</v>
      </c>
      <c r="E599">
        <v>221</v>
      </c>
      <c r="F599" s="195">
        <v>39866.708963912039</v>
      </c>
      <c r="G599" t="s">
        <v>1343</v>
      </c>
      <c r="H599" t="s">
        <v>1344</v>
      </c>
      <c r="I599">
        <v>15240</v>
      </c>
      <c r="J599" t="s">
        <v>1345</v>
      </c>
    </row>
    <row r="600" spans="1:10">
      <c r="A600" t="s">
        <v>806</v>
      </c>
      <c r="B600">
        <v>28.5</v>
      </c>
      <c r="C600" t="s">
        <v>1341</v>
      </c>
      <c r="D600" t="s">
        <v>1342</v>
      </c>
      <c r="E600">
        <v>221</v>
      </c>
      <c r="F600" s="195">
        <v>39884.667040081018</v>
      </c>
      <c r="G600" t="s">
        <v>1343</v>
      </c>
      <c r="H600" t="s">
        <v>1344</v>
      </c>
      <c r="I600">
        <v>15308.8</v>
      </c>
      <c r="J600" t="s">
        <v>1345</v>
      </c>
    </row>
    <row r="601" spans="1:10">
      <c r="A601" t="s">
        <v>806</v>
      </c>
      <c r="B601">
        <v>28.5</v>
      </c>
      <c r="C601" t="s">
        <v>1341</v>
      </c>
      <c r="D601" t="s">
        <v>1342</v>
      </c>
      <c r="E601">
        <v>221</v>
      </c>
      <c r="F601" s="195">
        <v>39884.667077662038</v>
      </c>
      <c r="G601" t="s">
        <v>1343</v>
      </c>
      <c r="H601" t="s">
        <v>1344</v>
      </c>
      <c r="I601">
        <v>15412</v>
      </c>
      <c r="J601" t="s">
        <v>1345</v>
      </c>
    </row>
    <row r="602" spans="1:10">
      <c r="A602" t="s">
        <v>806</v>
      </c>
      <c r="B602">
        <v>28.5</v>
      </c>
      <c r="C602" t="s">
        <v>1341</v>
      </c>
      <c r="D602" t="s">
        <v>1342</v>
      </c>
      <c r="E602">
        <v>221</v>
      </c>
      <c r="F602" s="195">
        <v>39884.667106782406</v>
      </c>
      <c r="G602" t="s">
        <v>1343</v>
      </c>
      <c r="H602" t="s">
        <v>1344</v>
      </c>
      <c r="I602">
        <v>15474.2</v>
      </c>
      <c r="J602" t="s">
        <v>1345</v>
      </c>
    </row>
    <row r="603" spans="1:10">
      <c r="A603" t="s">
        <v>806</v>
      </c>
      <c r="B603">
        <v>28.5</v>
      </c>
      <c r="C603" t="s">
        <v>1341</v>
      </c>
      <c r="D603" t="s">
        <v>1342</v>
      </c>
      <c r="E603">
        <v>221</v>
      </c>
      <c r="F603" s="195">
        <v>39884.667135868054</v>
      </c>
      <c r="G603" t="s">
        <v>1343</v>
      </c>
      <c r="H603" t="s">
        <v>1344</v>
      </c>
      <c r="I603">
        <v>15298.2</v>
      </c>
      <c r="J603" t="s">
        <v>1345</v>
      </c>
    </row>
    <row r="604" spans="1:10">
      <c r="A604" t="s">
        <v>806</v>
      </c>
      <c r="B604">
        <v>28.5</v>
      </c>
      <c r="C604" t="s">
        <v>1341</v>
      </c>
      <c r="D604" t="s">
        <v>1342</v>
      </c>
      <c r="E604">
        <v>221</v>
      </c>
      <c r="F604" s="195">
        <v>39884.667199537034</v>
      </c>
      <c r="G604" t="s">
        <v>1343</v>
      </c>
      <c r="H604" t="s">
        <v>1344</v>
      </c>
      <c r="I604">
        <v>15272</v>
      </c>
      <c r="J604" t="s">
        <v>1345</v>
      </c>
    </row>
    <row r="605" spans="1:10">
      <c r="A605" t="s">
        <v>806</v>
      </c>
      <c r="B605">
        <v>28.5</v>
      </c>
      <c r="C605" t="s">
        <v>1341</v>
      </c>
      <c r="D605" t="s">
        <v>1342</v>
      </c>
      <c r="E605">
        <v>221</v>
      </c>
      <c r="F605" s="195">
        <v>39884.66722865741</v>
      </c>
      <c r="G605" t="s">
        <v>1343</v>
      </c>
      <c r="H605" t="s">
        <v>1344</v>
      </c>
      <c r="I605">
        <v>15239.8</v>
      </c>
      <c r="J605" t="s">
        <v>1345</v>
      </c>
    </row>
    <row r="606" spans="1:10">
      <c r="A606" t="s">
        <v>806</v>
      </c>
      <c r="B606">
        <v>28.5</v>
      </c>
      <c r="C606" t="s">
        <v>1341</v>
      </c>
      <c r="D606" t="s">
        <v>1342</v>
      </c>
      <c r="E606">
        <v>221</v>
      </c>
      <c r="F606" s="195">
        <v>39884.667257789355</v>
      </c>
      <c r="G606" t="s">
        <v>1343</v>
      </c>
      <c r="H606" t="s">
        <v>1344</v>
      </c>
      <c r="I606">
        <v>15150.6</v>
      </c>
      <c r="J606" t="s">
        <v>1345</v>
      </c>
    </row>
    <row r="607" spans="1:10">
      <c r="A607" t="s">
        <v>806</v>
      </c>
      <c r="B607">
        <v>28.5</v>
      </c>
      <c r="C607" t="s">
        <v>1341</v>
      </c>
      <c r="D607" t="s">
        <v>1342</v>
      </c>
      <c r="E607">
        <v>221</v>
      </c>
      <c r="F607" s="195">
        <v>39884.667286909724</v>
      </c>
      <c r="G607" t="s">
        <v>1343</v>
      </c>
      <c r="H607" t="s">
        <v>1344</v>
      </c>
      <c r="I607">
        <v>15188.2</v>
      </c>
      <c r="J607" t="s">
        <v>1345</v>
      </c>
    </row>
    <row r="608" spans="1:10">
      <c r="A608" t="s">
        <v>806</v>
      </c>
      <c r="B608">
        <v>28.5</v>
      </c>
      <c r="C608" t="s">
        <v>1341</v>
      </c>
      <c r="D608" t="s">
        <v>1342</v>
      </c>
      <c r="E608">
        <v>221</v>
      </c>
      <c r="F608" s="195">
        <v>39884.708719201386</v>
      </c>
      <c r="G608" t="s">
        <v>1343</v>
      </c>
      <c r="H608" t="s">
        <v>1344</v>
      </c>
      <c r="I608">
        <v>15543.4</v>
      </c>
      <c r="J608" t="s">
        <v>1345</v>
      </c>
    </row>
    <row r="609" spans="1:10">
      <c r="A609" t="s">
        <v>806</v>
      </c>
      <c r="B609">
        <v>28.5</v>
      </c>
      <c r="C609" t="s">
        <v>1341</v>
      </c>
      <c r="D609" t="s">
        <v>1342</v>
      </c>
      <c r="E609">
        <v>221</v>
      </c>
      <c r="F609" s="195">
        <v>39884.708746365737</v>
      </c>
      <c r="G609" t="s">
        <v>1343</v>
      </c>
      <c r="H609" t="s">
        <v>1344</v>
      </c>
      <c r="I609">
        <v>15292.6</v>
      </c>
      <c r="J609" t="s">
        <v>1345</v>
      </c>
    </row>
    <row r="610" spans="1:10">
      <c r="A610" t="s">
        <v>806</v>
      </c>
      <c r="B610">
        <v>28.5</v>
      </c>
      <c r="C610" t="s">
        <v>1341</v>
      </c>
      <c r="D610" t="s">
        <v>1342</v>
      </c>
      <c r="E610">
        <v>221</v>
      </c>
      <c r="F610" s="195">
        <v>39884.708773541664</v>
      </c>
      <c r="G610" t="s">
        <v>1343</v>
      </c>
      <c r="H610" t="s">
        <v>1344</v>
      </c>
      <c r="I610">
        <v>15356</v>
      </c>
      <c r="J610" t="s">
        <v>1345</v>
      </c>
    </row>
    <row r="611" spans="1:10">
      <c r="A611" t="s">
        <v>806</v>
      </c>
      <c r="B611">
        <v>28.5</v>
      </c>
      <c r="C611" t="s">
        <v>1341</v>
      </c>
      <c r="D611" t="s">
        <v>1342</v>
      </c>
      <c r="E611">
        <v>221</v>
      </c>
      <c r="F611" s="195">
        <v>39884.708800740744</v>
      </c>
      <c r="G611" t="s">
        <v>1343</v>
      </c>
      <c r="H611" t="s">
        <v>1344</v>
      </c>
      <c r="I611">
        <v>15479</v>
      </c>
      <c r="J611" t="s">
        <v>1345</v>
      </c>
    </row>
    <row r="612" spans="1:10">
      <c r="A612" t="s">
        <v>806</v>
      </c>
      <c r="B612">
        <v>28.5</v>
      </c>
      <c r="C612" t="s">
        <v>1341</v>
      </c>
      <c r="D612" t="s">
        <v>1342</v>
      </c>
      <c r="E612">
        <v>221</v>
      </c>
      <c r="F612" s="195">
        <v>39884.708862581021</v>
      </c>
      <c r="G612" t="s">
        <v>1343</v>
      </c>
      <c r="H612" t="s">
        <v>1344</v>
      </c>
      <c r="I612">
        <v>15360.4</v>
      </c>
      <c r="J612" t="s">
        <v>1345</v>
      </c>
    </row>
    <row r="613" spans="1:10">
      <c r="A613" t="s">
        <v>806</v>
      </c>
      <c r="B613">
        <v>28.5</v>
      </c>
      <c r="C613" t="s">
        <v>1341</v>
      </c>
      <c r="D613" t="s">
        <v>1342</v>
      </c>
      <c r="E613">
        <v>221</v>
      </c>
      <c r="F613" s="195">
        <v>39884.708889791669</v>
      </c>
      <c r="G613" t="s">
        <v>1343</v>
      </c>
      <c r="H613" t="s">
        <v>1344</v>
      </c>
      <c r="I613">
        <v>15197.8</v>
      </c>
      <c r="J613" t="s">
        <v>1345</v>
      </c>
    </row>
    <row r="614" spans="1:10">
      <c r="A614" t="s">
        <v>806</v>
      </c>
      <c r="B614">
        <v>28.5</v>
      </c>
      <c r="C614" t="s">
        <v>1341</v>
      </c>
      <c r="D614" t="s">
        <v>1342</v>
      </c>
      <c r="E614">
        <v>221</v>
      </c>
      <c r="F614" s="195">
        <v>39884.708916990741</v>
      </c>
      <c r="G614" t="s">
        <v>1343</v>
      </c>
      <c r="H614" t="s">
        <v>1344</v>
      </c>
      <c r="I614">
        <v>15190.6</v>
      </c>
      <c r="J614" t="s">
        <v>1345</v>
      </c>
    </row>
    <row r="615" spans="1:10">
      <c r="A615" t="s">
        <v>806</v>
      </c>
      <c r="B615">
        <v>28.5</v>
      </c>
      <c r="C615" t="s">
        <v>1341</v>
      </c>
      <c r="D615" t="s">
        <v>1342</v>
      </c>
      <c r="E615">
        <v>221</v>
      </c>
      <c r="F615" s="195">
        <v>39884.708944166669</v>
      </c>
      <c r="G615" t="s">
        <v>1343</v>
      </c>
      <c r="H615" t="s">
        <v>1344</v>
      </c>
      <c r="I615">
        <v>15263.2</v>
      </c>
      <c r="J615" t="s">
        <v>1345</v>
      </c>
    </row>
    <row r="616" spans="1:10">
      <c r="A616" t="s">
        <v>806</v>
      </c>
      <c r="B616">
        <v>28.5</v>
      </c>
      <c r="C616" t="s">
        <v>1341</v>
      </c>
      <c r="D616" t="s">
        <v>1342</v>
      </c>
      <c r="E616">
        <v>221</v>
      </c>
      <c r="F616" s="195">
        <v>39884.70897133102</v>
      </c>
      <c r="G616" t="s">
        <v>1343</v>
      </c>
      <c r="H616" t="s">
        <v>1344</v>
      </c>
      <c r="I616">
        <v>15266.2</v>
      </c>
      <c r="J616" t="s">
        <v>1345</v>
      </c>
    </row>
    <row r="617" spans="1:10">
      <c r="A617" t="s">
        <v>806</v>
      </c>
      <c r="B617">
        <v>28.5</v>
      </c>
      <c r="C617" t="s">
        <v>1341</v>
      </c>
      <c r="D617" t="s">
        <v>1342</v>
      </c>
      <c r="E617">
        <v>221</v>
      </c>
      <c r="F617" s="195">
        <v>39902.667050868055</v>
      </c>
      <c r="G617" t="s">
        <v>1343</v>
      </c>
      <c r="H617" t="s">
        <v>1344</v>
      </c>
      <c r="I617">
        <v>15734.2</v>
      </c>
      <c r="J617" t="s">
        <v>1345</v>
      </c>
    </row>
    <row r="618" spans="1:10">
      <c r="A618" t="s">
        <v>806</v>
      </c>
      <c r="B618">
        <v>28.5</v>
      </c>
      <c r="C618" t="s">
        <v>1341</v>
      </c>
      <c r="D618" t="s">
        <v>1342</v>
      </c>
      <c r="E618">
        <v>221</v>
      </c>
      <c r="F618" s="195">
        <v>39902.66708003472</v>
      </c>
      <c r="G618" t="s">
        <v>1343</v>
      </c>
      <c r="H618" t="s">
        <v>1344</v>
      </c>
      <c r="I618">
        <v>15755.4</v>
      </c>
      <c r="J618" t="s">
        <v>1345</v>
      </c>
    </row>
    <row r="619" spans="1:10">
      <c r="A619" t="s">
        <v>806</v>
      </c>
      <c r="B619">
        <v>28.5</v>
      </c>
      <c r="C619" t="s">
        <v>1341</v>
      </c>
      <c r="D619" t="s">
        <v>1342</v>
      </c>
      <c r="E619">
        <v>221</v>
      </c>
      <c r="F619" s="195">
        <v>39902.667109166665</v>
      </c>
      <c r="G619" t="s">
        <v>1343</v>
      </c>
      <c r="H619" t="s">
        <v>1344</v>
      </c>
      <c r="I619">
        <v>15646.6</v>
      </c>
      <c r="J619" t="s">
        <v>1345</v>
      </c>
    </row>
    <row r="620" spans="1:10">
      <c r="A620" t="s">
        <v>806</v>
      </c>
      <c r="B620">
        <v>28.5</v>
      </c>
      <c r="C620" t="s">
        <v>1341</v>
      </c>
      <c r="D620" t="s">
        <v>1342</v>
      </c>
      <c r="E620">
        <v>221</v>
      </c>
      <c r="F620" s="195">
        <v>39902.667138333331</v>
      </c>
      <c r="G620" t="s">
        <v>1343</v>
      </c>
      <c r="H620" t="s">
        <v>1344</v>
      </c>
      <c r="I620">
        <v>15654.8</v>
      </c>
      <c r="J620" t="s">
        <v>1345</v>
      </c>
    </row>
    <row r="621" spans="1:10">
      <c r="A621" t="s">
        <v>806</v>
      </c>
      <c r="B621">
        <v>28.5</v>
      </c>
      <c r="C621" t="s">
        <v>1341</v>
      </c>
      <c r="D621" t="s">
        <v>1342</v>
      </c>
      <c r="E621">
        <v>221</v>
      </c>
      <c r="F621" s="195">
        <v>39902.667202743054</v>
      </c>
      <c r="G621" t="s">
        <v>1343</v>
      </c>
      <c r="H621" t="s">
        <v>1344</v>
      </c>
      <c r="I621">
        <v>15587.4</v>
      </c>
      <c r="J621" t="s">
        <v>1345</v>
      </c>
    </row>
    <row r="622" spans="1:10">
      <c r="A622" t="s">
        <v>806</v>
      </c>
      <c r="B622">
        <v>28.5</v>
      </c>
      <c r="C622" t="s">
        <v>1341</v>
      </c>
      <c r="D622" t="s">
        <v>1342</v>
      </c>
      <c r="E622">
        <v>221</v>
      </c>
      <c r="F622" s="195">
        <v>39902.667231874999</v>
      </c>
      <c r="G622" t="s">
        <v>1343</v>
      </c>
      <c r="H622" t="s">
        <v>1344</v>
      </c>
      <c r="I622">
        <v>15521.6</v>
      </c>
      <c r="J622" t="s">
        <v>1345</v>
      </c>
    </row>
    <row r="623" spans="1:10">
      <c r="A623" t="s">
        <v>806</v>
      </c>
      <c r="B623">
        <v>28.5</v>
      </c>
      <c r="C623" t="s">
        <v>1341</v>
      </c>
      <c r="D623" t="s">
        <v>1342</v>
      </c>
      <c r="E623">
        <v>221</v>
      </c>
      <c r="F623" s="195">
        <v>39902.667261041664</v>
      </c>
      <c r="G623" t="s">
        <v>1343</v>
      </c>
      <c r="H623" t="s">
        <v>1344</v>
      </c>
      <c r="I623">
        <v>15616.4</v>
      </c>
      <c r="J623" t="s">
        <v>1345</v>
      </c>
    </row>
    <row r="624" spans="1:10">
      <c r="A624" t="s">
        <v>806</v>
      </c>
      <c r="B624">
        <v>28.5</v>
      </c>
      <c r="C624" t="s">
        <v>1341</v>
      </c>
      <c r="D624" t="s">
        <v>1342</v>
      </c>
      <c r="E624">
        <v>221</v>
      </c>
      <c r="F624" s="195">
        <v>39902.667290115744</v>
      </c>
      <c r="G624" t="s">
        <v>1343</v>
      </c>
      <c r="H624" t="s">
        <v>1344</v>
      </c>
      <c r="I624">
        <v>15407.2</v>
      </c>
      <c r="J624" t="s">
        <v>1345</v>
      </c>
    </row>
    <row r="625" spans="1:10">
      <c r="A625" t="s">
        <v>806</v>
      </c>
      <c r="B625">
        <v>28.5</v>
      </c>
      <c r="C625" t="s">
        <v>1341</v>
      </c>
      <c r="D625" t="s">
        <v>1342</v>
      </c>
      <c r="E625">
        <v>221</v>
      </c>
      <c r="F625" s="195">
        <v>39902.708707789352</v>
      </c>
      <c r="G625" t="s">
        <v>1343</v>
      </c>
      <c r="H625" t="s">
        <v>1344</v>
      </c>
      <c r="I625">
        <v>15724.2</v>
      </c>
      <c r="J625" t="s">
        <v>1345</v>
      </c>
    </row>
    <row r="626" spans="1:10">
      <c r="A626" t="s">
        <v>806</v>
      </c>
      <c r="B626">
        <v>28.5</v>
      </c>
      <c r="C626" t="s">
        <v>1341</v>
      </c>
      <c r="D626" t="s">
        <v>1342</v>
      </c>
      <c r="E626">
        <v>221</v>
      </c>
      <c r="F626" s="195">
        <v>39902.708736909721</v>
      </c>
      <c r="G626" t="s">
        <v>1343</v>
      </c>
      <c r="H626" t="s">
        <v>1344</v>
      </c>
      <c r="I626">
        <v>15618.6</v>
      </c>
      <c r="J626" t="s">
        <v>1345</v>
      </c>
    </row>
    <row r="627" spans="1:10">
      <c r="A627" t="s">
        <v>806</v>
      </c>
      <c r="B627">
        <v>28.5</v>
      </c>
      <c r="C627" t="s">
        <v>1341</v>
      </c>
      <c r="D627" t="s">
        <v>1342</v>
      </c>
      <c r="E627">
        <v>221</v>
      </c>
      <c r="F627" s="195">
        <v>39902.708775081017</v>
      </c>
      <c r="G627" t="s">
        <v>1343</v>
      </c>
      <c r="H627" t="s">
        <v>1344</v>
      </c>
      <c r="I627">
        <v>15571.4</v>
      </c>
      <c r="J627" t="s">
        <v>1345</v>
      </c>
    </row>
    <row r="628" spans="1:10">
      <c r="A628" t="s">
        <v>806</v>
      </c>
      <c r="B628">
        <v>28.5</v>
      </c>
      <c r="C628" t="s">
        <v>1341</v>
      </c>
      <c r="D628" t="s">
        <v>1342</v>
      </c>
      <c r="E628">
        <v>221</v>
      </c>
      <c r="F628" s="195">
        <v>39902.708804201386</v>
      </c>
      <c r="G628" t="s">
        <v>1343</v>
      </c>
      <c r="H628" t="s">
        <v>1344</v>
      </c>
      <c r="I628">
        <v>15408.2</v>
      </c>
      <c r="J628" t="s">
        <v>1345</v>
      </c>
    </row>
    <row r="629" spans="1:10">
      <c r="A629" t="s">
        <v>806</v>
      </c>
      <c r="B629">
        <v>28.5</v>
      </c>
      <c r="C629" t="s">
        <v>1341</v>
      </c>
      <c r="D629" t="s">
        <v>1342</v>
      </c>
      <c r="E629">
        <v>221</v>
      </c>
      <c r="F629" s="195">
        <v>39902.708868240741</v>
      </c>
      <c r="G629" t="s">
        <v>1343</v>
      </c>
      <c r="H629" t="s">
        <v>1344</v>
      </c>
      <c r="I629">
        <v>15728.8</v>
      </c>
      <c r="J629" t="s">
        <v>1345</v>
      </c>
    </row>
    <row r="630" spans="1:10">
      <c r="A630" t="s">
        <v>806</v>
      </c>
      <c r="B630">
        <v>28.5</v>
      </c>
      <c r="C630" t="s">
        <v>1341</v>
      </c>
      <c r="D630" t="s">
        <v>1342</v>
      </c>
      <c r="E630">
        <v>221</v>
      </c>
      <c r="F630" s="195">
        <v>39902.708897326389</v>
      </c>
      <c r="G630" t="s">
        <v>1343</v>
      </c>
      <c r="H630" t="s">
        <v>1344</v>
      </c>
      <c r="I630">
        <v>15544.8</v>
      </c>
      <c r="J630" t="s">
        <v>1345</v>
      </c>
    </row>
    <row r="631" spans="1:10">
      <c r="A631" t="s">
        <v>806</v>
      </c>
      <c r="B631">
        <v>28.5</v>
      </c>
      <c r="C631" t="s">
        <v>1341</v>
      </c>
      <c r="D631" t="s">
        <v>1342</v>
      </c>
      <c r="E631">
        <v>221</v>
      </c>
      <c r="F631" s="195">
        <v>39902.708926458334</v>
      </c>
      <c r="G631" t="s">
        <v>1343</v>
      </c>
      <c r="H631" t="s">
        <v>1344</v>
      </c>
      <c r="I631">
        <v>15432.6</v>
      </c>
      <c r="J631" t="s">
        <v>1345</v>
      </c>
    </row>
    <row r="632" spans="1:10">
      <c r="A632" t="s">
        <v>806</v>
      </c>
      <c r="B632">
        <v>28.5</v>
      </c>
      <c r="C632" t="s">
        <v>1341</v>
      </c>
      <c r="D632" t="s">
        <v>1342</v>
      </c>
      <c r="E632">
        <v>221</v>
      </c>
      <c r="F632" s="195">
        <v>39902.708955578702</v>
      </c>
      <c r="G632" t="s">
        <v>1343</v>
      </c>
      <c r="H632" t="s">
        <v>1344</v>
      </c>
      <c r="I632">
        <v>15476.2</v>
      </c>
      <c r="J632" t="s">
        <v>1345</v>
      </c>
    </row>
    <row r="633" spans="1:10">
      <c r="A633" t="s">
        <v>806</v>
      </c>
      <c r="B633">
        <v>28.5</v>
      </c>
      <c r="C633" t="s">
        <v>1341</v>
      </c>
      <c r="D633" t="s">
        <v>1342</v>
      </c>
      <c r="E633">
        <v>221</v>
      </c>
      <c r="F633" s="195">
        <v>39920.667041828703</v>
      </c>
      <c r="G633" t="s">
        <v>1343</v>
      </c>
      <c r="H633" t="s">
        <v>1344</v>
      </c>
      <c r="I633">
        <v>15711.8</v>
      </c>
      <c r="J633" t="s">
        <v>1345</v>
      </c>
    </row>
    <row r="634" spans="1:10">
      <c r="A634" t="s">
        <v>806</v>
      </c>
      <c r="B634">
        <v>28.5</v>
      </c>
      <c r="C634" t="s">
        <v>1341</v>
      </c>
      <c r="D634" t="s">
        <v>1342</v>
      </c>
      <c r="E634">
        <v>221</v>
      </c>
      <c r="F634" s="195">
        <v>39920.667080115738</v>
      </c>
      <c r="G634" t="s">
        <v>1343</v>
      </c>
      <c r="H634" t="s">
        <v>1344</v>
      </c>
      <c r="I634">
        <v>15766.8</v>
      </c>
      <c r="J634" t="s">
        <v>1345</v>
      </c>
    </row>
    <row r="635" spans="1:10">
      <c r="A635" t="s">
        <v>806</v>
      </c>
      <c r="B635">
        <v>28.5</v>
      </c>
      <c r="C635" t="s">
        <v>1341</v>
      </c>
      <c r="D635" t="s">
        <v>1342</v>
      </c>
      <c r="E635">
        <v>221</v>
      </c>
      <c r="F635" s="195">
        <v>39920.667109282411</v>
      </c>
      <c r="G635" t="s">
        <v>1343</v>
      </c>
      <c r="H635" t="s">
        <v>1344</v>
      </c>
      <c r="I635">
        <v>15691</v>
      </c>
      <c r="J635" t="s">
        <v>1345</v>
      </c>
    </row>
    <row r="636" spans="1:10">
      <c r="A636" t="s">
        <v>806</v>
      </c>
      <c r="B636">
        <v>28.5</v>
      </c>
      <c r="C636" t="s">
        <v>1341</v>
      </c>
      <c r="D636" t="s">
        <v>1342</v>
      </c>
      <c r="E636">
        <v>221</v>
      </c>
      <c r="F636" s="195">
        <v>39920.667138414348</v>
      </c>
      <c r="G636" t="s">
        <v>1343</v>
      </c>
      <c r="H636" t="s">
        <v>1344</v>
      </c>
      <c r="I636">
        <v>15686.2</v>
      </c>
      <c r="J636" t="s">
        <v>1345</v>
      </c>
    </row>
    <row r="637" spans="1:10">
      <c r="A637" t="s">
        <v>806</v>
      </c>
      <c r="B637">
        <v>28.5</v>
      </c>
      <c r="C637" t="s">
        <v>1341</v>
      </c>
      <c r="D637" t="s">
        <v>1342</v>
      </c>
      <c r="E637">
        <v>221</v>
      </c>
      <c r="F637" s="195">
        <v>39920.667203657409</v>
      </c>
      <c r="G637" t="s">
        <v>1343</v>
      </c>
      <c r="H637" t="s">
        <v>1344</v>
      </c>
      <c r="I637">
        <v>15608</v>
      </c>
      <c r="J637" t="s">
        <v>1345</v>
      </c>
    </row>
    <row r="638" spans="1:10">
      <c r="A638" t="s">
        <v>806</v>
      </c>
      <c r="B638">
        <v>28.5</v>
      </c>
      <c r="C638" t="s">
        <v>1341</v>
      </c>
      <c r="D638" t="s">
        <v>1342</v>
      </c>
      <c r="E638">
        <v>221</v>
      </c>
      <c r="F638" s="195">
        <v>39920.667232789354</v>
      </c>
      <c r="G638" t="s">
        <v>1343</v>
      </c>
      <c r="H638" t="s">
        <v>1344</v>
      </c>
      <c r="I638">
        <v>15593.2</v>
      </c>
      <c r="J638" t="s">
        <v>1345</v>
      </c>
    </row>
    <row r="639" spans="1:10">
      <c r="A639" t="s">
        <v>806</v>
      </c>
      <c r="B639">
        <v>28.5</v>
      </c>
      <c r="C639" t="s">
        <v>1341</v>
      </c>
      <c r="D639" t="s">
        <v>1342</v>
      </c>
      <c r="E639">
        <v>221</v>
      </c>
      <c r="F639" s="195">
        <v>39920.667261909723</v>
      </c>
      <c r="G639" t="s">
        <v>1343</v>
      </c>
      <c r="H639" t="s">
        <v>1344</v>
      </c>
      <c r="I639">
        <v>15647.4</v>
      </c>
      <c r="J639" t="s">
        <v>1345</v>
      </c>
    </row>
    <row r="640" spans="1:10">
      <c r="A640" t="s">
        <v>806</v>
      </c>
      <c r="B640">
        <v>28.5</v>
      </c>
      <c r="C640" t="s">
        <v>1341</v>
      </c>
      <c r="D640" t="s">
        <v>1342</v>
      </c>
      <c r="E640">
        <v>221</v>
      </c>
      <c r="F640" s="195">
        <v>39920.667291041667</v>
      </c>
      <c r="G640" t="s">
        <v>1343</v>
      </c>
      <c r="H640" t="s">
        <v>1344</v>
      </c>
      <c r="I640">
        <v>15370</v>
      </c>
      <c r="J640" t="s">
        <v>1345</v>
      </c>
    </row>
    <row r="641" spans="1:10">
      <c r="A641" t="s">
        <v>806</v>
      </c>
      <c r="B641">
        <v>28.5</v>
      </c>
      <c r="C641" t="s">
        <v>1341</v>
      </c>
      <c r="D641" t="s">
        <v>1342</v>
      </c>
      <c r="E641">
        <v>221</v>
      </c>
      <c r="F641" s="195">
        <v>39920.708707245372</v>
      </c>
      <c r="G641" t="s">
        <v>1343</v>
      </c>
      <c r="H641" t="s">
        <v>1344</v>
      </c>
      <c r="I641">
        <v>15824.8</v>
      </c>
      <c r="J641" t="s">
        <v>1345</v>
      </c>
    </row>
    <row r="642" spans="1:10">
      <c r="A642" t="s">
        <v>806</v>
      </c>
      <c r="B642">
        <v>28.5</v>
      </c>
      <c r="C642" t="s">
        <v>1341</v>
      </c>
      <c r="D642" t="s">
        <v>1342</v>
      </c>
      <c r="E642">
        <v>221</v>
      </c>
      <c r="F642" s="195">
        <v>39920.708734490741</v>
      </c>
      <c r="G642" t="s">
        <v>1343</v>
      </c>
      <c r="H642" t="s">
        <v>1344</v>
      </c>
      <c r="I642">
        <v>15695.4</v>
      </c>
      <c r="J642" t="s">
        <v>1345</v>
      </c>
    </row>
    <row r="643" spans="1:10">
      <c r="A643" t="s">
        <v>806</v>
      </c>
      <c r="B643">
        <v>28.5</v>
      </c>
      <c r="C643" t="s">
        <v>1341</v>
      </c>
      <c r="D643" t="s">
        <v>1342</v>
      </c>
      <c r="E643">
        <v>221</v>
      </c>
      <c r="F643" s="195">
        <v>39920.708761747686</v>
      </c>
      <c r="G643" t="s">
        <v>1343</v>
      </c>
      <c r="H643" t="s">
        <v>1344</v>
      </c>
      <c r="I643">
        <v>15749.6</v>
      </c>
      <c r="J643" t="s">
        <v>1345</v>
      </c>
    </row>
    <row r="644" spans="1:10">
      <c r="A644" t="s">
        <v>806</v>
      </c>
      <c r="B644">
        <v>28.5</v>
      </c>
      <c r="C644" t="s">
        <v>1341</v>
      </c>
      <c r="D644" t="s">
        <v>1342</v>
      </c>
      <c r="E644">
        <v>221</v>
      </c>
      <c r="F644" s="195">
        <v>39920.708789039352</v>
      </c>
      <c r="G644" t="s">
        <v>1343</v>
      </c>
      <c r="H644" t="s">
        <v>1344</v>
      </c>
      <c r="I644">
        <v>15710.6</v>
      </c>
      <c r="J644" t="s">
        <v>1345</v>
      </c>
    </row>
    <row r="645" spans="1:10">
      <c r="A645" t="s">
        <v>806</v>
      </c>
      <c r="B645">
        <v>28.5</v>
      </c>
      <c r="C645" t="s">
        <v>1341</v>
      </c>
      <c r="D645" t="s">
        <v>1342</v>
      </c>
      <c r="E645">
        <v>221</v>
      </c>
      <c r="F645" s="195">
        <v>39920.708851701391</v>
      </c>
      <c r="G645" t="s">
        <v>1343</v>
      </c>
      <c r="H645" t="s">
        <v>1344</v>
      </c>
      <c r="I645">
        <v>15675.2</v>
      </c>
      <c r="J645" t="s">
        <v>1345</v>
      </c>
    </row>
    <row r="646" spans="1:10">
      <c r="A646" t="s">
        <v>806</v>
      </c>
      <c r="B646">
        <v>28.5</v>
      </c>
      <c r="C646" t="s">
        <v>1341</v>
      </c>
      <c r="D646" t="s">
        <v>1342</v>
      </c>
      <c r="E646">
        <v>221</v>
      </c>
      <c r="F646" s="195">
        <v>39920.708878958336</v>
      </c>
      <c r="G646" t="s">
        <v>1343</v>
      </c>
      <c r="H646" t="s">
        <v>1344</v>
      </c>
      <c r="I646">
        <v>15533.8</v>
      </c>
      <c r="J646" t="s">
        <v>1345</v>
      </c>
    </row>
    <row r="647" spans="1:10">
      <c r="A647" t="s">
        <v>806</v>
      </c>
      <c r="B647">
        <v>28.5</v>
      </c>
      <c r="C647" t="s">
        <v>1341</v>
      </c>
      <c r="D647" t="s">
        <v>1342</v>
      </c>
      <c r="E647">
        <v>221</v>
      </c>
      <c r="F647" s="195">
        <v>39920.708906203705</v>
      </c>
      <c r="G647" t="s">
        <v>1343</v>
      </c>
      <c r="H647" t="s">
        <v>1344</v>
      </c>
      <c r="I647">
        <v>15550</v>
      </c>
      <c r="J647" t="s">
        <v>1345</v>
      </c>
    </row>
    <row r="648" spans="1:10">
      <c r="A648" t="s">
        <v>806</v>
      </c>
      <c r="B648">
        <v>28.5</v>
      </c>
      <c r="C648" t="s">
        <v>1341</v>
      </c>
      <c r="D648" t="s">
        <v>1342</v>
      </c>
      <c r="E648">
        <v>221</v>
      </c>
      <c r="F648" s="195">
        <v>39920.708933449074</v>
      </c>
      <c r="G648" t="s">
        <v>1343</v>
      </c>
      <c r="H648" t="s">
        <v>1344</v>
      </c>
      <c r="I648">
        <v>15728</v>
      </c>
      <c r="J648" t="s">
        <v>1345</v>
      </c>
    </row>
    <row r="649" spans="1:10">
      <c r="A649" t="s">
        <v>806</v>
      </c>
      <c r="B649">
        <v>28.5</v>
      </c>
      <c r="C649" t="s">
        <v>1341</v>
      </c>
      <c r="D649" t="s">
        <v>1342</v>
      </c>
      <c r="E649">
        <v>221</v>
      </c>
      <c r="F649" s="195">
        <v>39920.708960706019</v>
      </c>
      <c r="G649" t="s">
        <v>1343</v>
      </c>
      <c r="H649" t="s">
        <v>1344</v>
      </c>
      <c r="I649">
        <v>15727.8</v>
      </c>
      <c r="J649" t="s">
        <v>1345</v>
      </c>
    </row>
    <row r="650" spans="1:10">
      <c r="A650" t="s">
        <v>806</v>
      </c>
      <c r="B650">
        <v>28.5</v>
      </c>
      <c r="C650" t="s">
        <v>1341</v>
      </c>
      <c r="D650" t="s">
        <v>1342</v>
      </c>
      <c r="E650">
        <v>221</v>
      </c>
      <c r="F650" s="195">
        <v>39938.666999120367</v>
      </c>
      <c r="G650" t="s">
        <v>1343</v>
      </c>
      <c r="H650" t="s">
        <v>1344</v>
      </c>
      <c r="I650">
        <v>15610.2</v>
      </c>
      <c r="J650" t="s">
        <v>1345</v>
      </c>
    </row>
    <row r="651" spans="1:10">
      <c r="A651" t="s">
        <v>806</v>
      </c>
      <c r="B651">
        <v>28.5</v>
      </c>
      <c r="C651" t="s">
        <v>1341</v>
      </c>
      <c r="D651" t="s">
        <v>1342</v>
      </c>
      <c r="E651">
        <v>221</v>
      </c>
      <c r="F651" s="195">
        <v>39938.667036874998</v>
      </c>
      <c r="G651" t="s">
        <v>1343</v>
      </c>
      <c r="H651" t="s">
        <v>1344</v>
      </c>
      <c r="I651">
        <v>15435.6</v>
      </c>
      <c r="J651" t="s">
        <v>1345</v>
      </c>
    </row>
    <row r="652" spans="1:10">
      <c r="A652" t="s">
        <v>806</v>
      </c>
      <c r="B652">
        <v>28.5</v>
      </c>
      <c r="C652" t="s">
        <v>1341</v>
      </c>
      <c r="D652" t="s">
        <v>1342</v>
      </c>
      <c r="E652">
        <v>221</v>
      </c>
      <c r="F652" s="195">
        <v>39938.667063622685</v>
      </c>
      <c r="G652" t="s">
        <v>1343</v>
      </c>
      <c r="H652" t="s">
        <v>1344</v>
      </c>
      <c r="I652">
        <v>15444.8</v>
      </c>
      <c r="J652" t="s">
        <v>1345</v>
      </c>
    </row>
    <row r="653" spans="1:10">
      <c r="A653" t="s">
        <v>806</v>
      </c>
      <c r="B653">
        <v>28.5</v>
      </c>
      <c r="C653" t="s">
        <v>1341</v>
      </c>
      <c r="D653" t="s">
        <v>1342</v>
      </c>
      <c r="E653">
        <v>221</v>
      </c>
      <c r="F653" s="195">
        <v>39938.667090405092</v>
      </c>
      <c r="G653" t="s">
        <v>1343</v>
      </c>
      <c r="H653" t="s">
        <v>1344</v>
      </c>
      <c r="I653">
        <v>15282.2</v>
      </c>
      <c r="J653" t="s">
        <v>1345</v>
      </c>
    </row>
    <row r="654" spans="1:10">
      <c r="A654" t="s">
        <v>806</v>
      </c>
      <c r="B654">
        <v>28.5</v>
      </c>
      <c r="C654" t="s">
        <v>1341</v>
      </c>
      <c r="D654" t="s">
        <v>1342</v>
      </c>
      <c r="E654">
        <v>221</v>
      </c>
      <c r="F654" s="195">
        <v>39938.667117118057</v>
      </c>
      <c r="G654" t="s">
        <v>1343</v>
      </c>
      <c r="H654" t="s">
        <v>1344</v>
      </c>
      <c r="I654">
        <v>15274.4</v>
      </c>
      <c r="J654" t="s">
        <v>1345</v>
      </c>
    </row>
    <row r="655" spans="1:10">
      <c r="A655" t="s">
        <v>806</v>
      </c>
      <c r="B655">
        <v>28.5</v>
      </c>
      <c r="C655" t="s">
        <v>1341</v>
      </c>
      <c r="D655" t="s">
        <v>1342</v>
      </c>
      <c r="E655">
        <v>221</v>
      </c>
      <c r="F655" s="195">
        <v>39938.66716474537</v>
      </c>
      <c r="G655" t="s">
        <v>1343</v>
      </c>
      <c r="H655" t="s">
        <v>1344</v>
      </c>
      <c r="I655">
        <v>15284.2</v>
      </c>
      <c r="J655" t="s">
        <v>1345</v>
      </c>
    </row>
    <row r="656" spans="1:10">
      <c r="A656" t="s">
        <v>806</v>
      </c>
      <c r="B656">
        <v>28.5</v>
      </c>
      <c r="C656" t="s">
        <v>1341</v>
      </c>
      <c r="D656" t="s">
        <v>1342</v>
      </c>
      <c r="E656">
        <v>221</v>
      </c>
      <c r="F656" s="195">
        <v>39938.667191493056</v>
      </c>
      <c r="G656" t="s">
        <v>1343</v>
      </c>
      <c r="H656" t="s">
        <v>1344</v>
      </c>
      <c r="I656">
        <v>15312.2</v>
      </c>
      <c r="J656" t="s">
        <v>1345</v>
      </c>
    </row>
    <row r="657" spans="1:10">
      <c r="A657" t="s">
        <v>806</v>
      </c>
      <c r="B657">
        <v>28.5</v>
      </c>
      <c r="C657" t="s">
        <v>1341</v>
      </c>
      <c r="D657" t="s">
        <v>1342</v>
      </c>
      <c r="E657">
        <v>221</v>
      </c>
      <c r="F657" s="195">
        <v>39938.667218240742</v>
      </c>
      <c r="G657" t="s">
        <v>1343</v>
      </c>
      <c r="H657" t="s">
        <v>1344</v>
      </c>
      <c r="I657">
        <v>15490.8</v>
      </c>
      <c r="J657" t="s">
        <v>1345</v>
      </c>
    </row>
    <row r="658" spans="1:10">
      <c r="A658" t="s">
        <v>806</v>
      </c>
      <c r="B658">
        <v>28.5</v>
      </c>
      <c r="C658" t="s">
        <v>1341</v>
      </c>
      <c r="D658" t="s">
        <v>1342</v>
      </c>
      <c r="E658">
        <v>221</v>
      </c>
      <c r="F658" s="195">
        <v>39938.667244953707</v>
      </c>
      <c r="G658" t="s">
        <v>1343</v>
      </c>
      <c r="H658" t="s">
        <v>1344</v>
      </c>
      <c r="I658">
        <v>15282</v>
      </c>
      <c r="J658" t="s">
        <v>1345</v>
      </c>
    </row>
    <row r="659" spans="1:10">
      <c r="A659" t="s">
        <v>806</v>
      </c>
      <c r="B659">
        <v>28.5</v>
      </c>
      <c r="C659" t="s">
        <v>1341</v>
      </c>
      <c r="D659" t="s">
        <v>1342</v>
      </c>
      <c r="E659">
        <v>221</v>
      </c>
      <c r="F659" s="195">
        <v>39938.667271666665</v>
      </c>
      <c r="G659" t="s">
        <v>1343</v>
      </c>
      <c r="H659" t="s">
        <v>1344</v>
      </c>
      <c r="I659">
        <v>15168.8</v>
      </c>
      <c r="J659" t="s">
        <v>1345</v>
      </c>
    </row>
    <row r="660" spans="1:10">
      <c r="A660" t="s">
        <v>806</v>
      </c>
      <c r="B660">
        <v>28.5</v>
      </c>
      <c r="C660" t="s">
        <v>1341</v>
      </c>
      <c r="D660" t="s">
        <v>1342</v>
      </c>
      <c r="E660">
        <v>221</v>
      </c>
      <c r="F660" s="195">
        <v>39938.708666122686</v>
      </c>
      <c r="G660" t="s">
        <v>1343</v>
      </c>
      <c r="H660" t="s">
        <v>1344</v>
      </c>
      <c r="I660">
        <v>15472.8</v>
      </c>
      <c r="J660" t="s">
        <v>1345</v>
      </c>
    </row>
    <row r="661" spans="1:10">
      <c r="A661" t="s">
        <v>806</v>
      </c>
      <c r="B661">
        <v>28.5</v>
      </c>
      <c r="C661" t="s">
        <v>1341</v>
      </c>
      <c r="D661" t="s">
        <v>1342</v>
      </c>
      <c r="E661">
        <v>221</v>
      </c>
      <c r="F661" s="195">
        <v>39938.70869295139</v>
      </c>
      <c r="G661" t="s">
        <v>1343</v>
      </c>
      <c r="H661" t="s">
        <v>1344</v>
      </c>
      <c r="I661">
        <v>15610.8</v>
      </c>
      <c r="J661" t="s">
        <v>1345</v>
      </c>
    </row>
    <row r="662" spans="1:10">
      <c r="A662" t="s">
        <v>806</v>
      </c>
      <c r="B662">
        <v>28.5</v>
      </c>
      <c r="C662" t="s">
        <v>1341</v>
      </c>
      <c r="D662" t="s">
        <v>1342</v>
      </c>
      <c r="E662">
        <v>221</v>
      </c>
      <c r="F662" s="195">
        <v>39938.708719826391</v>
      </c>
      <c r="G662" t="s">
        <v>1343</v>
      </c>
      <c r="H662" t="s">
        <v>1344</v>
      </c>
      <c r="I662">
        <v>15448.4</v>
      </c>
      <c r="J662" t="s">
        <v>1345</v>
      </c>
    </row>
    <row r="663" spans="1:10">
      <c r="A663" t="s">
        <v>806</v>
      </c>
      <c r="B663">
        <v>28.5</v>
      </c>
      <c r="C663" t="s">
        <v>1341</v>
      </c>
      <c r="D663" t="s">
        <v>1342</v>
      </c>
      <c r="E663">
        <v>221</v>
      </c>
      <c r="F663" s="195">
        <v>39938.708746666664</v>
      </c>
      <c r="G663" t="s">
        <v>1343</v>
      </c>
      <c r="H663" t="s">
        <v>1344</v>
      </c>
      <c r="I663">
        <v>15411.2</v>
      </c>
      <c r="J663" t="s">
        <v>1345</v>
      </c>
    </row>
    <row r="664" spans="1:10">
      <c r="A664" t="s">
        <v>806</v>
      </c>
      <c r="B664">
        <v>28.5</v>
      </c>
      <c r="C664" t="s">
        <v>1341</v>
      </c>
      <c r="D664" t="s">
        <v>1342</v>
      </c>
      <c r="E664">
        <v>221</v>
      </c>
      <c r="F664" s="195">
        <v>39938.708773495367</v>
      </c>
      <c r="G664" t="s">
        <v>1343</v>
      </c>
      <c r="H664" t="s">
        <v>1344</v>
      </c>
      <c r="I664">
        <v>15307.6</v>
      </c>
      <c r="J664" t="s">
        <v>1345</v>
      </c>
    </row>
    <row r="665" spans="1:10">
      <c r="A665" t="s">
        <v>806</v>
      </c>
      <c r="B665">
        <v>28.5</v>
      </c>
      <c r="C665" t="s">
        <v>1341</v>
      </c>
      <c r="D665" t="s">
        <v>1342</v>
      </c>
      <c r="E665">
        <v>221</v>
      </c>
      <c r="F665" s="195">
        <v>39938.708821203705</v>
      </c>
      <c r="G665" t="s">
        <v>1343</v>
      </c>
      <c r="H665" t="s">
        <v>1344</v>
      </c>
      <c r="I665">
        <v>15395.6</v>
      </c>
      <c r="J665" t="s">
        <v>1345</v>
      </c>
    </row>
    <row r="666" spans="1:10">
      <c r="A666" t="s">
        <v>806</v>
      </c>
      <c r="B666">
        <v>28.5</v>
      </c>
      <c r="C666" t="s">
        <v>1341</v>
      </c>
      <c r="D666" t="s">
        <v>1342</v>
      </c>
      <c r="E666">
        <v>221</v>
      </c>
      <c r="F666" s="195">
        <v>39938.708848032409</v>
      </c>
      <c r="G666" t="s">
        <v>1343</v>
      </c>
      <c r="H666" t="s">
        <v>1344</v>
      </c>
      <c r="I666">
        <v>15309.8</v>
      </c>
      <c r="J666" t="s">
        <v>1345</v>
      </c>
    </row>
    <row r="667" spans="1:10">
      <c r="A667" t="s">
        <v>806</v>
      </c>
      <c r="B667">
        <v>28.5</v>
      </c>
      <c r="C667" t="s">
        <v>1341</v>
      </c>
      <c r="D667" t="s">
        <v>1342</v>
      </c>
      <c r="E667">
        <v>221</v>
      </c>
      <c r="F667" s="195">
        <v>39938.708874826392</v>
      </c>
      <c r="G667" t="s">
        <v>1343</v>
      </c>
      <c r="H667" t="s">
        <v>1344</v>
      </c>
      <c r="I667">
        <v>15343.4</v>
      </c>
      <c r="J667" t="s">
        <v>1345</v>
      </c>
    </row>
    <row r="668" spans="1:10">
      <c r="A668" t="s">
        <v>806</v>
      </c>
      <c r="B668">
        <v>28.5</v>
      </c>
      <c r="C668" t="s">
        <v>1341</v>
      </c>
      <c r="D668" t="s">
        <v>1342</v>
      </c>
      <c r="E668">
        <v>221</v>
      </c>
      <c r="F668" s="195">
        <v>39938.708901655089</v>
      </c>
      <c r="G668" t="s">
        <v>1343</v>
      </c>
      <c r="H668" t="s">
        <v>1344</v>
      </c>
      <c r="I668">
        <v>15407</v>
      </c>
      <c r="J668" t="s">
        <v>1345</v>
      </c>
    </row>
    <row r="669" spans="1:10">
      <c r="A669" t="s">
        <v>806</v>
      </c>
      <c r="B669">
        <v>28.5</v>
      </c>
      <c r="C669" t="s">
        <v>1341</v>
      </c>
      <c r="D669" t="s">
        <v>1342</v>
      </c>
      <c r="E669">
        <v>221</v>
      </c>
      <c r="F669" s="195">
        <v>39938.708928449072</v>
      </c>
      <c r="G669" t="s">
        <v>1343</v>
      </c>
      <c r="H669" t="s">
        <v>1344</v>
      </c>
      <c r="I669">
        <v>15312.8</v>
      </c>
      <c r="J669" t="s">
        <v>1345</v>
      </c>
    </row>
    <row r="670" spans="1:10">
      <c r="A670" t="s">
        <v>806</v>
      </c>
      <c r="B670">
        <v>28.5</v>
      </c>
      <c r="C670" t="s">
        <v>1341</v>
      </c>
      <c r="D670" t="s">
        <v>1342</v>
      </c>
      <c r="E670">
        <v>221</v>
      </c>
      <c r="F670" s="195">
        <v>39938.70897615741</v>
      </c>
      <c r="G670" t="s">
        <v>1343</v>
      </c>
      <c r="H670" t="s">
        <v>1344</v>
      </c>
      <c r="I670">
        <v>15307.2</v>
      </c>
      <c r="J670" t="s">
        <v>1345</v>
      </c>
    </row>
    <row r="671" spans="1:10">
      <c r="A671" t="s">
        <v>806</v>
      </c>
      <c r="B671">
        <v>28.5</v>
      </c>
      <c r="C671" t="s">
        <v>1341</v>
      </c>
      <c r="D671" t="s">
        <v>1342</v>
      </c>
      <c r="E671">
        <v>221</v>
      </c>
      <c r="F671" s="195">
        <v>39650.666996828702</v>
      </c>
      <c r="G671" t="s">
        <v>1346</v>
      </c>
      <c r="H671" t="s">
        <v>1347</v>
      </c>
      <c r="I671">
        <v>13.61</v>
      </c>
      <c r="J671" t="s">
        <v>1348</v>
      </c>
    </row>
    <row r="672" spans="1:10">
      <c r="A672" t="s">
        <v>806</v>
      </c>
      <c r="B672">
        <v>28.5</v>
      </c>
      <c r="C672" t="s">
        <v>1341</v>
      </c>
      <c r="D672" t="s">
        <v>1342</v>
      </c>
      <c r="E672">
        <v>221</v>
      </c>
      <c r="F672" s="195">
        <v>39650.708663541664</v>
      </c>
      <c r="G672" t="s">
        <v>1346</v>
      </c>
      <c r="H672" t="s">
        <v>1347</v>
      </c>
      <c r="I672">
        <v>13.8809</v>
      </c>
      <c r="J672" t="s">
        <v>1348</v>
      </c>
    </row>
    <row r="673" spans="1:10">
      <c r="A673" t="s">
        <v>806</v>
      </c>
      <c r="B673">
        <v>28.5</v>
      </c>
      <c r="C673" t="s">
        <v>1341</v>
      </c>
      <c r="D673" t="s">
        <v>1342</v>
      </c>
      <c r="E673">
        <v>221</v>
      </c>
      <c r="F673" s="195">
        <v>39668.66699690972</v>
      </c>
      <c r="G673" t="s">
        <v>1346</v>
      </c>
      <c r="H673" t="s">
        <v>1347</v>
      </c>
      <c r="I673">
        <v>11.7182</v>
      </c>
      <c r="J673" t="s">
        <v>1348</v>
      </c>
    </row>
    <row r="674" spans="1:10">
      <c r="A674" t="s">
        <v>806</v>
      </c>
      <c r="B674">
        <v>28.5</v>
      </c>
      <c r="C674" t="s">
        <v>1341</v>
      </c>
      <c r="D674" t="s">
        <v>1342</v>
      </c>
      <c r="E674">
        <v>221</v>
      </c>
      <c r="F674" s="195">
        <v>39668.708663576392</v>
      </c>
      <c r="G674" t="s">
        <v>1346</v>
      </c>
      <c r="H674" t="s">
        <v>1347</v>
      </c>
      <c r="I674">
        <v>12.010899999999999</v>
      </c>
      <c r="J674" t="s">
        <v>1348</v>
      </c>
    </row>
    <row r="675" spans="1:10">
      <c r="A675" t="s">
        <v>806</v>
      </c>
      <c r="B675">
        <v>28.5</v>
      </c>
      <c r="C675" t="s">
        <v>1341</v>
      </c>
      <c r="D675" t="s">
        <v>1342</v>
      </c>
      <c r="E675">
        <v>221</v>
      </c>
      <c r="F675" s="195">
        <v>39686.66699690972</v>
      </c>
      <c r="G675" t="s">
        <v>1346</v>
      </c>
      <c r="H675" t="s">
        <v>1347</v>
      </c>
      <c r="I675">
        <v>12.0382</v>
      </c>
      <c r="J675" t="s">
        <v>1348</v>
      </c>
    </row>
    <row r="676" spans="1:10">
      <c r="A676" t="s">
        <v>806</v>
      </c>
      <c r="B676">
        <v>28.5</v>
      </c>
      <c r="C676" t="s">
        <v>1341</v>
      </c>
      <c r="D676" t="s">
        <v>1342</v>
      </c>
      <c r="E676">
        <v>221</v>
      </c>
      <c r="F676" s="195">
        <v>39686.708663576392</v>
      </c>
      <c r="G676" t="s">
        <v>1346</v>
      </c>
      <c r="H676" t="s">
        <v>1347</v>
      </c>
      <c r="I676">
        <v>12.1455</v>
      </c>
      <c r="J676" t="s">
        <v>1348</v>
      </c>
    </row>
    <row r="677" spans="1:10">
      <c r="A677" t="s">
        <v>806</v>
      </c>
      <c r="B677">
        <v>28.5</v>
      </c>
      <c r="C677" t="s">
        <v>1341</v>
      </c>
      <c r="D677" t="s">
        <v>1342</v>
      </c>
      <c r="E677">
        <v>221</v>
      </c>
      <c r="F677" s="195">
        <v>39704.667033993057</v>
      </c>
      <c r="G677" t="s">
        <v>1346</v>
      </c>
      <c r="H677" t="s">
        <v>1347</v>
      </c>
      <c r="I677">
        <v>30.2944</v>
      </c>
      <c r="J677" t="s">
        <v>1348</v>
      </c>
    </row>
    <row r="678" spans="1:10">
      <c r="A678" t="s">
        <v>806</v>
      </c>
      <c r="B678">
        <v>28.5</v>
      </c>
      <c r="C678" t="s">
        <v>1341</v>
      </c>
      <c r="D678" t="s">
        <v>1342</v>
      </c>
      <c r="E678">
        <v>221</v>
      </c>
      <c r="F678" s="195">
        <v>39704.708700416668</v>
      </c>
      <c r="G678" t="s">
        <v>1346</v>
      </c>
      <c r="H678" t="s">
        <v>1347</v>
      </c>
      <c r="I678">
        <v>28.4678</v>
      </c>
      <c r="J678" t="s">
        <v>1348</v>
      </c>
    </row>
    <row r="679" spans="1:10">
      <c r="A679" t="s">
        <v>806</v>
      </c>
      <c r="B679">
        <v>28.5</v>
      </c>
      <c r="C679" t="s">
        <v>1341</v>
      </c>
      <c r="D679" t="s">
        <v>1342</v>
      </c>
      <c r="E679">
        <v>221</v>
      </c>
      <c r="F679" s="195">
        <v>39722.667034120372</v>
      </c>
      <c r="G679" t="s">
        <v>1346</v>
      </c>
      <c r="H679" t="s">
        <v>1347</v>
      </c>
      <c r="I679">
        <v>44.226700000000001</v>
      </c>
      <c r="J679" t="s">
        <v>1348</v>
      </c>
    </row>
    <row r="680" spans="1:10">
      <c r="A680" t="s">
        <v>806</v>
      </c>
      <c r="B680">
        <v>28.5</v>
      </c>
      <c r="C680" t="s">
        <v>1341</v>
      </c>
      <c r="D680" t="s">
        <v>1342</v>
      </c>
      <c r="E680">
        <v>221</v>
      </c>
      <c r="F680" s="195">
        <v>39722.708700706018</v>
      </c>
      <c r="G680" t="s">
        <v>1346</v>
      </c>
      <c r="H680" t="s">
        <v>1347</v>
      </c>
      <c r="I680">
        <v>44.2789</v>
      </c>
      <c r="J680" t="s">
        <v>1348</v>
      </c>
    </row>
    <row r="681" spans="1:10">
      <c r="A681" t="s">
        <v>806</v>
      </c>
      <c r="B681">
        <v>28.5</v>
      </c>
      <c r="C681" t="s">
        <v>1341</v>
      </c>
      <c r="D681" t="s">
        <v>1342</v>
      </c>
      <c r="E681">
        <v>221</v>
      </c>
      <c r="F681" s="195">
        <v>39740.667034456019</v>
      </c>
      <c r="G681" t="s">
        <v>1346</v>
      </c>
      <c r="H681" t="s">
        <v>1347</v>
      </c>
      <c r="I681">
        <v>-9.2821999999999996</v>
      </c>
      <c r="J681" t="s">
        <v>1348</v>
      </c>
    </row>
    <row r="682" spans="1:10">
      <c r="A682" t="s">
        <v>806</v>
      </c>
      <c r="B682">
        <v>28.5</v>
      </c>
      <c r="C682" t="s">
        <v>1341</v>
      </c>
      <c r="D682" t="s">
        <v>1342</v>
      </c>
      <c r="E682">
        <v>221</v>
      </c>
      <c r="F682" s="195">
        <v>39740.708701041665</v>
      </c>
      <c r="G682" t="s">
        <v>1346</v>
      </c>
      <c r="H682" t="s">
        <v>1347</v>
      </c>
      <c r="I682">
        <v>-9.1021999999999998</v>
      </c>
      <c r="J682" t="s">
        <v>1348</v>
      </c>
    </row>
    <row r="683" spans="1:10">
      <c r="A683" t="s">
        <v>806</v>
      </c>
      <c r="B683">
        <v>28.5</v>
      </c>
      <c r="C683" t="s">
        <v>1341</v>
      </c>
      <c r="D683" t="s">
        <v>1342</v>
      </c>
      <c r="E683">
        <v>221</v>
      </c>
      <c r="F683" s="195">
        <v>39758.667038958331</v>
      </c>
      <c r="G683" t="s">
        <v>1346</v>
      </c>
      <c r="H683" t="s">
        <v>1347</v>
      </c>
      <c r="I683">
        <v>-57.664400000000001</v>
      </c>
      <c r="J683" t="s">
        <v>1348</v>
      </c>
    </row>
    <row r="684" spans="1:10">
      <c r="A684" t="s">
        <v>806</v>
      </c>
      <c r="B684">
        <v>28.5</v>
      </c>
      <c r="C684" t="s">
        <v>1341</v>
      </c>
      <c r="D684" t="s">
        <v>1342</v>
      </c>
      <c r="E684">
        <v>221</v>
      </c>
      <c r="F684" s="195">
        <v>39758.70870354167</v>
      </c>
      <c r="G684" t="s">
        <v>1346</v>
      </c>
      <c r="H684" t="s">
        <v>1347</v>
      </c>
      <c r="I684">
        <v>-56.085599999999999</v>
      </c>
      <c r="J684" t="s">
        <v>1348</v>
      </c>
    </row>
    <row r="685" spans="1:10">
      <c r="A685" t="s">
        <v>806</v>
      </c>
      <c r="B685">
        <v>28.5</v>
      </c>
      <c r="C685" t="s">
        <v>1341</v>
      </c>
      <c r="D685" t="s">
        <v>1342</v>
      </c>
      <c r="E685">
        <v>221</v>
      </c>
      <c r="F685" s="195">
        <v>39776.667039872686</v>
      </c>
      <c r="G685" t="s">
        <v>1346</v>
      </c>
      <c r="H685" t="s">
        <v>1347</v>
      </c>
      <c r="I685">
        <v>-50.391100000000002</v>
      </c>
      <c r="J685" t="s">
        <v>1348</v>
      </c>
    </row>
    <row r="686" spans="1:10">
      <c r="A686" t="s">
        <v>806</v>
      </c>
      <c r="B686">
        <v>28.5</v>
      </c>
      <c r="C686" t="s">
        <v>1341</v>
      </c>
      <c r="D686" t="s">
        <v>1342</v>
      </c>
      <c r="E686">
        <v>221</v>
      </c>
      <c r="F686" s="195">
        <v>39776.708704039353</v>
      </c>
      <c r="G686" t="s">
        <v>1346</v>
      </c>
      <c r="H686" t="s">
        <v>1347</v>
      </c>
      <c r="I686">
        <v>-49.93</v>
      </c>
      <c r="J686" t="s">
        <v>1348</v>
      </c>
    </row>
    <row r="687" spans="1:10">
      <c r="A687" t="s">
        <v>806</v>
      </c>
      <c r="B687">
        <v>28.5</v>
      </c>
      <c r="C687" t="s">
        <v>1341</v>
      </c>
      <c r="D687" t="s">
        <v>1342</v>
      </c>
      <c r="E687">
        <v>221</v>
      </c>
      <c r="F687" s="195">
        <v>39794.667041122688</v>
      </c>
      <c r="G687" t="s">
        <v>1346</v>
      </c>
      <c r="H687" t="s">
        <v>1347</v>
      </c>
      <c r="I687">
        <v>-36.957799999999999</v>
      </c>
      <c r="J687" t="s">
        <v>1348</v>
      </c>
    </row>
    <row r="688" spans="1:10">
      <c r="A688" t="s">
        <v>806</v>
      </c>
      <c r="B688">
        <v>28.5</v>
      </c>
      <c r="C688" t="s">
        <v>1341</v>
      </c>
      <c r="D688" t="s">
        <v>1342</v>
      </c>
      <c r="E688">
        <v>221</v>
      </c>
      <c r="F688" s="195">
        <v>39794.708704282406</v>
      </c>
      <c r="G688" t="s">
        <v>1346</v>
      </c>
      <c r="H688" t="s">
        <v>1347</v>
      </c>
      <c r="I688">
        <v>-29.752199999999998</v>
      </c>
      <c r="J688" t="s">
        <v>1348</v>
      </c>
    </row>
    <row r="689" spans="1:10">
      <c r="A689" t="s">
        <v>806</v>
      </c>
      <c r="B689">
        <v>28.5</v>
      </c>
      <c r="C689" t="s">
        <v>1341</v>
      </c>
      <c r="D689" t="s">
        <v>1342</v>
      </c>
      <c r="E689">
        <v>221</v>
      </c>
      <c r="F689" s="195">
        <v>39812.667038414351</v>
      </c>
      <c r="G689" t="s">
        <v>1346</v>
      </c>
      <c r="H689" t="s">
        <v>1347</v>
      </c>
      <c r="I689">
        <v>-47.764400000000002</v>
      </c>
      <c r="J689" t="s">
        <v>1348</v>
      </c>
    </row>
    <row r="690" spans="1:10">
      <c r="A690" t="s">
        <v>806</v>
      </c>
      <c r="B690">
        <v>28.5</v>
      </c>
      <c r="C690" t="s">
        <v>1341</v>
      </c>
      <c r="D690" t="s">
        <v>1342</v>
      </c>
      <c r="E690">
        <v>221</v>
      </c>
      <c r="F690" s="195">
        <v>39812.70870865741</v>
      </c>
      <c r="G690" t="s">
        <v>1346</v>
      </c>
      <c r="H690" t="s">
        <v>1347</v>
      </c>
      <c r="I690">
        <v>-25.6144</v>
      </c>
      <c r="J690" t="s">
        <v>1348</v>
      </c>
    </row>
    <row r="691" spans="1:10">
      <c r="A691" t="s">
        <v>806</v>
      </c>
      <c r="B691">
        <v>28.5</v>
      </c>
      <c r="C691" t="s">
        <v>1341</v>
      </c>
      <c r="D691" t="s">
        <v>1342</v>
      </c>
      <c r="E691">
        <v>221</v>
      </c>
      <c r="F691" s="195">
        <v>39830.667038495369</v>
      </c>
      <c r="G691" t="s">
        <v>1346</v>
      </c>
      <c r="H691" t="s">
        <v>1347</v>
      </c>
      <c r="I691">
        <v>-39.517800000000001</v>
      </c>
      <c r="J691" t="s">
        <v>1348</v>
      </c>
    </row>
    <row r="692" spans="1:10">
      <c r="A692" t="s">
        <v>806</v>
      </c>
      <c r="B692">
        <v>28.5</v>
      </c>
      <c r="C692" t="s">
        <v>1341</v>
      </c>
      <c r="D692" t="s">
        <v>1342</v>
      </c>
      <c r="E692">
        <v>221</v>
      </c>
      <c r="F692" s="195">
        <v>39830.708705115743</v>
      </c>
      <c r="G692" t="s">
        <v>1346</v>
      </c>
      <c r="H692" t="s">
        <v>1347</v>
      </c>
      <c r="I692">
        <v>-37.634399999999999</v>
      </c>
      <c r="J692" t="s">
        <v>1348</v>
      </c>
    </row>
    <row r="693" spans="1:10">
      <c r="A693" t="s">
        <v>806</v>
      </c>
      <c r="B693">
        <v>28.5</v>
      </c>
      <c r="C693" t="s">
        <v>1341</v>
      </c>
      <c r="D693" t="s">
        <v>1342</v>
      </c>
      <c r="E693">
        <v>221</v>
      </c>
      <c r="F693" s="195">
        <v>39848.667038831016</v>
      </c>
      <c r="G693" t="s">
        <v>1346</v>
      </c>
      <c r="H693" t="s">
        <v>1347</v>
      </c>
      <c r="I693">
        <v>-43.552199999999999</v>
      </c>
      <c r="J693" t="s">
        <v>1348</v>
      </c>
    </row>
    <row r="694" spans="1:10">
      <c r="A694" t="s">
        <v>806</v>
      </c>
      <c r="B694">
        <v>28.5</v>
      </c>
      <c r="C694" t="s">
        <v>1341</v>
      </c>
      <c r="D694" t="s">
        <v>1342</v>
      </c>
      <c r="E694">
        <v>221</v>
      </c>
      <c r="F694" s="195">
        <v>39848.708710497682</v>
      </c>
      <c r="G694" t="s">
        <v>1346</v>
      </c>
      <c r="H694" t="s">
        <v>1347</v>
      </c>
      <c r="I694">
        <v>-235.56219999999999</v>
      </c>
      <c r="J694" t="s">
        <v>1348</v>
      </c>
    </row>
    <row r="695" spans="1:10">
      <c r="A695" t="s">
        <v>806</v>
      </c>
      <c r="B695">
        <v>28.5</v>
      </c>
      <c r="C695" t="s">
        <v>1341</v>
      </c>
      <c r="D695" t="s">
        <v>1342</v>
      </c>
      <c r="E695">
        <v>221</v>
      </c>
      <c r="F695" s="195">
        <v>39866.667039375003</v>
      </c>
      <c r="G695" t="s">
        <v>1346</v>
      </c>
      <c r="H695" t="s">
        <v>1347</v>
      </c>
      <c r="I695">
        <v>-48.962200000000003</v>
      </c>
      <c r="J695" t="s">
        <v>1348</v>
      </c>
    </row>
    <row r="696" spans="1:10">
      <c r="A696" t="s">
        <v>806</v>
      </c>
      <c r="B696">
        <v>28.5</v>
      </c>
      <c r="C696" t="s">
        <v>1341</v>
      </c>
      <c r="D696" t="s">
        <v>1342</v>
      </c>
      <c r="E696">
        <v>221</v>
      </c>
      <c r="F696" s="195">
        <v>39866.708704490738</v>
      </c>
      <c r="G696" t="s">
        <v>1346</v>
      </c>
      <c r="H696" t="s">
        <v>1347</v>
      </c>
      <c r="I696">
        <v>-238.3878</v>
      </c>
      <c r="J696" t="s">
        <v>1348</v>
      </c>
    </row>
    <row r="697" spans="1:10">
      <c r="A697" t="s">
        <v>806</v>
      </c>
      <c r="B697">
        <v>28.5</v>
      </c>
      <c r="C697" t="s">
        <v>1341</v>
      </c>
      <c r="D697" t="s">
        <v>1342</v>
      </c>
      <c r="E697">
        <v>221</v>
      </c>
      <c r="F697" s="195">
        <v>39884.667040081018</v>
      </c>
      <c r="G697" t="s">
        <v>1346</v>
      </c>
      <c r="H697" t="s">
        <v>1347</v>
      </c>
      <c r="I697">
        <v>-72.424999999999997</v>
      </c>
      <c r="J697" t="s">
        <v>1348</v>
      </c>
    </row>
    <row r="698" spans="1:10">
      <c r="A698" t="s">
        <v>806</v>
      </c>
      <c r="B698">
        <v>28.5</v>
      </c>
      <c r="C698" t="s">
        <v>1341</v>
      </c>
      <c r="D698" t="s">
        <v>1342</v>
      </c>
      <c r="E698">
        <v>221</v>
      </c>
      <c r="F698" s="195">
        <v>39884.708719201386</v>
      </c>
      <c r="G698" t="s">
        <v>1346</v>
      </c>
      <c r="H698" t="s">
        <v>1347</v>
      </c>
      <c r="I698">
        <v>-222.43780000000001</v>
      </c>
      <c r="J698" t="s">
        <v>1348</v>
      </c>
    </row>
    <row r="699" spans="1:10">
      <c r="A699" t="s">
        <v>806</v>
      </c>
      <c r="B699">
        <v>28.5</v>
      </c>
      <c r="C699" t="s">
        <v>1341</v>
      </c>
      <c r="D699" t="s">
        <v>1342</v>
      </c>
      <c r="E699">
        <v>221</v>
      </c>
      <c r="F699" s="195">
        <v>39902.667050868055</v>
      </c>
      <c r="G699" t="s">
        <v>1346</v>
      </c>
      <c r="H699" t="s">
        <v>1347</v>
      </c>
      <c r="I699">
        <v>-62.381300000000003</v>
      </c>
      <c r="J699" t="s">
        <v>1348</v>
      </c>
    </row>
    <row r="700" spans="1:10">
      <c r="A700" t="s">
        <v>806</v>
      </c>
      <c r="B700">
        <v>28.5</v>
      </c>
      <c r="C700" t="s">
        <v>1341</v>
      </c>
      <c r="D700" t="s">
        <v>1342</v>
      </c>
      <c r="E700">
        <v>221</v>
      </c>
      <c r="F700" s="195">
        <v>39902.708707789352</v>
      </c>
      <c r="G700" t="s">
        <v>1346</v>
      </c>
      <c r="H700" t="s">
        <v>1347</v>
      </c>
      <c r="I700">
        <v>-67.662499999999994</v>
      </c>
      <c r="J700" t="s">
        <v>1348</v>
      </c>
    </row>
    <row r="701" spans="1:10">
      <c r="A701" t="s">
        <v>806</v>
      </c>
      <c r="B701">
        <v>28.5</v>
      </c>
      <c r="C701" t="s">
        <v>1341</v>
      </c>
      <c r="D701" t="s">
        <v>1342</v>
      </c>
      <c r="E701">
        <v>221</v>
      </c>
      <c r="F701" s="195">
        <v>39920.667041828703</v>
      </c>
      <c r="G701" t="s">
        <v>1346</v>
      </c>
      <c r="H701" t="s">
        <v>1347</v>
      </c>
      <c r="I701">
        <v>-59.151299999999999</v>
      </c>
      <c r="J701" t="s">
        <v>1348</v>
      </c>
    </row>
    <row r="702" spans="1:10">
      <c r="A702" t="s">
        <v>806</v>
      </c>
      <c r="B702">
        <v>28.5</v>
      </c>
      <c r="C702" t="s">
        <v>1341</v>
      </c>
      <c r="D702" t="s">
        <v>1342</v>
      </c>
      <c r="E702">
        <v>221</v>
      </c>
      <c r="F702" s="195">
        <v>39920.708707245372</v>
      </c>
      <c r="G702" t="s">
        <v>1346</v>
      </c>
      <c r="H702" t="s">
        <v>1347</v>
      </c>
      <c r="I702">
        <v>-238.52670000000001</v>
      </c>
      <c r="J702" t="s">
        <v>1348</v>
      </c>
    </row>
    <row r="703" spans="1:10">
      <c r="A703" t="s">
        <v>806</v>
      </c>
      <c r="B703">
        <v>28.5</v>
      </c>
      <c r="C703" t="s">
        <v>1341</v>
      </c>
      <c r="D703" t="s">
        <v>1342</v>
      </c>
      <c r="E703">
        <v>221</v>
      </c>
      <c r="F703" s="195">
        <v>39938.666999120367</v>
      </c>
      <c r="G703" t="s">
        <v>1346</v>
      </c>
      <c r="H703" t="s">
        <v>1347</v>
      </c>
      <c r="I703">
        <v>8.6039999999999992</v>
      </c>
      <c r="J703" t="s">
        <v>1348</v>
      </c>
    </row>
    <row r="704" spans="1:10">
      <c r="A704" t="s">
        <v>806</v>
      </c>
      <c r="B704">
        <v>28.5</v>
      </c>
      <c r="C704" t="s">
        <v>1341</v>
      </c>
      <c r="D704" t="s">
        <v>1342</v>
      </c>
      <c r="E704">
        <v>221</v>
      </c>
      <c r="F704" s="195">
        <v>39938.708666122686</v>
      </c>
      <c r="G704" t="s">
        <v>1346</v>
      </c>
      <c r="H704" t="s">
        <v>1347</v>
      </c>
      <c r="I704">
        <v>8.1717999999999993</v>
      </c>
      <c r="J704" t="s">
        <v>1348</v>
      </c>
    </row>
    <row r="705" spans="1:10">
      <c r="A705" t="s">
        <v>806</v>
      </c>
      <c r="B705">
        <v>28.5</v>
      </c>
      <c r="C705" t="s">
        <v>1341</v>
      </c>
      <c r="D705" t="s">
        <v>1342</v>
      </c>
      <c r="E705">
        <v>221</v>
      </c>
      <c r="F705" s="195">
        <v>39650.666996828702</v>
      </c>
      <c r="G705" t="s">
        <v>1349</v>
      </c>
      <c r="H705" t="s">
        <v>1350</v>
      </c>
      <c r="I705">
        <v>13.78</v>
      </c>
      <c r="J705" t="s">
        <v>1348</v>
      </c>
    </row>
    <row r="706" spans="1:10">
      <c r="A706" t="s">
        <v>806</v>
      </c>
      <c r="B706">
        <v>28.5</v>
      </c>
      <c r="C706" t="s">
        <v>1341</v>
      </c>
      <c r="D706" t="s">
        <v>1342</v>
      </c>
      <c r="E706">
        <v>221</v>
      </c>
      <c r="F706" s="195">
        <v>39650.667023831018</v>
      </c>
      <c r="G706" t="s">
        <v>1349</v>
      </c>
      <c r="H706" t="s">
        <v>1350</v>
      </c>
      <c r="I706">
        <v>13.32</v>
      </c>
      <c r="J706" t="s">
        <v>1348</v>
      </c>
    </row>
    <row r="707" spans="1:10">
      <c r="A707" t="s">
        <v>806</v>
      </c>
      <c r="B707">
        <v>28.5</v>
      </c>
      <c r="C707" t="s">
        <v>1341</v>
      </c>
      <c r="D707" t="s">
        <v>1342</v>
      </c>
      <c r="E707">
        <v>221</v>
      </c>
      <c r="F707" s="195">
        <v>39650.667050833334</v>
      </c>
      <c r="G707" t="s">
        <v>1349</v>
      </c>
      <c r="H707" t="s">
        <v>1350</v>
      </c>
      <c r="I707">
        <v>13.65</v>
      </c>
      <c r="J707" t="s">
        <v>1348</v>
      </c>
    </row>
    <row r="708" spans="1:10">
      <c r="A708" t="s">
        <v>806</v>
      </c>
      <c r="B708">
        <v>28.5</v>
      </c>
      <c r="C708" t="s">
        <v>1341</v>
      </c>
      <c r="D708" t="s">
        <v>1342</v>
      </c>
      <c r="E708">
        <v>221</v>
      </c>
      <c r="F708" s="195">
        <v>39650.66707787037</v>
      </c>
      <c r="G708" t="s">
        <v>1349</v>
      </c>
      <c r="H708" t="s">
        <v>1350</v>
      </c>
      <c r="I708">
        <v>13.11</v>
      </c>
      <c r="J708" t="s">
        <v>1348</v>
      </c>
    </row>
    <row r="709" spans="1:10">
      <c r="A709" t="s">
        <v>806</v>
      </c>
      <c r="B709">
        <v>28.5</v>
      </c>
      <c r="C709" t="s">
        <v>1341</v>
      </c>
      <c r="D709" t="s">
        <v>1342</v>
      </c>
      <c r="E709">
        <v>221</v>
      </c>
      <c r="F709" s="195">
        <v>39650.667104872686</v>
      </c>
      <c r="G709" t="s">
        <v>1349</v>
      </c>
      <c r="H709" t="s">
        <v>1350</v>
      </c>
      <c r="I709">
        <v>13.84</v>
      </c>
      <c r="J709" t="s">
        <v>1348</v>
      </c>
    </row>
    <row r="710" spans="1:10">
      <c r="A710" t="s">
        <v>806</v>
      </c>
      <c r="B710">
        <v>28.5</v>
      </c>
      <c r="C710" t="s">
        <v>1341</v>
      </c>
      <c r="D710" t="s">
        <v>1342</v>
      </c>
      <c r="E710">
        <v>221</v>
      </c>
      <c r="F710" s="195">
        <v>39650.667152708331</v>
      </c>
      <c r="G710" t="s">
        <v>1349</v>
      </c>
      <c r="H710" t="s">
        <v>1350</v>
      </c>
      <c r="I710">
        <v>13.7</v>
      </c>
      <c r="J710" t="s">
        <v>1348</v>
      </c>
    </row>
    <row r="711" spans="1:10">
      <c r="A711" t="s">
        <v>806</v>
      </c>
      <c r="B711">
        <v>28.5</v>
      </c>
      <c r="C711" t="s">
        <v>1341</v>
      </c>
      <c r="D711" t="s">
        <v>1342</v>
      </c>
      <c r="E711">
        <v>221</v>
      </c>
      <c r="F711" s="195">
        <v>39650.66717966435</v>
      </c>
      <c r="G711" t="s">
        <v>1349</v>
      </c>
      <c r="H711" t="s">
        <v>1350</v>
      </c>
      <c r="I711">
        <v>14.34</v>
      </c>
      <c r="J711" t="s">
        <v>1348</v>
      </c>
    </row>
    <row r="712" spans="1:10">
      <c r="A712" t="s">
        <v>806</v>
      </c>
      <c r="B712">
        <v>28.5</v>
      </c>
      <c r="C712" t="s">
        <v>1341</v>
      </c>
      <c r="D712" t="s">
        <v>1342</v>
      </c>
      <c r="E712">
        <v>221</v>
      </c>
      <c r="F712" s="195">
        <v>39650.667206666665</v>
      </c>
      <c r="G712" t="s">
        <v>1349</v>
      </c>
      <c r="H712" t="s">
        <v>1350</v>
      </c>
      <c r="I712">
        <v>13.7</v>
      </c>
      <c r="J712" t="s">
        <v>1348</v>
      </c>
    </row>
    <row r="713" spans="1:10">
      <c r="A713" t="s">
        <v>806</v>
      </c>
      <c r="B713">
        <v>28.5</v>
      </c>
      <c r="C713" t="s">
        <v>1341</v>
      </c>
      <c r="D713" t="s">
        <v>1342</v>
      </c>
      <c r="E713">
        <v>221</v>
      </c>
      <c r="F713" s="195">
        <v>39650.667233622684</v>
      </c>
      <c r="G713" t="s">
        <v>1349</v>
      </c>
      <c r="H713" t="s">
        <v>1350</v>
      </c>
      <c r="I713">
        <v>13.24</v>
      </c>
      <c r="J713" t="s">
        <v>1348</v>
      </c>
    </row>
    <row r="714" spans="1:10">
      <c r="A714" t="s">
        <v>806</v>
      </c>
      <c r="B714">
        <v>28.5</v>
      </c>
      <c r="C714" t="s">
        <v>1341</v>
      </c>
      <c r="D714" t="s">
        <v>1342</v>
      </c>
      <c r="E714">
        <v>221</v>
      </c>
      <c r="F714" s="195">
        <v>39650.667260613423</v>
      </c>
      <c r="G714" t="s">
        <v>1349</v>
      </c>
      <c r="H714" t="s">
        <v>1350</v>
      </c>
      <c r="I714">
        <v>13.23</v>
      </c>
      <c r="J714" t="s">
        <v>1348</v>
      </c>
    </row>
    <row r="715" spans="1:10">
      <c r="A715" t="s">
        <v>806</v>
      </c>
      <c r="B715">
        <v>28.5</v>
      </c>
      <c r="C715" t="s">
        <v>1341</v>
      </c>
      <c r="D715" t="s">
        <v>1342</v>
      </c>
      <c r="E715">
        <v>221</v>
      </c>
      <c r="F715" s="195">
        <v>39650.667308449076</v>
      </c>
      <c r="G715" t="s">
        <v>1349</v>
      </c>
      <c r="H715" t="s">
        <v>1350</v>
      </c>
      <c r="I715">
        <v>13.8</v>
      </c>
      <c r="J715" t="s">
        <v>1348</v>
      </c>
    </row>
    <row r="716" spans="1:10">
      <c r="A716" t="s">
        <v>806</v>
      </c>
      <c r="B716">
        <v>28.5</v>
      </c>
      <c r="C716" t="s">
        <v>1341</v>
      </c>
      <c r="D716" t="s">
        <v>1342</v>
      </c>
      <c r="E716">
        <v>221</v>
      </c>
      <c r="F716" s="195">
        <v>39650.708663541664</v>
      </c>
      <c r="G716" t="s">
        <v>1349</v>
      </c>
      <c r="H716" t="s">
        <v>1350</v>
      </c>
      <c r="I716">
        <v>14.52</v>
      </c>
      <c r="J716" t="s">
        <v>1348</v>
      </c>
    </row>
    <row r="717" spans="1:10">
      <c r="A717" t="s">
        <v>806</v>
      </c>
      <c r="B717">
        <v>28.5</v>
      </c>
      <c r="C717" t="s">
        <v>1341</v>
      </c>
      <c r="D717" t="s">
        <v>1342</v>
      </c>
      <c r="E717">
        <v>221</v>
      </c>
      <c r="F717" s="195">
        <v>39650.708690578707</v>
      </c>
      <c r="G717" t="s">
        <v>1349</v>
      </c>
      <c r="H717" t="s">
        <v>1350</v>
      </c>
      <c r="I717">
        <v>13.06</v>
      </c>
      <c r="J717" t="s">
        <v>1348</v>
      </c>
    </row>
    <row r="718" spans="1:10">
      <c r="A718" t="s">
        <v>806</v>
      </c>
      <c r="B718">
        <v>28.5</v>
      </c>
      <c r="C718" t="s">
        <v>1341</v>
      </c>
      <c r="D718" t="s">
        <v>1342</v>
      </c>
      <c r="E718">
        <v>221</v>
      </c>
      <c r="F718" s="195">
        <v>39650.708717581016</v>
      </c>
      <c r="G718" t="s">
        <v>1349</v>
      </c>
      <c r="H718" t="s">
        <v>1350</v>
      </c>
      <c r="I718">
        <v>15.01</v>
      </c>
      <c r="J718" t="s">
        <v>1348</v>
      </c>
    </row>
    <row r="719" spans="1:10">
      <c r="A719" t="s">
        <v>806</v>
      </c>
      <c r="B719">
        <v>28.5</v>
      </c>
      <c r="C719" t="s">
        <v>1341</v>
      </c>
      <c r="D719" t="s">
        <v>1342</v>
      </c>
      <c r="E719">
        <v>221</v>
      </c>
      <c r="F719" s="195">
        <v>39650.708744537034</v>
      </c>
      <c r="G719" t="s">
        <v>1349</v>
      </c>
      <c r="H719" t="s">
        <v>1350</v>
      </c>
      <c r="I719">
        <v>13.89</v>
      </c>
      <c r="J719" t="s">
        <v>1348</v>
      </c>
    </row>
    <row r="720" spans="1:10">
      <c r="A720" t="s">
        <v>806</v>
      </c>
      <c r="B720">
        <v>28.5</v>
      </c>
      <c r="C720" t="s">
        <v>1341</v>
      </c>
      <c r="D720" t="s">
        <v>1342</v>
      </c>
      <c r="E720">
        <v>221</v>
      </c>
      <c r="F720" s="195">
        <v>39650.70877153935</v>
      </c>
      <c r="G720" t="s">
        <v>1349</v>
      </c>
      <c r="H720" t="s">
        <v>1350</v>
      </c>
      <c r="I720">
        <v>13.97</v>
      </c>
      <c r="J720" t="s">
        <v>1348</v>
      </c>
    </row>
    <row r="721" spans="1:10">
      <c r="A721" t="s">
        <v>806</v>
      </c>
      <c r="B721">
        <v>28.5</v>
      </c>
      <c r="C721" t="s">
        <v>1341</v>
      </c>
      <c r="D721" t="s">
        <v>1342</v>
      </c>
      <c r="E721">
        <v>221</v>
      </c>
      <c r="F721" s="195">
        <v>39650.708819328705</v>
      </c>
      <c r="G721" t="s">
        <v>1349</v>
      </c>
      <c r="H721" t="s">
        <v>1350</v>
      </c>
      <c r="I721">
        <v>14.19</v>
      </c>
      <c r="J721" t="s">
        <v>1348</v>
      </c>
    </row>
    <row r="722" spans="1:10">
      <c r="A722" t="s">
        <v>806</v>
      </c>
      <c r="B722">
        <v>28.5</v>
      </c>
      <c r="C722" t="s">
        <v>1341</v>
      </c>
      <c r="D722" t="s">
        <v>1342</v>
      </c>
      <c r="E722">
        <v>221</v>
      </c>
      <c r="F722" s="195">
        <v>39650.708846331021</v>
      </c>
      <c r="G722" t="s">
        <v>1349</v>
      </c>
      <c r="H722" t="s">
        <v>1350</v>
      </c>
      <c r="I722">
        <v>13.81</v>
      </c>
      <c r="J722" t="s">
        <v>1348</v>
      </c>
    </row>
    <row r="723" spans="1:10">
      <c r="A723" t="s">
        <v>806</v>
      </c>
      <c r="B723">
        <v>28.5</v>
      </c>
      <c r="C723" t="s">
        <v>1341</v>
      </c>
      <c r="D723" t="s">
        <v>1342</v>
      </c>
      <c r="E723">
        <v>221</v>
      </c>
      <c r="F723" s="195">
        <v>39650.70887328704</v>
      </c>
      <c r="G723" t="s">
        <v>1349</v>
      </c>
      <c r="H723" t="s">
        <v>1350</v>
      </c>
      <c r="I723">
        <v>13.4</v>
      </c>
      <c r="J723" t="s">
        <v>1348</v>
      </c>
    </row>
    <row r="724" spans="1:10">
      <c r="A724" t="s">
        <v>806</v>
      </c>
      <c r="B724">
        <v>28.5</v>
      </c>
      <c r="C724" t="s">
        <v>1341</v>
      </c>
      <c r="D724" t="s">
        <v>1342</v>
      </c>
      <c r="E724">
        <v>221</v>
      </c>
      <c r="F724" s="195">
        <v>39650.708900243058</v>
      </c>
      <c r="G724" t="s">
        <v>1349</v>
      </c>
      <c r="H724" t="s">
        <v>1350</v>
      </c>
      <c r="I724">
        <v>13.84</v>
      </c>
      <c r="J724" t="s">
        <v>1348</v>
      </c>
    </row>
    <row r="725" spans="1:10">
      <c r="A725" t="s">
        <v>806</v>
      </c>
      <c r="B725">
        <v>28.5</v>
      </c>
      <c r="C725" t="s">
        <v>1341</v>
      </c>
      <c r="D725" t="s">
        <v>1342</v>
      </c>
      <c r="E725">
        <v>221</v>
      </c>
      <c r="F725" s="195">
        <v>39650.708927245367</v>
      </c>
      <c r="G725" t="s">
        <v>1349</v>
      </c>
      <c r="H725" t="s">
        <v>1350</v>
      </c>
      <c r="I725">
        <v>14.3</v>
      </c>
      <c r="J725" t="s">
        <v>1348</v>
      </c>
    </row>
    <row r="726" spans="1:10">
      <c r="A726" t="s">
        <v>806</v>
      </c>
      <c r="B726">
        <v>28.5</v>
      </c>
      <c r="C726" t="s">
        <v>1341</v>
      </c>
      <c r="D726" t="s">
        <v>1342</v>
      </c>
      <c r="E726">
        <v>221</v>
      </c>
      <c r="F726" s="195">
        <v>39650.708975081019</v>
      </c>
      <c r="G726" t="s">
        <v>1349</v>
      </c>
      <c r="H726" t="s">
        <v>1350</v>
      </c>
      <c r="I726">
        <v>12.7</v>
      </c>
      <c r="J726" t="s">
        <v>1348</v>
      </c>
    </row>
    <row r="727" spans="1:10">
      <c r="A727" t="s">
        <v>806</v>
      </c>
      <c r="B727">
        <v>28.5</v>
      </c>
      <c r="C727" t="s">
        <v>1341</v>
      </c>
      <c r="D727" t="s">
        <v>1342</v>
      </c>
      <c r="E727">
        <v>221</v>
      </c>
      <c r="F727" s="195">
        <v>39668.66699690972</v>
      </c>
      <c r="G727" t="s">
        <v>1349</v>
      </c>
      <c r="H727" t="s">
        <v>1350</v>
      </c>
      <c r="I727">
        <v>12.16</v>
      </c>
      <c r="J727" t="s">
        <v>1348</v>
      </c>
    </row>
    <row r="728" spans="1:10">
      <c r="A728" t="s">
        <v>806</v>
      </c>
      <c r="B728">
        <v>28.5</v>
      </c>
      <c r="C728" t="s">
        <v>1341</v>
      </c>
      <c r="D728" t="s">
        <v>1342</v>
      </c>
      <c r="E728">
        <v>221</v>
      </c>
      <c r="F728" s="195">
        <v>39668.667023912036</v>
      </c>
      <c r="G728" t="s">
        <v>1349</v>
      </c>
      <c r="H728" t="s">
        <v>1350</v>
      </c>
      <c r="I728">
        <v>12.3</v>
      </c>
      <c r="J728" t="s">
        <v>1348</v>
      </c>
    </row>
    <row r="729" spans="1:10">
      <c r="A729" t="s">
        <v>806</v>
      </c>
      <c r="B729">
        <v>28.5</v>
      </c>
      <c r="C729" t="s">
        <v>1341</v>
      </c>
      <c r="D729" t="s">
        <v>1342</v>
      </c>
      <c r="E729">
        <v>221</v>
      </c>
      <c r="F729" s="195">
        <v>39668.667050914351</v>
      </c>
      <c r="G729" t="s">
        <v>1349</v>
      </c>
      <c r="H729" t="s">
        <v>1350</v>
      </c>
      <c r="I729">
        <v>11.31</v>
      </c>
      <c r="J729" t="s">
        <v>1348</v>
      </c>
    </row>
    <row r="730" spans="1:10">
      <c r="A730" t="s">
        <v>806</v>
      </c>
      <c r="B730">
        <v>28.5</v>
      </c>
      <c r="C730" t="s">
        <v>1341</v>
      </c>
      <c r="D730" t="s">
        <v>1342</v>
      </c>
      <c r="E730">
        <v>221</v>
      </c>
      <c r="F730" s="195">
        <v>39668.667077916667</v>
      </c>
      <c r="G730" t="s">
        <v>1349</v>
      </c>
      <c r="H730" t="s">
        <v>1350</v>
      </c>
      <c r="I730">
        <v>11.44</v>
      </c>
      <c r="J730" t="s">
        <v>1348</v>
      </c>
    </row>
    <row r="731" spans="1:10">
      <c r="A731" t="s">
        <v>806</v>
      </c>
      <c r="B731">
        <v>28.5</v>
      </c>
      <c r="C731" t="s">
        <v>1341</v>
      </c>
      <c r="D731" t="s">
        <v>1342</v>
      </c>
      <c r="E731">
        <v>221</v>
      </c>
      <c r="F731" s="195">
        <v>39668.667104953704</v>
      </c>
      <c r="G731" t="s">
        <v>1349</v>
      </c>
      <c r="H731" t="s">
        <v>1350</v>
      </c>
      <c r="I731">
        <v>11.93</v>
      </c>
      <c r="J731" t="s">
        <v>1348</v>
      </c>
    </row>
    <row r="732" spans="1:10">
      <c r="A732" t="s">
        <v>806</v>
      </c>
      <c r="B732">
        <v>28.5</v>
      </c>
      <c r="C732" t="s">
        <v>1341</v>
      </c>
      <c r="D732" t="s">
        <v>1342</v>
      </c>
      <c r="E732">
        <v>221</v>
      </c>
      <c r="F732" s="195">
        <v>39668.667152789349</v>
      </c>
      <c r="G732" t="s">
        <v>1349</v>
      </c>
      <c r="H732" t="s">
        <v>1350</v>
      </c>
      <c r="I732">
        <v>11.24</v>
      </c>
      <c r="J732" t="s">
        <v>1348</v>
      </c>
    </row>
    <row r="733" spans="1:10">
      <c r="A733" t="s">
        <v>806</v>
      </c>
      <c r="B733">
        <v>28.5</v>
      </c>
      <c r="C733" t="s">
        <v>1341</v>
      </c>
      <c r="D733" t="s">
        <v>1342</v>
      </c>
      <c r="E733">
        <v>221</v>
      </c>
      <c r="F733" s="195">
        <v>39668.667179791664</v>
      </c>
      <c r="G733" t="s">
        <v>1349</v>
      </c>
      <c r="H733" t="s">
        <v>1350</v>
      </c>
      <c r="I733">
        <v>11.73</v>
      </c>
      <c r="J733" t="s">
        <v>1348</v>
      </c>
    </row>
    <row r="734" spans="1:10">
      <c r="A734" t="s">
        <v>806</v>
      </c>
      <c r="B734">
        <v>28.5</v>
      </c>
      <c r="C734" t="s">
        <v>1341</v>
      </c>
      <c r="D734" t="s">
        <v>1342</v>
      </c>
      <c r="E734">
        <v>221</v>
      </c>
      <c r="F734" s="195">
        <v>39668.667206782404</v>
      </c>
      <c r="G734" t="s">
        <v>1349</v>
      </c>
      <c r="H734" t="s">
        <v>1350</v>
      </c>
      <c r="I734">
        <v>12.67</v>
      </c>
      <c r="J734" t="s">
        <v>1348</v>
      </c>
    </row>
    <row r="735" spans="1:10">
      <c r="A735" t="s">
        <v>806</v>
      </c>
      <c r="B735">
        <v>28.5</v>
      </c>
      <c r="C735" t="s">
        <v>1341</v>
      </c>
      <c r="D735" t="s">
        <v>1342</v>
      </c>
      <c r="E735">
        <v>221</v>
      </c>
      <c r="F735" s="195">
        <v>39668.667233749999</v>
      </c>
      <c r="G735" t="s">
        <v>1349</v>
      </c>
      <c r="H735" t="s">
        <v>1350</v>
      </c>
      <c r="I735">
        <v>11.42</v>
      </c>
      <c r="J735" t="s">
        <v>1348</v>
      </c>
    </row>
    <row r="736" spans="1:10">
      <c r="A736" t="s">
        <v>806</v>
      </c>
      <c r="B736">
        <v>28.5</v>
      </c>
      <c r="C736" t="s">
        <v>1341</v>
      </c>
      <c r="D736" t="s">
        <v>1342</v>
      </c>
      <c r="E736">
        <v>221</v>
      </c>
      <c r="F736" s="195">
        <v>39668.667260740738</v>
      </c>
      <c r="G736" t="s">
        <v>1349</v>
      </c>
      <c r="H736" t="s">
        <v>1350</v>
      </c>
      <c r="I736">
        <v>11.56</v>
      </c>
      <c r="J736" t="s">
        <v>1348</v>
      </c>
    </row>
    <row r="737" spans="1:10">
      <c r="A737" t="s">
        <v>806</v>
      </c>
      <c r="B737">
        <v>28.5</v>
      </c>
      <c r="C737" t="s">
        <v>1341</v>
      </c>
      <c r="D737" t="s">
        <v>1342</v>
      </c>
      <c r="E737">
        <v>221</v>
      </c>
      <c r="F737" s="195">
        <v>39668.66730857639</v>
      </c>
      <c r="G737" t="s">
        <v>1349</v>
      </c>
      <c r="H737" t="s">
        <v>1350</v>
      </c>
      <c r="I737">
        <v>11.14</v>
      </c>
      <c r="J737" t="s">
        <v>1348</v>
      </c>
    </row>
    <row r="738" spans="1:10">
      <c r="A738" t="s">
        <v>806</v>
      </c>
      <c r="B738">
        <v>28.5</v>
      </c>
      <c r="C738" t="s">
        <v>1341</v>
      </c>
      <c r="D738" t="s">
        <v>1342</v>
      </c>
      <c r="E738">
        <v>221</v>
      </c>
      <c r="F738" s="195">
        <v>39668.708663576392</v>
      </c>
      <c r="G738" t="s">
        <v>1349</v>
      </c>
      <c r="H738" t="s">
        <v>1350</v>
      </c>
      <c r="I738">
        <v>11.69</v>
      </c>
      <c r="J738" t="s">
        <v>1348</v>
      </c>
    </row>
    <row r="739" spans="1:10">
      <c r="A739" t="s">
        <v>806</v>
      </c>
      <c r="B739">
        <v>28.5</v>
      </c>
      <c r="C739" t="s">
        <v>1341</v>
      </c>
      <c r="D739" t="s">
        <v>1342</v>
      </c>
      <c r="E739">
        <v>221</v>
      </c>
      <c r="F739" s="195">
        <v>39668.708690578707</v>
      </c>
      <c r="G739" t="s">
        <v>1349</v>
      </c>
      <c r="H739" t="s">
        <v>1350</v>
      </c>
      <c r="I739">
        <v>11.49</v>
      </c>
      <c r="J739" t="s">
        <v>1348</v>
      </c>
    </row>
    <row r="740" spans="1:10">
      <c r="A740" t="s">
        <v>806</v>
      </c>
      <c r="B740">
        <v>28.5</v>
      </c>
      <c r="C740" t="s">
        <v>1341</v>
      </c>
      <c r="D740" t="s">
        <v>1342</v>
      </c>
      <c r="E740">
        <v>221</v>
      </c>
      <c r="F740" s="195">
        <v>39668.708717581016</v>
      </c>
      <c r="G740" t="s">
        <v>1349</v>
      </c>
      <c r="H740" t="s">
        <v>1350</v>
      </c>
      <c r="I740">
        <v>13.25</v>
      </c>
      <c r="J740" t="s">
        <v>1348</v>
      </c>
    </row>
    <row r="741" spans="1:10">
      <c r="A741" t="s">
        <v>806</v>
      </c>
      <c r="B741">
        <v>28.5</v>
      </c>
      <c r="C741" t="s">
        <v>1341</v>
      </c>
      <c r="D741" t="s">
        <v>1342</v>
      </c>
      <c r="E741">
        <v>221</v>
      </c>
      <c r="F741" s="195">
        <v>39668.708744583331</v>
      </c>
      <c r="G741" t="s">
        <v>1349</v>
      </c>
      <c r="H741" t="s">
        <v>1350</v>
      </c>
      <c r="I741">
        <v>11.72</v>
      </c>
      <c r="J741" t="s">
        <v>1348</v>
      </c>
    </row>
    <row r="742" spans="1:10">
      <c r="A742" t="s">
        <v>806</v>
      </c>
      <c r="B742">
        <v>28.5</v>
      </c>
      <c r="C742" t="s">
        <v>1341</v>
      </c>
      <c r="D742" t="s">
        <v>1342</v>
      </c>
      <c r="E742">
        <v>221</v>
      </c>
      <c r="F742" s="195">
        <v>39668.708771574071</v>
      </c>
      <c r="G742" t="s">
        <v>1349</v>
      </c>
      <c r="H742" t="s">
        <v>1350</v>
      </c>
      <c r="I742">
        <v>12.11</v>
      </c>
      <c r="J742" t="s">
        <v>1348</v>
      </c>
    </row>
    <row r="743" spans="1:10">
      <c r="A743" t="s">
        <v>806</v>
      </c>
      <c r="B743">
        <v>28.5</v>
      </c>
      <c r="C743" t="s">
        <v>1341</v>
      </c>
      <c r="D743" t="s">
        <v>1342</v>
      </c>
      <c r="E743">
        <v>221</v>
      </c>
      <c r="F743" s="195">
        <v>39668.708819409723</v>
      </c>
      <c r="G743" t="s">
        <v>1349</v>
      </c>
      <c r="H743" t="s">
        <v>1350</v>
      </c>
      <c r="I743">
        <v>12.08</v>
      </c>
      <c r="J743" t="s">
        <v>1348</v>
      </c>
    </row>
    <row r="744" spans="1:10">
      <c r="A744" t="s">
        <v>806</v>
      </c>
      <c r="B744">
        <v>28.5</v>
      </c>
      <c r="C744" t="s">
        <v>1341</v>
      </c>
      <c r="D744" t="s">
        <v>1342</v>
      </c>
      <c r="E744">
        <v>221</v>
      </c>
      <c r="F744" s="195">
        <v>39668.708846412039</v>
      </c>
      <c r="G744" t="s">
        <v>1349</v>
      </c>
      <c r="H744" t="s">
        <v>1350</v>
      </c>
      <c r="I744">
        <v>12.06</v>
      </c>
      <c r="J744" t="s">
        <v>1348</v>
      </c>
    </row>
    <row r="745" spans="1:10">
      <c r="A745" t="s">
        <v>806</v>
      </c>
      <c r="B745">
        <v>28.5</v>
      </c>
      <c r="C745" t="s">
        <v>1341</v>
      </c>
      <c r="D745" t="s">
        <v>1342</v>
      </c>
      <c r="E745">
        <v>221</v>
      </c>
      <c r="F745" s="195">
        <v>39668.708873414354</v>
      </c>
      <c r="G745" t="s">
        <v>1349</v>
      </c>
      <c r="H745" t="s">
        <v>1350</v>
      </c>
      <c r="I745">
        <v>12.82</v>
      </c>
      <c r="J745" t="s">
        <v>1348</v>
      </c>
    </row>
    <row r="746" spans="1:10">
      <c r="A746" t="s">
        <v>806</v>
      </c>
      <c r="B746">
        <v>28.5</v>
      </c>
      <c r="C746" t="s">
        <v>1341</v>
      </c>
      <c r="D746" t="s">
        <v>1342</v>
      </c>
      <c r="E746">
        <v>221</v>
      </c>
      <c r="F746" s="195">
        <v>39668.708900370373</v>
      </c>
      <c r="G746" t="s">
        <v>1349</v>
      </c>
      <c r="H746" t="s">
        <v>1350</v>
      </c>
      <c r="I746">
        <v>11.4</v>
      </c>
      <c r="J746" t="s">
        <v>1348</v>
      </c>
    </row>
    <row r="747" spans="1:10">
      <c r="A747" t="s">
        <v>806</v>
      </c>
      <c r="B747">
        <v>28.5</v>
      </c>
      <c r="C747" t="s">
        <v>1341</v>
      </c>
      <c r="D747" t="s">
        <v>1342</v>
      </c>
      <c r="E747">
        <v>221</v>
      </c>
      <c r="F747" s="195">
        <v>39668.708927372689</v>
      </c>
      <c r="G747" t="s">
        <v>1349</v>
      </c>
      <c r="H747" t="s">
        <v>1350</v>
      </c>
      <c r="I747">
        <v>12.21</v>
      </c>
      <c r="J747" t="s">
        <v>1348</v>
      </c>
    </row>
    <row r="748" spans="1:10">
      <c r="A748" t="s">
        <v>806</v>
      </c>
      <c r="B748">
        <v>28.5</v>
      </c>
      <c r="C748" t="s">
        <v>1341</v>
      </c>
      <c r="D748" t="s">
        <v>1342</v>
      </c>
      <c r="E748">
        <v>221</v>
      </c>
      <c r="F748" s="195">
        <v>39668.708975243055</v>
      </c>
      <c r="G748" t="s">
        <v>1349</v>
      </c>
      <c r="H748" t="s">
        <v>1350</v>
      </c>
      <c r="I748">
        <v>11.29</v>
      </c>
      <c r="J748" t="s">
        <v>1348</v>
      </c>
    </row>
    <row r="749" spans="1:10">
      <c r="A749" t="s">
        <v>806</v>
      </c>
      <c r="B749">
        <v>28.5</v>
      </c>
      <c r="C749" t="s">
        <v>1341</v>
      </c>
      <c r="D749" t="s">
        <v>1342</v>
      </c>
      <c r="E749">
        <v>221</v>
      </c>
      <c r="F749" s="195">
        <v>39686.66699690972</v>
      </c>
      <c r="G749" t="s">
        <v>1349</v>
      </c>
      <c r="H749" t="s">
        <v>1350</v>
      </c>
      <c r="I749">
        <v>11.9</v>
      </c>
      <c r="J749" t="s">
        <v>1348</v>
      </c>
    </row>
    <row r="750" spans="1:10">
      <c r="A750" t="s">
        <v>806</v>
      </c>
      <c r="B750">
        <v>28.5</v>
      </c>
      <c r="C750" t="s">
        <v>1341</v>
      </c>
      <c r="D750" t="s">
        <v>1342</v>
      </c>
      <c r="E750">
        <v>221</v>
      </c>
      <c r="F750" s="195">
        <v>39686.667023958333</v>
      </c>
      <c r="G750" t="s">
        <v>1349</v>
      </c>
      <c r="H750" t="s">
        <v>1350</v>
      </c>
      <c r="I750">
        <v>12.63</v>
      </c>
      <c r="J750" t="s">
        <v>1348</v>
      </c>
    </row>
    <row r="751" spans="1:10">
      <c r="A751" t="s">
        <v>806</v>
      </c>
      <c r="B751">
        <v>28.5</v>
      </c>
      <c r="C751" t="s">
        <v>1341</v>
      </c>
      <c r="D751" t="s">
        <v>1342</v>
      </c>
      <c r="E751">
        <v>221</v>
      </c>
      <c r="F751" s="195">
        <v>39686.667050949072</v>
      </c>
      <c r="G751" t="s">
        <v>1349</v>
      </c>
      <c r="H751" t="s">
        <v>1350</v>
      </c>
      <c r="I751">
        <v>12</v>
      </c>
      <c r="J751" t="s">
        <v>1348</v>
      </c>
    </row>
    <row r="752" spans="1:10">
      <c r="A752" t="s">
        <v>806</v>
      </c>
      <c r="B752">
        <v>28.5</v>
      </c>
      <c r="C752" t="s">
        <v>1341</v>
      </c>
      <c r="D752" t="s">
        <v>1342</v>
      </c>
      <c r="E752">
        <v>221</v>
      </c>
      <c r="F752" s="195">
        <v>39686.667077951388</v>
      </c>
      <c r="G752" t="s">
        <v>1349</v>
      </c>
      <c r="H752" t="s">
        <v>1350</v>
      </c>
      <c r="I752">
        <v>12.75</v>
      </c>
      <c r="J752" t="s">
        <v>1348</v>
      </c>
    </row>
    <row r="753" spans="1:10">
      <c r="A753" t="s">
        <v>806</v>
      </c>
      <c r="B753">
        <v>28.5</v>
      </c>
      <c r="C753" t="s">
        <v>1341</v>
      </c>
      <c r="D753" t="s">
        <v>1342</v>
      </c>
      <c r="E753">
        <v>221</v>
      </c>
      <c r="F753" s="195">
        <v>39686.667104953704</v>
      </c>
      <c r="G753" t="s">
        <v>1349</v>
      </c>
      <c r="H753" t="s">
        <v>1350</v>
      </c>
      <c r="I753">
        <v>12.04</v>
      </c>
      <c r="J753" t="s">
        <v>1348</v>
      </c>
    </row>
    <row r="754" spans="1:10">
      <c r="A754" t="s">
        <v>806</v>
      </c>
      <c r="B754">
        <v>28.5</v>
      </c>
      <c r="C754" t="s">
        <v>1341</v>
      </c>
      <c r="D754" t="s">
        <v>1342</v>
      </c>
      <c r="E754">
        <v>221</v>
      </c>
      <c r="F754" s="195">
        <v>39686.667152789349</v>
      </c>
      <c r="G754" t="s">
        <v>1349</v>
      </c>
      <c r="H754" t="s">
        <v>1350</v>
      </c>
      <c r="I754">
        <v>11.87</v>
      </c>
      <c r="J754" t="s">
        <v>1348</v>
      </c>
    </row>
    <row r="755" spans="1:10">
      <c r="A755" t="s">
        <v>806</v>
      </c>
      <c r="B755">
        <v>28.5</v>
      </c>
      <c r="C755" t="s">
        <v>1341</v>
      </c>
      <c r="D755" t="s">
        <v>1342</v>
      </c>
      <c r="E755">
        <v>221</v>
      </c>
      <c r="F755" s="195">
        <v>39686.667179791664</v>
      </c>
      <c r="G755" t="s">
        <v>1349</v>
      </c>
      <c r="H755" t="s">
        <v>1350</v>
      </c>
      <c r="I755">
        <v>11.95</v>
      </c>
      <c r="J755" t="s">
        <v>1348</v>
      </c>
    </row>
    <row r="756" spans="1:10">
      <c r="A756" t="s">
        <v>806</v>
      </c>
      <c r="B756">
        <v>28.5</v>
      </c>
      <c r="C756" t="s">
        <v>1341</v>
      </c>
      <c r="D756" t="s">
        <v>1342</v>
      </c>
      <c r="E756">
        <v>221</v>
      </c>
      <c r="F756" s="195">
        <v>39686.667206747683</v>
      </c>
      <c r="G756" t="s">
        <v>1349</v>
      </c>
      <c r="H756" t="s">
        <v>1350</v>
      </c>
      <c r="I756">
        <v>11.36</v>
      </c>
      <c r="J756" t="s">
        <v>1348</v>
      </c>
    </row>
    <row r="757" spans="1:10">
      <c r="A757" t="s">
        <v>806</v>
      </c>
      <c r="B757">
        <v>28.5</v>
      </c>
      <c r="C757" t="s">
        <v>1341</v>
      </c>
      <c r="D757" t="s">
        <v>1342</v>
      </c>
      <c r="E757">
        <v>221</v>
      </c>
      <c r="F757" s="195">
        <v>39686.667233703702</v>
      </c>
      <c r="G757" t="s">
        <v>1349</v>
      </c>
      <c r="H757" t="s">
        <v>1350</v>
      </c>
      <c r="I757">
        <v>11.41</v>
      </c>
      <c r="J757" t="s">
        <v>1348</v>
      </c>
    </row>
    <row r="758" spans="1:10">
      <c r="A758" t="s">
        <v>806</v>
      </c>
      <c r="B758">
        <v>28.5</v>
      </c>
      <c r="C758" t="s">
        <v>1341</v>
      </c>
      <c r="D758" t="s">
        <v>1342</v>
      </c>
      <c r="E758">
        <v>221</v>
      </c>
      <c r="F758" s="195">
        <v>39686.66726065972</v>
      </c>
      <c r="G758" t="s">
        <v>1349</v>
      </c>
      <c r="H758" t="s">
        <v>1350</v>
      </c>
      <c r="I758">
        <v>12.67</v>
      </c>
      <c r="J758" t="s">
        <v>1348</v>
      </c>
    </row>
    <row r="759" spans="1:10">
      <c r="A759" t="s">
        <v>806</v>
      </c>
      <c r="B759">
        <v>28.5</v>
      </c>
      <c r="C759" t="s">
        <v>1341</v>
      </c>
      <c r="D759" t="s">
        <v>1342</v>
      </c>
      <c r="E759">
        <v>221</v>
      </c>
      <c r="F759" s="195">
        <v>39686.667308495373</v>
      </c>
      <c r="G759" t="s">
        <v>1349</v>
      </c>
      <c r="H759" t="s">
        <v>1350</v>
      </c>
      <c r="I759">
        <v>11.84</v>
      </c>
      <c r="J759" t="s">
        <v>1348</v>
      </c>
    </row>
    <row r="760" spans="1:10">
      <c r="A760" t="s">
        <v>806</v>
      </c>
      <c r="B760">
        <v>28.5</v>
      </c>
      <c r="C760" t="s">
        <v>1341</v>
      </c>
      <c r="D760" t="s">
        <v>1342</v>
      </c>
      <c r="E760">
        <v>221</v>
      </c>
      <c r="F760" s="195">
        <v>39686.708663576392</v>
      </c>
      <c r="G760" t="s">
        <v>1349</v>
      </c>
      <c r="H760" t="s">
        <v>1350</v>
      </c>
      <c r="I760">
        <v>12.3</v>
      </c>
      <c r="J760" t="s">
        <v>1348</v>
      </c>
    </row>
    <row r="761" spans="1:10">
      <c r="A761" t="s">
        <v>806</v>
      </c>
      <c r="B761">
        <v>28.5</v>
      </c>
      <c r="C761" t="s">
        <v>1341</v>
      </c>
      <c r="D761" t="s">
        <v>1342</v>
      </c>
      <c r="E761">
        <v>221</v>
      </c>
      <c r="F761" s="195">
        <v>39686.708690578707</v>
      </c>
      <c r="G761" t="s">
        <v>1349</v>
      </c>
      <c r="H761" t="s">
        <v>1350</v>
      </c>
      <c r="I761">
        <v>11.89</v>
      </c>
      <c r="J761" t="s">
        <v>1348</v>
      </c>
    </row>
    <row r="762" spans="1:10">
      <c r="A762" t="s">
        <v>806</v>
      </c>
      <c r="B762">
        <v>28.5</v>
      </c>
      <c r="C762" t="s">
        <v>1341</v>
      </c>
      <c r="D762" t="s">
        <v>1342</v>
      </c>
      <c r="E762">
        <v>221</v>
      </c>
      <c r="F762" s="195">
        <v>39686.708717581016</v>
      </c>
      <c r="G762" t="s">
        <v>1349</v>
      </c>
      <c r="H762" t="s">
        <v>1350</v>
      </c>
      <c r="I762">
        <v>12.67</v>
      </c>
      <c r="J762" t="s">
        <v>1348</v>
      </c>
    </row>
    <row r="763" spans="1:10">
      <c r="A763" t="s">
        <v>806</v>
      </c>
      <c r="B763">
        <v>28.5</v>
      </c>
      <c r="C763" t="s">
        <v>1341</v>
      </c>
      <c r="D763" t="s">
        <v>1342</v>
      </c>
      <c r="E763">
        <v>221</v>
      </c>
      <c r="F763" s="195">
        <v>39686.708744583331</v>
      </c>
      <c r="G763" t="s">
        <v>1349</v>
      </c>
      <c r="H763" t="s">
        <v>1350</v>
      </c>
      <c r="I763">
        <v>11.68</v>
      </c>
      <c r="J763" t="s">
        <v>1348</v>
      </c>
    </row>
    <row r="764" spans="1:10">
      <c r="A764" t="s">
        <v>806</v>
      </c>
      <c r="B764">
        <v>28.5</v>
      </c>
      <c r="C764" t="s">
        <v>1341</v>
      </c>
      <c r="D764" t="s">
        <v>1342</v>
      </c>
      <c r="E764">
        <v>221</v>
      </c>
      <c r="F764" s="195">
        <v>39686.708771574071</v>
      </c>
      <c r="G764" t="s">
        <v>1349</v>
      </c>
      <c r="H764" t="s">
        <v>1350</v>
      </c>
      <c r="I764">
        <v>12.47</v>
      </c>
      <c r="J764" t="s">
        <v>1348</v>
      </c>
    </row>
    <row r="765" spans="1:10">
      <c r="A765" t="s">
        <v>806</v>
      </c>
      <c r="B765">
        <v>28.5</v>
      </c>
      <c r="C765" t="s">
        <v>1341</v>
      </c>
      <c r="D765" t="s">
        <v>1342</v>
      </c>
      <c r="E765">
        <v>221</v>
      </c>
      <c r="F765" s="195">
        <v>39686.708819409723</v>
      </c>
      <c r="G765" t="s">
        <v>1349</v>
      </c>
      <c r="H765" t="s">
        <v>1350</v>
      </c>
      <c r="I765">
        <v>11.47</v>
      </c>
      <c r="J765" t="s">
        <v>1348</v>
      </c>
    </row>
    <row r="766" spans="1:10">
      <c r="A766" t="s">
        <v>806</v>
      </c>
      <c r="B766">
        <v>28.5</v>
      </c>
      <c r="C766" t="s">
        <v>1341</v>
      </c>
      <c r="D766" t="s">
        <v>1342</v>
      </c>
      <c r="E766">
        <v>221</v>
      </c>
      <c r="F766" s="195">
        <v>39686.708846412039</v>
      </c>
      <c r="G766" t="s">
        <v>1349</v>
      </c>
      <c r="H766" t="s">
        <v>1350</v>
      </c>
      <c r="I766">
        <v>12.09</v>
      </c>
      <c r="J766" t="s">
        <v>1348</v>
      </c>
    </row>
    <row r="767" spans="1:10">
      <c r="A767" t="s">
        <v>806</v>
      </c>
      <c r="B767">
        <v>28.5</v>
      </c>
      <c r="C767" t="s">
        <v>1341</v>
      </c>
      <c r="D767" t="s">
        <v>1342</v>
      </c>
      <c r="E767">
        <v>221</v>
      </c>
      <c r="F767" s="195">
        <v>39686.708873368058</v>
      </c>
      <c r="G767" t="s">
        <v>1349</v>
      </c>
      <c r="H767" t="s">
        <v>1350</v>
      </c>
      <c r="I767">
        <v>12.29</v>
      </c>
      <c r="J767" t="s">
        <v>1348</v>
      </c>
    </row>
    <row r="768" spans="1:10">
      <c r="A768" t="s">
        <v>806</v>
      </c>
      <c r="B768">
        <v>28.5</v>
      </c>
      <c r="C768" t="s">
        <v>1341</v>
      </c>
      <c r="D768" t="s">
        <v>1342</v>
      </c>
      <c r="E768">
        <v>221</v>
      </c>
      <c r="F768" s="195">
        <v>39686.708900324076</v>
      </c>
      <c r="G768" t="s">
        <v>1349</v>
      </c>
      <c r="H768" t="s">
        <v>1350</v>
      </c>
      <c r="I768">
        <v>12.53</v>
      </c>
      <c r="J768" t="s">
        <v>1348</v>
      </c>
    </row>
    <row r="769" spans="1:10">
      <c r="A769" t="s">
        <v>806</v>
      </c>
      <c r="B769">
        <v>28.5</v>
      </c>
      <c r="C769" t="s">
        <v>1341</v>
      </c>
      <c r="D769" t="s">
        <v>1342</v>
      </c>
      <c r="E769">
        <v>221</v>
      </c>
      <c r="F769" s="195">
        <v>39686.708927326392</v>
      </c>
      <c r="G769" t="s">
        <v>1349</v>
      </c>
      <c r="H769" t="s">
        <v>1350</v>
      </c>
      <c r="I769">
        <v>12.29</v>
      </c>
      <c r="J769" t="s">
        <v>1348</v>
      </c>
    </row>
    <row r="770" spans="1:10">
      <c r="A770" t="s">
        <v>806</v>
      </c>
      <c r="B770">
        <v>28.5</v>
      </c>
      <c r="C770" t="s">
        <v>1341</v>
      </c>
      <c r="D770" t="s">
        <v>1342</v>
      </c>
      <c r="E770">
        <v>221</v>
      </c>
      <c r="F770" s="195">
        <v>39686.708975162037</v>
      </c>
      <c r="G770" t="s">
        <v>1349</v>
      </c>
      <c r="H770" t="s">
        <v>1350</v>
      </c>
      <c r="I770">
        <v>11.92</v>
      </c>
      <c r="J770" t="s">
        <v>1348</v>
      </c>
    </row>
    <row r="771" spans="1:10">
      <c r="A771" t="s">
        <v>806</v>
      </c>
      <c r="B771">
        <v>28.5</v>
      </c>
      <c r="C771" t="s">
        <v>1341</v>
      </c>
      <c r="D771" t="s">
        <v>1342</v>
      </c>
      <c r="E771">
        <v>221</v>
      </c>
      <c r="F771" s="195">
        <v>39704.667033993057</v>
      </c>
      <c r="G771" t="s">
        <v>1349</v>
      </c>
      <c r="H771" t="s">
        <v>1350</v>
      </c>
      <c r="I771">
        <v>21.45</v>
      </c>
      <c r="J771" t="s">
        <v>1348</v>
      </c>
    </row>
    <row r="772" spans="1:10">
      <c r="A772" t="s">
        <v>806</v>
      </c>
      <c r="B772">
        <v>28.5</v>
      </c>
      <c r="C772" t="s">
        <v>1341</v>
      </c>
      <c r="D772" t="s">
        <v>1342</v>
      </c>
      <c r="E772">
        <v>221</v>
      </c>
      <c r="F772" s="195">
        <v>39704.667061122687</v>
      </c>
      <c r="G772" t="s">
        <v>1349</v>
      </c>
      <c r="H772" t="s">
        <v>1350</v>
      </c>
      <c r="I772">
        <v>23.07</v>
      </c>
      <c r="J772" t="s">
        <v>1348</v>
      </c>
    </row>
    <row r="773" spans="1:10">
      <c r="A773" t="s">
        <v>806</v>
      </c>
      <c r="B773">
        <v>28.5</v>
      </c>
      <c r="C773" t="s">
        <v>1341</v>
      </c>
      <c r="D773" t="s">
        <v>1342</v>
      </c>
      <c r="E773">
        <v>221</v>
      </c>
      <c r="F773" s="195">
        <v>39704.667088206021</v>
      </c>
      <c r="G773" t="s">
        <v>1349</v>
      </c>
      <c r="H773" t="s">
        <v>1350</v>
      </c>
      <c r="I773">
        <v>26.89</v>
      </c>
      <c r="J773" t="s">
        <v>1348</v>
      </c>
    </row>
    <row r="774" spans="1:10">
      <c r="A774" t="s">
        <v>806</v>
      </c>
      <c r="B774">
        <v>28.5</v>
      </c>
      <c r="C774" t="s">
        <v>1341</v>
      </c>
      <c r="D774" t="s">
        <v>1342</v>
      </c>
      <c r="E774">
        <v>221</v>
      </c>
      <c r="F774" s="195">
        <v>39704.667115324075</v>
      </c>
      <c r="G774" t="s">
        <v>1349</v>
      </c>
      <c r="H774" t="s">
        <v>1350</v>
      </c>
      <c r="I774">
        <v>27.56</v>
      </c>
      <c r="J774" t="s">
        <v>1348</v>
      </c>
    </row>
    <row r="775" spans="1:10">
      <c r="A775" t="s">
        <v>806</v>
      </c>
      <c r="B775">
        <v>28.5</v>
      </c>
      <c r="C775" t="s">
        <v>1341</v>
      </c>
      <c r="D775" t="s">
        <v>1342</v>
      </c>
      <c r="E775">
        <v>221</v>
      </c>
      <c r="F775" s="195">
        <v>39704.667173125003</v>
      </c>
      <c r="G775" t="s">
        <v>1349</v>
      </c>
      <c r="H775" t="s">
        <v>1350</v>
      </c>
      <c r="I775">
        <v>26.26</v>
      </c>
      <c r="J775" t="s">
        <v>1348</v>
      </c>
    </row>
    <row r="776" spans="1:10">
      <c r="A776" t="s">
        <v>806</v>
      </c>
      <c r="B776">
        <v>28.5</v>
      </c>
      <c r="C776" t="s">
        <v>1341</v>
      </c>
      <c r="D776" t="s">
        <v>1342</v>
      </c>
      <c r="E776">
        <v>221</v>
      </c>
      <c r="F776" s="195">
        <v>39704.667200208336</v>
      </c>
      <c r="G776" t="s">
        <v>1349</v>
      </c>
      <c r="H776" t="s">
        <v>1350</v>
      </c>
      <c r="I776">
        <v>33.200000000000003</v>
      </c>
      <c r="J776" t="s">
        <v>1348</v>
      </c>
    </row>
    <row r="777" spans="1:10">
      <c r="A777" t="s">
        <v>806</v>
      </c>
      <c r="B777">
        <v>28.5</v>
      </c>
      <c r="C777" t="s">
        <v>1341</v>
      </c>
      <c r="D777" t="s">
        <v>1342</v>
      </c>
      <c r="E777">
        <v>221</v>
      </c>
      <c r="F777" s="195">
        <v>39704.66722732639</v>
      </c>
      <c r="G777" t="s">
        <v>1349</v>
      </c>
      <c r="H777" t="s">
        <v>1350</v>
      </c>
      <c r="I777">
        <v>37.130000000000003</v>
      </c>
      <c r="J777" t="s">
        <v>1348</v>
      </c>
    </row>
    <row r="778" spans="1:10">
      <c r="A778" t="s">
        <v>806</v>
      </c>
      <c r="B778">
        <v>28.5</v>
      </c>
      <c r="C778" t="s">
        <v>1341</v>
      </c>
      <c r="D778" t="s">
        <v>1342</v>
      </c>
      <c r="E778">
        <v>221</v>
      </c>
      <c r="F778" s="195">
        <v>39704.667254409724</v>
      </c>
      <c r="G778" t="s">
        <v>1349</v>
      </c>
      <c r="H778" t="s">
        <v>1350</v>
      </c>
      <c r="I778">
        <v>36.86</v>
      </c>
      <c r="J778" t="s">
        <v>1348</v>
      </c>
    </row>
    <row r="779" spans="1:10">
      <c r="A779" t="s">
        <v>806</v>
      </c>
      <c r="B779">
        <v>28.5</v>
      </c>
      <c r="C779" t="s">
        <v>1341</v>
      </c>
      <c r="D779" t="s">
        <v>1342</v>
      </c>
      <c r="E779">
        <v>221</v>
      </c>
      <c r="F779" s="195">
        <v>39704.667281539354</v>
      </c>
      <c r="G779" t="s">
        <v>1349</v>
      </c>
      <c r="H779" t="s">
        <v>1350</v>
      </c>
      <c r="I779">
        <v>40.229999999999997</v>
      </c>
      <c r="J779" t="s">
        <v>1348</v>
      </c>
    </row>
    <row r="780" spans="1:10">
      <c r="A780" t="s">
        <v>806</v>
      </c>
      <c r="B780">
        <v>28.5</v>
      </c>
      <c r="C780" t="s">
        <v>1341</v>
      </c>
      <c r="D780" t="s">
        <v>1342</v>
      </c>
      <c r="E780">
        <v>221</v>
      </c>
      <c r="F780" s="195">
        <v>39704.708700416668</v>
      </c>
      <c r="G780" t="s">
        <v>1349</v>
      </c>
      <c r="H780" t="s">
        <v>1350</v>
      </c>
      <c r="I780">
        <v>22.01</v>
      </c>
      <c r="J780" t="s">
        <v>1348</v>
      </c>
    </row>
    <row r="781" spans="1:10">
      <c r="A781" t="s">
        <v>806</v>
      </c>
      <c r="B781">
        <v>28.5</v>
      </c>
      <c r="C781" t="s">
        <v>1341</v>
      </c>
      <c r="D781" t="s">
        <v>1342</v>
      </c>
      <c r="E781">
        <v>221</v>
      </c>
      <c r="F781" s="195">
        <v>39704.708727500001</v>
      </c>
      <c r="G781" t="s">
        <v>1349</v>
      </c>
      <c r="H781" t="s">
        <v>1350</v>
      </c>
      <c r="I781">
        <v>19.93</v>
      </c>
      <c r="J781" t="s">
        <v>1348</v>
      </c>
    </row>
    <row r="782" spans="1:10">
      <c r="A782" t="s">
        <v>806</v>
      </c>
      <c r="B782">
        <v>28.5</v>
      </c>
      <c r="C782" t="s">
        <v>1341</v>
      </c>
      <c r="D782" t="s">
        <v>1342</v>
      </c>
      <c r="E782">
        <v>221</v>
      </c>
      <c r="F782" s="195">
        <v>39704.708754618056</v>
      </c>
      <c r="G782" t="s">
        <v>1349</v>
      </c>
      <c r="H782" t="s">
        <v>1350</v>
      </c>
      <c r="I782">
        <v>19.54</v>
      </c>
      <c r="J782" t="s">
        <v>1348</v>
      </c>
    </row>
    <row r="783" spans="1:10">
      <c r="A783" t="s">
        <v>806</v>
      </c>
      <c r="B783">
        <v>28.5</v>
      </c>
      <c r="C783" t="s">
        <v>1341</v>
      </c>
      <c r="D783" t="s">
        <v>1342</v>
      </c>
      <c r="E783">
        <v>221</v>
      </c>
      <c r="F783" s="195">
        <v>39704.708781747686</v>
      </c>
      <c r="G783" t="s">
        <v>1349</v>
      </c>
      <c r="H783" t="s">
        <v>1350</v>
      </c>
      <c r="I783">
        <v>26.36</v>
      </c>
      <c r="J783" t="s">
        <v>1348</v>
      </c>
    </row>
    <row r="784" spans="1:10">
      <c r="A784" t="s">
        <v>806</v>
      </c>
      <c r="B784">
        <v>28.5</v>
      </c>
      <c r="C784" t="s">
        <v>1341</v>
      </c>
      <c r="D784" t="s">
        <v>1342</v>
      </c>
      <c r="E784">
        <v>221</v>
      </c>
      <c r="F784" s="195">
        <v>39704.708839618055</v>
      </c>
      <c r="G784" t="s">
        <v>1349</v>
      </c>
      <c r="H784" t="s">
        <v>1350</v>
      </c>
      <c r="I784">
        <v>29.14</v>
      </c>
      <c r="J784" t="s">
        <v>1348</v>
      </c>
    </row>
    <row r="785" spans="1:10">
      <c r="A785" t="s">
        <v>806</v>
      </c>
      <c r="B785">
        <v>28.5</v>
      </c>
      <c r="C785" t="s">
        <v>1341</v>
      </c>
      <c r="D785" t="s">
        <v>1342</v>
      </c>
      <c r="E785">
        <v>221</v>
      </c>
      <c r="F785" s="195">
        <v>39704.708866747686</v>
      </c>
      <c r="G785" t="s">
        <v>1349</v>
      </c>
      <c r="H785" t="s">
        <v>1350</v>
      </c>
      <c r="I785">
        <v>32.6</v>
      </c>
      <c r="J785" t="s">
        <v>1348</v>
      </c>
    </row>
    <row r="786" spans="1:10">
      <c r="A786" t="s">
        <v>806</v>
      </c>
      <c r="B786">
        <v>28.5</v>
      </c>
      <c r="C786" t="s">
        <v>1341</v>
      </c>
      <c r="D786" t="s">
        <v>1342</v>
      </c>
      <c r="E786">
        <v>221</v>
      </c>
      <c r="F786" s="195">
        <v>39704.70889386574</v>
      </c>
      <c r="G786" t="s">
        <v>1349</v>
      </c>
      <c r="H786" t="s">
        <v>1350</v>
      </c>
      <c r="I786">
        <v>32.770000000000003</v>
      </c>
      <c r="J786" t="s">
        <v>1348</v>
      </c>
    </row>
    <row r="787" spans="1:10">
      <c r="A787" t="s">
        <v>806</v>
      </c>
      <c r="B787">
        <v>28.5</v>
      </c>
      <c r="C787" t="s">
        <v>1341</v>
      </c>
      <c r="D787" t="s">
        <v>1342</v>
      </c>
      <c r="E787">
        <v>221</v>
      </c>
      <c r="F787" s="195">
        <v>39704.70892099537</v>
      </c>
      <c r="G787" t="s">
        <v>1349</v>
      </c>
      <c r="H787" t="s">
        <v>1350</v>
      </c>
      <c r="I787">
        <v>34.26</v>
      </c>
      <c r="J787" t="s">
        <v>1348</v>
      </c>
    </row>
    <row r="788" spans="1:10">
      <c r="A788" t="s">
        <v>806</v>
      </c>
      <c r="B788">
        <v>28.5</v>
      </c>
      <c r="C788" t="s">
        <v>1341</v>
      </c>
      <c r="D788" t="s">
        <v>1342</v>
      </c>
      <c r="E788">
        <v>221</v>
      </c>
      <c r="F788" s="195">
        <v>39704.708948078704</v>
      </c>
      <c r="G788" t="s">
        <v>1349</v>
      </c>
      <c r="H788" t="s">
        <v>1350</v>
      </c>
      <c r="I788">
        <v>39.6</v>
      </c>
      <c r="J788" t="s">
        <v>1348</v>
      </c>
    </row>
    <row r="789" spans="1:10">
      <c r="A789" t="s">
        <v>806</v>
      </c>
      <c r="B789">
        <v>28.5</v>
      </c>
      <c r="C789" t="s">
        <v>1341</v>
      </c>
      <c r="D789" t="s">
        <v>1342</v>
      </c>
      <c r="E789">
        <v>221</v>
      </c>
      <c r="F789" s="195">
        <v>39722.667034120372</v>
      </c>
      <c r="G789" t="s">
        <v>1349</v>
      </c>
      <c r="H789" t="s">
        <v>1350</v>
      </c>
      <c r="I789">
        <v>27.08</v>
      </c>
      <c r="J789" t="s">
        <v>1348</v>
      </c>
    </row>
    <row r="790" spans="1:10">
      <c r="A790" t="s">
        <v>806</v>
      </c>
      <c r="B790">
        <v>28.5</v>
      </c>
      <c r="C790" t="s">
        <v>1341</v>
      </c>
      <c r="D790" t="s">
        <v>1342</v>
      </c>
      <c r="E790">
        <v>221</v>
      </c>
      <c r="F790" s="195">
        <v>39722.667061250002</v>
      </c>
      <c r="G790" t="s">
        <v>1349</v>
      </c>
      <c r="H790" t="s">
        <v>1350</v>
      </c>
      <c r="I790">
        <v>32.090000000000003</v>
      </c>
      <c r="J790" t="s">
        <v>1348</v>
      </c>
    </row>
    <row r="791" spans="1:10">
      <c r="A791" t="s">
        <v>806</v>
      </c>
      <c r="B791">
        <v>28.5</v>
      </c>
      <c r="C791" t="s">
        <v>1341</v>
      </c>
      <c r="D791" t="s">
        <v>1342</v>
      </c>
      <c r="E791">
        <v>221</v>
      </c>
      <c r="F791" s="195">
        <v>39722.667088333335</v>
      </c>
      <c r="G791" t="s">
        <v>1349</v>
      </c>
      <c r="H791" t="s">
        <v>1350</v>
      </c>
      <c r="I791">
        <v>38.94</v>
      </c>
      <c r="J791" t="s">
        <v>1348</v>
      </c>
    </row>
    <row r="792" spans="1:10">
      <c r="A792" t="s">
        <v>806</v>
      </c>
      <c r="B792">
        <v>28.5</v>
      </c>
      <c r="C792" t="s">
        <v>1341</v>
      </c>
      <c r="D792" t="s">
        <v>1342</v>
      </c>
      <c r="E792">
        <v>221</v>
      </c>
      <c r="F792" s="195">
        <v>39722.66711545139</v>
      </c>
      <c r="G792" t="s">
        <v>1349</v>
      </c>
      <c r="H792" t="s">
        <v>1350</v>
      </c>
      <c r="I792">
        <v>34.840000000000003</v>
      </c>
      <c r="J792" t="s">
        <v>1348</v>
      </c>
    </row>
    <row r="793" spans="1:10">
      <c r="A793" t="s">
        <v>806</v>
      </c>
      <c r="B793">
        <v>28.5</v>
      </c>
      <c r="C793" t="s">
        <v>1341</v>
      </c>
      <c r="D793" t="s">
        <v>1342</v>
      </c>
      <c r="E793">
        <v>221</v>
      </c>
      <c r="F793" s="195">
        <v>39722.667173657406</v>
      </c>
      <c r="G793" t="s">
        <v>1349</v>
      </c>
      <c r="H793" t="s">
        <v>1350</v>
      </c>
      <c r="I793">
        <v>47.95</v>
      </c>
      <c r="J793" t="s">
        <v>1348</v>
      </c>
    </row>
    <row r="794" spans="1:10">
      <c r="A794" t="s">
        <v>806</v>
      </c>
      <c r="B794">
        <v>28.5</v>
      </c>
      <c r="C794" t="s">
        <v>1341</v>
      </c>
      <c r="D794" t="s">
        <v>1342</v>
      </c>
      <c r="E794">
        <v>221</v>
      </c>
      <c r="F794" s="195">
        <v>39722.66720074074</v>
      </c>
      <c r="G794" t="s">
        <v>1349</v>
      </c>
      <c r="H794" t="s">
        <v>1350</v>
      </c>
      <c r="I794">
        <v>52.83</v>
      </c>
      <c r="J794" t="s">
        <v>1348</v>
      </c>
    </row>
    <row r="795" spans="1:10">
      <c r="A795" t="s">
        <v>806</v>
      </c>
      <c r="B795">
        <v>28.5</v>
      </c>
      <c r="C795" t="s">
        <v>1341</v>
      </c>
      <c r="D795" t="s">
        <v>1342</v>
      </c>
      <c r="E795">
        <v>221</v>
      </c>
      <c r="F795" s="195">
        <v>39722.667227824073</v>
      </c>
      <c r="G795" t="s">
        <v>1349</v>
      </c>
      <c r="H795" t="s">
        <v>1350</v>
      </c>
      <c r="I795">
        <v>52.12</v>
      </c>
      <c r="J795" t="s">
        <v>1348</v>
      </c>
    </row>
    <row r="796" spans="1:10">
      <c r="A796" t="s">
        <v>806</v>
      </c>
      <c r="B796">
        <v>28.5</v>
      </c>
      <c r="C796" t="s">
        <v>1341</v>
      </c>
      <c r="D796" t="s">
        <v>1342</v>
      </c>
      <c r="E796">
        <v>221</v>
      </c>
      <c r="F796" s="195">
        <v>39722.667254953703</v>
      </c>
      <c r="G796" t="s">
        <v>1349</v>
      </c>
      <c r="H796" t="s">
        <v>1350</v>
      </c>
      <c r="I796">
        <v>52.58</v>
      </c>
      <c r="J796" t="s">
        <v>1348</v>
      </c>
    </row>
    <row r="797" spans="1:10">
      <c r="A797" t="s">
        <v>806</v>
      </c>
      <c r="B797">
        <v>28.5</v>
      </c>
      <c r="C797" t="s">
        <v>1341</v>
      </c>
      <c r="D797" t="s">
        <v>1342</v>
      </c>
      <c r="E797">
        <v>221</v>
      </c>
      <c r="F797" s="195">
        <v>39722.667282071758</v>
      </c>
      <c r="G797" t="s">
        <v>1349</v>
      </c>
      <c r="H797" t="s">
        <v>1350</v>
      </c>
      <c r="I797">
        <v>59.61</v>
      </c>
      <c r="J797" t="s">
        <v>1348</v>
      </c>
    </row>
    <row r="798" spans="1:10">
      <c r="A798" t="s">
        <v>806</v>
      </c>
      <c r="B798">
        <v>28.5</v>
      </c>
      <c r="C798" t="s">
        <v>1341</v>
      </c>
      <c r="D798" t="s">
        <v>1342</v>
      </c>
      <c r="E798">
        <v>221</v>
      </c>
      <c r="F798" s="195">
        <v>39722.708700706018</v>
      </c>
      <c r="G798" t="s">
        <v>1349</v>
      </c>
      <c r="H798" t="s">
        <v>1350</v>
      </c>
      <c r="I798">
        <v>27.85</v>
      </c>
      <c r="J798" t="s">
        <v>1348</v>
      </c>
    </row>
    <row r="799" spans="1:10">
      <c r="A799" t="s">
        <v>806</v>
      </c>
      <c r="B799">
        <v>28.5</v>
      </c>
      <c r="C799" t="s">
        <v>1341</v>
      </c>
      <c r="D799" t="s">
        <v>1342</v>
      </c>
      <c r="E799">
        <v>221</v>
      </c>
      <c r="F799" s="195">
        <v>39722.708727824072</v>
      </c>
      <c r="G799" t="s">
        <v>1349</v>
      </c>
      <c r="H799" t="s">
        <v>1350</v>
      </c>
      <c r="I799">
        <v>35.47</v>
      </c>
      <c r="J799" t="s">
        <v>1348</v>
      </c>
    </row>
    <row r="800" spans="1:10">
      <c r="A800" t="s">
        <v>806</v>
      </c>
      <c r="B800">
        <v>28.5</v>
      </c>
      <c r="C800" t="s">
        <v>1341</v>
      </c>
      <c r="D800" t="s">
        <v>1342</v>
      </c>
      <c r="E800">
        <v>221</v>
      </c>
      <c r="F800" s="195">
        <v>39722.708754907406</v>
      </c>
      <c r="G800" t="s">
        <v>1349</v>
      </c>
      <c r="H800" t="s">
        <v>1350</v>
      </c>
      <c r="I800">
        <v>39.200000000000003</v>
      </c>
      <c r="J800" t="s">
        <v>1348</v>
      </c>
    </row>
    <row r="801" spans="1:10">
      <c r="A801" t="s">
        <v>806</v>
      </c>
      <c r="B801">
        <v>28.5</v>
      </c>
      <c r="C801" t="s">
        <v>1341</v>
      </c>
      <c r="D801" t="s">
        <v>1342</v>
      </c>
      <c r="E801">
        <v>221</v>
      </c>
      <c r="F801" s="195">
        <v>39722.708782037036</v>
      </c>
      <c r="G801" t="s">
        <v>1349</v>
      </c>
      <c r="H801" t="s">
        <v>1350</v>
      </c>
      <c r="I801">
        <v>42.39</v>
      </c>
      <c r="J801" t="s">
        <v>1348</v>
      </c>
    </row>
    <row r="802" spans="1:10">
      <c r="A802" t="s">
        <v>806</v>
      </c>
      <c r="B802">
        <v>28.5</v>
      </c>
      <c r="C802" t="s">
        <v>1341</v>
      </c>
      <c r="D802" t="s">
        <v>1342</v>
      </c>
      <c r="E802">
        <v>221</v>
      </c>
      <c r="F802" s="195">
        <v>39722.708840578707</v>
      </c>
      <c r="G802" t="s">
        <v>1349</v>
      </c>
      <c r="H802" t="s">
        <v>1350</v>
      </c>
      <c r="I802">
        <v>50.5</v>
      </c>
      <c r="J802" t="s">
        <v>1348</v>
      </c>
    </row>
    <row r="803" spans="1:10">
      <c r="A803" t="s">
        <v>806</v>
      </c>
      <c r="B803">
        <v>28.5</v>
      </c>
      <c r="C803" t="s">
        <v>1341</v>
      </c>
      <c r="D803" t="s">
        <v>1342</v>
      </c>
      <c r="E803">
        <v>221</v>
      </c>
      <c r="F803" s="195">
        <v>39722.70886770833</v>
      </c>
      <c r="G803" t="s">
        <v>1349</v>
      </c>
      <c r="H803" t="s">
        <v>1350</v>
      </c>
      <c r="I803">
        <v>46.31</v>
      </c>
      <c r="J803" t="s">
        <v>1348</v>
      </c>
    </row>
    <row r="804" spans="1:10">
      <c r="A804" t="s">
        <v>806</v>
      </c>
      <c r="B804">
        <v>28.5</v>
      </c>
      <c r="C804" t="s">
        <v>1341</v>
      </c>
      <c r="D804" t="s">
        <v>1342</v>
      </c>
      <c r="E804">
        <v>221</v>
      </c>
      <c r="F804" s="195">
        <v>39722.708894791664</v>
      </c>
      <c r="G804" t="s">
        <v>1349</v>
      </c>
      <c r="H804" t="s">
        <v>1350</v>
      </c>
      <c r="I804">
        <v>48.45</v>
      </c>
      <c r="J804" t="s">
        <v>1348</v>
      </c>
    </row>
    <row r="805" spans="1:10">
      <c r="A805" t="s">
        <v>806</v>
      </c>
      <c r="B805">
        <v>28.5</v>
      </c>
      <c r="C805" t="s">
        <v>1341</v>
      </c>
      <c r="D805" t="s">
        <v>1342</v>
      </c>
      <c r="E805">
        <v>221</v>
      </c>
      <c r="F805" s="195">
        <v>39722.708921909725</v>
      </c>
      <c r="G805" t="s">
        <v>1349</v>
      </c>
      <c r="H805" t="s">
        <v>1350</v>
      </c>
      <c r="I805">
        <v>53.14</v>
      </c>
      <c r="J805" t="s">
        <v>1348</v>
      </c>
    </row>
    <row r="806" spans="1:10">
      <c r="A806" t="s">
        <v>806</v>
      </c>
      <c r="B806">
        <v>28.5</v>
      </c>
      <c r="C806" t="s">
        <v>1341</v>
      </c>
      <c r="D806" t="s">
        <v>1342</v>
      </c>
      <c r="E806">
        <v>221</v>
      </c>
      <c r="F806" s="195">
        <v>39722.708948993059</v>
      </c>
      <c r="G806" t="s">
        <v>1349</v>
      </c>
      <c r="H806" t="s">
        <v>1350</v>
      </c>
      <c r="I806">
        <v>55.2</v>
      </c>
      <c r="J806" t="s">
        <v>1348</v>
      </c>
    </row>
    <row r="807" spans="1:10">
      <c r="A807" t="s">
        <v>806</v>
      </c>
      <c r="B807">
        <v>28.5</v>
      </c>
      <c r="C807" t="s">
        <v>1341</v>
      </c>
      <c r="D807" t="s">
        <v>1342</v>
      </c>
      <c r="E807">
        <v>221</v>
      </c>
      <c r="F807" s="195">
        <v>39740.667034456019</v>
      </c>
      <c r="G807" t="s">
        <v>1349</v>
      </c>
      <c r="H807" t="s">
        <v>1350</v>
      </c>
      <c r="I807">
        <v>71.47</v>
      </c>
      <c r="J807" t="s">
        <v>1348</v>
      </c>
    </row>
    <row r="808" spans="1:10">
      <c r="A808" t="s">
        <v>806</v>
      </c>
      <c r="B808">
        <v>28.5</v>
      </c>
      <c r="C808" t="s">
        <v>1341</v>
      </c>
      <c r="D808" t="s">
        <v>1342</v>
      </c>
      <c r="E808">
        <v>221</v>
      </c>
      <c r="F808" s="195">
        <v>39740.667062743058</v>
      </c>
      <c r="G808" t="s">
        <v>1349</v>
      </c>
      <c r="H808" t="s">
        <v>1350</v>
      </c>
      <c r="I808">
        <v>70.84</v>
      </c>
      <c r="J808" t="s">
        <v>1348</v>
      </c>
    </row>
    <row r="809" spans="1:10">
      <c r="A809" t="s">
        <v>806</v>
      </c>
      <c r="B809">
        <v>28.5</v>
      </c>
      <c r="C809" t="s">
        <v>1341</v>
      </c>
      <c r="D809" t="s">
        <v>1342</v>
      </c>
      <c r="E809">
        <v>221</v>
      </c>
      <c r="F809" s="195">
        <v>39740.667089826391</v>
      </c>
      <c r="G809" t="s">
        <v>1349</v>
      </c>
      <c r="H809" t="s">
        <v>1350</v>
      </c>
      <c r="I809">
        <v>76.88</v>
      </c>
      <c r="J809" t="s">
        <v>1348</v>
      </c>
    </row>
    <row r="810" spans="1:10">
      <c r="A810" t="s">
        <v>806</v>
      </c>
      <c r="B810">
        <v>28.5</v>
      </c>
      <c r="C810" t="s">
        <v>1341</v>
      </c>
      <c r="D810" t="s">
        <v>1342</v>
      </c>
      <c r="E810">
        <v>221</v>
      </c>
      <c r="F810" s="195">
        <v>39740.667116909724</v>
      </c>
      <c r="G810" t="s">
        <v>1349</v>
      </c>
      <c r="H810" t="s">
        <v>1350</v>
      </c>
      <c r="I810">
        <v>-51.83</v>
      </c>
      <c r="J810" t="s">
        <v>1348</v>
      </c>
    </row>
    <row r="811" spans="1:10">
      <c r="A811" t="s">
        <v>806</v>
      </c>
      <c r="B811">
        <v>28.5</v>
      </c>
      <c r="C811" t="s">
        <v>1341</v>
      </c>
      <c r="D811" t="s">
        <v>1342</v>
      </c>
      <c r="E811">
        <v>221</v>
      </c>
      <c r="F811" s="195">
        <v>39740.667177916665</v>
      </c>
      <c r="G811" t="s">
        <v>1349</v>
      </c>
      <c r="H811" t="s">
        <v>1350</v>
      </c>
      <c r="I811">
        <v>-50.11</v>
      </c>
      <c r="J811" t="s">
        <v>1348</v>
      </c>
    </row>
    <row r="812" spans="1:10">
      <c r="A812" t="s">
        <v>806</v>
      </c>
      <c r="B812">
        <v>28.5</v>
      </c>
      <c r="C812" t="s">
        <v>1341</v>
      </c>
      <c r="D812" t="s">
        <v>1342</v>
      </c>
      <c r="E812">
        <v>221</v>
      </c>
      <c r="F812" s="195">
        <v>39740.66720708333</v>
      </c>
      <c r="G812" t="s">
        <v>1349</v>
      </c>
      <c r="H812" t="s">
        <v>1350</v>
      </c>
      <c r="I812">
        <v>-53.44</v>
      </c>
      <c r="J812" t="s">
        <v>1348</v>
      </c>
    </row>
    <row r="813" spans="1:10">
      <c r="A813" t="s">
        <v>806</v>
      </c>
      <c r="B813">
        <v>28.5</v>
      </c>
      <c r="C813" t="s">
        <v>1341</v>
      </c>
      <c r="D813" t="s">
        <v>1342</v>
      </c>
      <c r="E813">
        <v>221</v>
      </c>
      <c r="F813" s="195">
        <v>39740.667236203706</v>
      </c>
      <c r="G813" t="s">
        <v>1349</v>
      </c>
      <c r="H813" t="s">
        <v>1350</v>
      </c>
      <c r="I813">
        <v>-48.97</v>
      </c>
      <c r="J813" t="s">
        <v>1348</v>
      </c>
    </row>
    <row r="814" spans="1:10">
      <c r="A814" t="s">
        <v>806</v>
      </c>
      <c r="B814">
        <v>28.5</v>
      </c>
      <c r="C814" t="s">
        <v>1341</v>
      </c>
      <c r="D814" t="s">
        <v>1342</v>
      </c>
      <c r="E814">
        <v>221</v>
      </c>
      <c r="F814" s="195">
        <v>39740.667265324075</v>
      </c>
      <c r="G814" t="s">
        <v>1349</v>
      </c>
      <c r="H814" t="s">
        <v>1350</v>
      </c>
      <c r="I814">
        <v>-52.05</v>
      </c>
      <c r="J814" t="s">
        <v>1348</v>
      </c>
    </row>
    <row r="815" spans="1:10">
      <c r="A815" t="s">
        <v>806</v>
      </c>
      <c r="B815">
        <v>28.5</v>
      </c>
      <c r="C815" t="s">
        <v>1341</v>
      </c>
      <c r="D815" t="s">
        <v>1342</v>
      </c>
      <c r="E815">
        <v>221</v>
      </c>
      <c r="F815" s="195">
        <v>39740.66729445602</v>
      </c>
      <c r="G815" t="s">
        <v>1349</v>
      </c>
      <c r="H815" t="s">
        <v>1350</v>
      </c>
      <c r="I815">
        <v>-46.33</v>
      </c>
      <c r="J815" t="s">
        <v>1348</v>
      </c>
    </row>
    <row r="816" spans="1:10">
      <c r="A816" t="s">
        <v>806</v>
      </c>
      <c r="B816">
        <v>28.5</v>
      </c>
      <c r="C816" t="s">
        <v>1341</v>
      </c>
      <c r="D816" t="s">
        <v>1342</v>
      </c>
      <c r="E816">
        <v>221</v>
      </c>
      <c r="F816" s="195">
        <v>39740.708701041665</v>
      </c>
      <c r="G816" t="s">
        <v>1349</v>
      </c>
      <c r="H816" t="s">
        <v>1350</v>
      </c>
      <c r="I816">
        <v>69.45</v>
      </c>
      <c r="J816" t="s">
        <v>1348</v>
      </c>
    </row>
    <row r="817" spans="1:10">
      <c r="A817" t="s">
        <v>806</v>
      </c>
      <c r="B817">
        <v>28.5</v>
      </c>
      <c r="C817" t="s">
        <v>1341</v>
      </c>
      <c r="D817" t="s">
        <v>1342</v>
      </c>
      <c r="E817">
        <v>221</v>
      </c>
      <c r="F817" s="195">
        <v>39740.70872815972</v>
      </c>
      <c r="G817" t="s">
        <v>1349</v>
      </c>
      <c r="H817" t="s">
        <v>1350</v>
      </c>
      <c r="I817">
        <v>76.42</v>
      </c>
      <c r="J817" t="s">
        <v>1348</v>
      </c>
    </row>
    <row r="818" spans="1:10">
      <c r="A818" t="s">
        <v>806</v>
      </c>
      <c r="B818">
        <v>28.5</v>
      </c>
      <c r="C818" t="s">
        <v>1341</v>
      </c>
      <c r="D818" t="s">
        <v>1342</v>
      </c>
      <c r="E818">
        <v>221</v>
      </c>
      <c r="F818" s="195">
        <v>39740.70875633102</v>
      </c>
      <c r="G818" t="s">
        <v>1349</v>
      </c>
      <c r="H818" t="s">
        <v>1350</v>
      </c>
      <c r="I818">
        <v>79.09</v>
      </c>
      <c r="J818" t="s">
        <v>1348</v>
      </c>
    </row>
    <row r="819" spans="1:10">
      <c r="A819" t="s">
        <v>806</v>
      </c>
      <c r="B819">
        <v>28.5</v>
      </c>
      <c r="C819" t="s">
        <v>1341</v>
      </c>
      <c r="D819" t="s">
        <v>1342</v>
      </c>
      <c r="E819">
        <v>221</v>
      </c>
      <c r="F819" s="195">
        <v>39740.708783414353</v>
      </c>
      <c r="G819" t="s">
        <v>1349</v>
      </c>
      <c r="H819" t="s">
        <v>1350</v>
      </c>
      <c r="I819">
        <v>-52.67</v>
      </c>
      <c r="J819" t="s">
        <v>1348</v>
      </c>
    </row>
    <row r="820" spans="1:10">
      <c r="A820" t="s">
        <v>806</v>
      </c>
      <c r="B820">
        <v>28.5</v>
      </c>
      <c r="C820" t="s">
        <v>1341</v>
      </c>
      <c r="D820" t="s">
        <v>1342</v>
      </c>
      <c r="E820">
        <v>221</v>
      </c>
      <c r="F820" s="195">
        <v>39740.708844166664</v>
      </c>
      <c r="G820" t="s">
        <v>1349</v>
      </c>
      <c r="H820" t="s">
        <v>1350</v>
      </c>
      <c r="I820">
        <v>-48.2</v>
      </c>
      <c r="J820" t="s">
        <v>1348</v>
      </c>
    </row>
    <row r="821" spans="1:10">
      <c r="A821" t="s">
        <v>806</v>
      </c>
      <c r="B821">
        <v>28.5</v>
      </c>
      <c r="C821" t="s">
        <v>1341</v>
      </c>
      <c r="D821" t="s">
        <v>1342</v>
      </c>
      <c r="E821">
        <v>221</v>
      </c>
      <c r="F821" s="195">
        <v>39740.708873333337</v>
      </c>
      <c r="G821" t="s">
        <v>1349</v>
      </c>
      <c r="H821" t="s">
        <v>1350</v>
      </c>
      <c r="I821">
        <v>-51.63</v>
      </c>
      <c r="J821" t="s">
        <v>1348</v>
      </c>
    </row>
    <row r="822" spans="1:10">
      <c r="A822" t="s">
        <v>806</v>
      </c>
      <c r="B822">
        <v>28.5</v>
      </c>
      <c r="C822" t="s">
        <v>1341</v>
      </c>
      <c r="D822" t="s">
        <v>1342</v>
      </c>
      <c r="E822">
        <v>221</v>
      </c>
      <c r="F822" s="195">
        <v>39740.708902500002</v>
      </c>
      <c r="G822" t="s">
        <v>1349</v>
      </c>
      <c r="H822" t="s">
        <v>1350</v>
      </c>
      <c r="I822">
        <v>-53.33</v>
      </c>
      <c r="J822" t="s">
        <v>1348</v>
      </c>
    </row>
    <row r="823" spans="1:10">
      <c r="A823" t="s">
        <v>806</v>
      </c>
      <c r="B823">
        <v>28.5</v>
      </c>
      <c r="C823" t="s">
        <v>1341</v>
      </c>
      <c r="D823" t="s">
        <v>1342</v>
      </c>
      <c r="E823">
        <v>221</v>
      </c>
      <c r="F823" s="195">
        <v>39740.708931666668</v>
      </c>
      <c r="G823" t="s">
        <v>1349</v>
      </c>
      <c r="H823" t="s">
        <v>1350</v>
      </c>
      <c r="I823">
        <v>-51.38</v>
      </c>
      <c r="J823" t="s">
        <v>1348</v>
      </c>
    </row>
    <row r="824" spans="1:10">
      <c r="A824" t="s">
        <v>806</v>
      </c>
      <c r="B824">
        <v>28.5</v>
      </c>
      <c r="C824" t="s">
        <v>1341</v>
      </c>
      <c r="D824" t="s">
        <v>1342</v>
      </c>
      <c r="E824">
        <v>221</v>
      </c>
      <c r="F824" s="195">
        <v>39740.708960787037</v>
      </c>
      <c r="G824" t="s">
        <v>1349</v>
      </c>
      <c r="H824" t="s">
        <v>1350</v>
      </c>
      <c r="I824">
        <v>-49.67</v>
      </c>
      <c r="J824" t="s">
        <v>1348</v>
      </c>
    </row>
    <row r="825" spans="1:10">
      <c r="A825" t="s">
        <v>806</v>
      </c>
      <c r="B825">
        <v>28.5</v>
      </c>
      <c r="C825" t="s">
        <v>1341</v>
      </c>
      <c r="D825" t="s">
        <v>1342</v>
      </c>
      <c r="E825">
        <v>221</v>
      </c>
      <c r="F825" s="195">
        <v>39758.667038958331</v>
      </c>
      <c r="G825" t="s">
        <v>1349</v>
      </c>
      <c r="H825" t="s">
        <v>1350</v>
      </c>
      <c r="I825">
        <v>-61.05</v>
      </c>
      <c r="J825" t="s">
        <v>1348</v>
      </c>
    </row>
    <row r="826" spans="1:10">
      <c r="A826" t="s">
        <v>806</v>
      </c>
      <c r="B826">
        <v>28.5</v>
      </c>
      <c r="C826" t="s">
        <v>1341</v>
      </c>
      <c r="D826" t="s">
        <v>1342</v>
      </c>
      <c r="E826">
        <v>221</v>
      </c>
      <c r="F826" s="195">
        <v>39758.667068125003</v>
      </c>
      <c r="G826" t="s">
        <v>1349</v>
      </c>
      <c r="H826" t="s">
        <v>1350</v>
      </c>
      <c r="I826">
        <v>-63.51</v>
      </c>
      <c r="J826" t="s">
        <v>1348</v>
      </c>
    </row>
    <row r="827" spans="1:10">
      <c r="A827" t="s">
        <v>806</v>
      </c>
      <c r="B827">
        <v>28.5</v>
      </c>
      <c r="C827" t="s">
        <v>1341</v>
      </c>
      <c r="D827" t="s">
        <v>1342</v>
      </c>
      <c r="E827">
        <v>221</v>
      </c>
      <c r="F827" s="195">
        <v>39758.667097245372</v>
      </c>
      <c r="G827" t="s">
        <v>1349</v>
      </c>
      <c r="H827" t="s">
        <v>1350</v>
      </c>
      <c r="I827">
        <v>-61.02</v>
      </c>
      <c r="J827" t="s">
        <v>1348</v>
      </c>
    </row>
    <row r="828" spans="1:10">
      <c r="A828" t="s">
        <v>806</v>
      </c>
      <c r="B828">
        <v>28.5</v>
      </c>
      <c r="C828" t="s">
        <v>1341</v>
      </c>
      <c r="D828" t="s">
        <v>1342</v>
      </c>
      <c r="E828">
        <v>221</v>
      </c>
      <c r="F828" s="195">
        <v>39758.667126412038</v>
      </c>
      <c r="G828" t="s">
        <v>1349</v>
      </c>
      <c r="H828" t="s">
        <v>1350</v>
      </c>
      <c r="I828">
        <v>-60.18</v>
      </c>
      <c r="J828" t="s">
        <v>1348</v>
      </c>
    </row>
    <row r="829" spans="1:10">
      <c r="A829" t="s">
        <v>806</v>
      </c>
      <c r="B829">
        <v>28.5</v>
      </c>
      <c r="C829" t="s">
        <v>1341</v>
      </c>
      <c r="D829" t="s">
        <v>1342</v>
      </c>
      <c r="E829">
        <v>221</v>
      </c>
      <c r="F829" s="195">
        <v>39758.667187789353</v>
      </c>
      <c r="G829" t="s">
        <v>1349</v>
      </c>
      <c r="H829" t="s">
        <v>1350</v>
      </c>
      <c r="I829">
        <v>-56.42</v>
      </c>
      <c r="J829" t="s">
        <v>1348</v>
      </c>
    </row>
    <row r="830" spans="1:10">
      <c r="A830" t="s">
        <v>806</v>
      </c>
      <c r="B830">
        <v>28.5</v>
      </c>
      <c r="C830" t="s">
        <v>1341</v>
      </c>
      <c r="D830" t="s">
        <v>1342</v>
      </c>
      <c r="E830">
        <v>221</v>
      </c>
      <c r="F830" s="195">
        <v>39758.667216956019</v>
      </c>
      <c r="G830" t="s">
        <v>1349</v>
      </c>
      <c r="H830" t="s">
        <v>1350</v>
      </c>
      <c r="I830">
        <v>-55.83</v>
      </c>
      <c r="J830" t="s">
        <v>1348</v>
      </c>
    </row>
    <row r="831" spans="1:10">
      <c r="A831" t="s">
        <v>806</v>
      </c>
      <c r="B831">
        <v>28.5</v>
      </c>
      <c r="C831" t="s">
        <v>1341</v>
      </c>
      <c r="D831" t="s">
        <v>1342</v>
      </c>
      <c r="E831">
        <v>221</v>
      </c>
      <c r="F831" s="195">
        <v>39758.667246122684</v>
      </c>
      <c r="G831" t="s">
        <v>1349</v>
      </c>
      <c r="H831" t="s">
        <v>1350</v>
      </c>
      <c r="I831">
        <v>-55.64</v>
      </c>
      <c r="J831" t="s">
        <v>1348</v>
      </c>
    </row>
    <row r="832" spans="1:10">
      <c r="A832" t="s">
        <v>806</v>
      </c>
      <c r="B832">
        <v>28.5</v>
      </c>
      <c r="C832" t="s">
        <v>1341</v>
      </c>
      <c r="D832" t="s">
        <v>1342</v>
      </c>
      <c r="E832">
        <v>221</v>
      </c>
      <c r="F832" s="195">
        <v>39758.66727528935</v>
      </c>
      <c r="G832" t="s">
        <v>1349</v>
      </c>
      <c r="H832" t="s">
        <v>1350</v>
      </c>
      <c r="I832">
        <v>-51.05</v>
      </c>
      <c r="J832" t="s">
        <v>1348</v>
      </c>
    </row>
    <row r="833" spans="1:10">
      <c r="A833" t="s">
        <v>806</v>
      </c>
      <c r="B833">
        <v>28.5</v>
      </c>
      <c r="C833" t="s">
        <v>1341</v>
      </c>
      <c r="D833" t="s">
        <v>1342</v>
      </c>
      <c r="E833">
        <v>221</v>
      </c>
      <c r="F833" s="195">
        <v>39758.667304409719</v>
      </c>
      <c r="G833" t="s">
        <v>1349</v>
      </c>
      <c r="H833" t="s">
        <v>1350</v>
      </c>
      <c r="I833">
        <v>-54.28</v>
      </c>
      <c r="J833" t="s">
        <v>1348</v>
      </c>
    </row>
    <row r="834" spans="1:10">
      <c r="A834" t="s">
        <v>806</v>
      </c>
      <c r="B834">
        <v>28.5</v>
      </c>
      <c r="C834" t="s">
        <v>1341</v>
      </c>
      <c r="D834" t="s">
        <v>1342</v>
      </c>
      <c r="E834">
        <v>221</v>
      </c>
      <c r="F834" s="195">
        <v>39758.70870354167</v>
      </c>
      <c r="G834" t="s">
        <v>1349</v>
      </c>
      <c r="H834" t="s">
        <v>1350</v>
      </c>
      <c r="I834">
        <v>-59.67</v>
      </c>
      <c r="J834" t="s">
        <v>1348</v>
      </c>
    </row>
    <row r="835" spans="1:10">
      <c r="A835" t="s">
        <v>806</v>
      </c>
      <c r="B835">
        <v>28.5</v>
      </c>
      <c r="C835" t="s">
        <v>1341</v>
      </c>
      <c r="D835" t="s">
        <v>1342</v>
      </c>
      <c r="E835">
        <v>221</v>
      </c>
      <c r="F835" s="195">
        <v>39758.708732708335</v>
      </c>
      <c r="G835" t="s">
        <v>1349</v>
      </c>
      <c r="H835" t="s">
        <v>1350</v>
      </c>
      <c r="I835">
        <v>-58.22</v>
      </c>
      <c r="J835" t="s">
        <v>1348</v>
      </c>
    </row>
    <row r="836" spans="1:10">
      <c r="A836" t="s">
        <v>806</v>
      </c>
      <c r="B836">
        <v>28.5</v>
      </c>
      <c r="C836" t="s">
        <v>1341</v>
      </c>
      <c r="D836" t="s">
        <v>1342</v>
      </c>
      <c r="E836">
        <v>221</v>
      </c>
      <c r="F836" s="195">
        <v>39758.708761875001</v>
      </c>
      <c r="G836" t="s">
        <v>1349</v>
      </c>
      <c r="H836" t="s">
        <v>1350</v>
      </c>
      <c r="I836">
        <v>-58.11</v>
      </c>
      <c r="J836" t="s">
        <v>1348</v>
      </c>
    </row>
    <row r="837" spans="1:10">
      <c r="A837" t="s">
        <v>806</v>
      </c>
      <c r="B837">
        <v>28.5</v>
      </c>
      <c r="C837" t="s">
        <v>1341</v>
      </c>
      <c r="D837" t="s">
        <v>1342</v>
      </c>
      <c r="E837">
        <v>221</v>
      </c>
      <c r="F837" s="195">
        <v>39758.708791041667</v>
      </c>
      <c r="G837" t="s">
        <v>1349</v>
      </c>
      <c r="H837" t="s">
        <v>1350</v>
      </c>
      <c r="I837">
        <v>-59.92</v>
      </c>
      <c r="J837" t="s">
        <v>1348</v>
      </c>
    </row>
    <row r="838" spans="1:10">
      <c r="A838" t="s">
        <v>806</v>
      </c>
      <c r="B838">
        <v>28.5</v>
      </c>
      <c r="C838" t="s">
        <v>1341</v>
      </c>
      <c r="D838" t="s">
        <v>1342</v>
      </c>
      <c r="E838">
        <v>221</v>
      </c>
      <c r="F838" s="195">
        <v>39758.708852083335</v>
      </c>
      <c r="G838" t="s">
        <v>1349</v>
      </c>
      <c r="H838" t="s">
        <v>1350</v>
      </c>
      <c r="I838">
        <v>-54.97</v>
      </c>
      <c r="J838" t="s">
        <v>1348</v>
      </c>
    </row>
    <row r="839" spans="1:10">
      <c r="A839" t="s">
        <v>806</v>
      </c>
      <c r="B839">
        <v>28.5</v>
      </c>
      <c r="C839" t="s">
        <v>1341</v>
      </c>
      <c r="D839" t="s">
        <v>1342</v>
      </c>
      <c r="E839">
        <v>221</v>
      </c>
      <c r="F839" s="195">
        <v>39758.708881250001</v>
      </c>
      <c r="G839" t="s">
        <v>1349</v>
      </c>
      <c r="H839" t="s">
        <v>1350</v>
      </c>
      <c r="I839">
        <v>-54.91</v>
      </c>
      <c r="J839" t="s">
        <v>1348</v>
      </c>
    </row>
    <row r="840" spans="1:10">
      <c r="A840" t="s">
        <v>806</v>
      </c>
      <c r="B840">
        <v>28.5</v>
      </c>
      <c r="C840" t="s">
        <v>1341</v>
      </c>
      <c r="D840" t="s">
        <v>1342</v>
      </c>
      <c r="E840">
        <v>221</v>
      </c>
      <c r="F840" s="195">
        <v>39758.708910416666</v>
      </c>
      <c r="G840" t="s">
        <v>1349</v>
      </c>
      <c r="H840" t="s">
        <v>1350</v>
      </c>
      <c r="I840">
        <v>-54.2</v>
      </c>
      <c r="J840" t="s">
        <v>1348</v>
      </c>
    </row>
    <row r="841" spans="1:10">
      <c r="A841" t="s">
        <v>806</v>
      </c>
      <c r="B841">
        <v>28.5</v>
      </c>
      <c r="C841" t="s">
        <v>1341</v>
      </c>
      <c r="D841" t="s">
        <v>1342</v>
      </c>
      <c r="E841">
        <v>221</v>
      </c>
      <c r="F841" s="195">
        <v>39758.708939583332</v>
      </c>
      <c r="G841" t="s">
        <v>1349</v>
      </c>
      <c r="H841" t="s">
        <v>1350</v>
      </c>
      <c r="I841">
        <v>-52.7</v>
      </c>
      <c r="J841" t="s">
        <v>1348</v>
      </c>
    </row>
    <row r="842" spans="1:10">
      <c r="A842" t="s">
        <v>806</v>
      </c>
      <c r="B842">
        <v>28.5</v>
      </c>
      <c r="C842" t="s">
        <v>1341</v>
      </c>
      <c r="D842" t="s">
        <v>1342</v>
      </c>
      <c r="E842">
        <v>221</v>
      </c>
      <c r="F842" s="195">
        <v>39758.708968749997</v>
      </c>
      <c r="G842" t="s">
        <v>1349</v>
      </c>
      <c r="H842" t="s">
        <v>1350</v>
      </c>
      <c r="I842">
        <v>-52.07</v>
      </c>
      <c r="J842" t="s">
        <v>1348</v>
      </c>
    </row>
    <row r="843" spans="1:10">
      <c r="A843" t="s">
        <v>806</v>
      </c>
      <c r="B843">
        <v>28.5</v>
      </c>
      <c r="C843" t="s">
        <v>1341</v>
      </c>
      <c r="D843" t="s">
        <v>1342</v>
      </c>
      <c r="E843">
        <v>221</v>
      </c>
      <c r="F843" s="195">
        <v>39776.667039872686</v>
      </c>
      <c r="G843" t="s">
        <v>1349</v>
      </c>
      <c r="H843" t="s">
        <v>1350</v>
      </c>
      <c r="I843">
        <v>-51.43</v>
      </c>
      <c r="J843" t="s">
        <v>1348</v>
      </c>
    </row>
    <row r="844" spans="1:10">
      <c r="A844" t="s">
        <v>806</v>
      </c>
      <c r="B844">
        <v>28.5</v>
      </c>
      <c r="C844" t="s">
        <v>1341</v>
      </c>
      <c r="D844" t="s">
        <v>1342</v>
      </c>
      <c r="E844">
        <v>221</v>
      </c>
      <c r="F844" s="195">
        <v>39776.667068946757</v>
      </c>
      <c r="G844" t="s">
        <v>1349</v>
      </c>
      <c r="H844" t="s">
        <v>1350</v>
      </c>
      <c r="I844">
        <v>-53.7</v>
      </c>
      <c r="J844" t="s">
        <v>1348</v>
      </c>
    </row>
    <row r="845" spans="1:10">
      <c r="A845" t="s">
        <v>806</v>
      </c>
      <c r="B845">
        <v>28.5</v>
      </c>
      <c r="C845" t="s">
        <v>1341</v>
      </c>
      <c r="D845" t="s">
        <v>1342</v>
      </c>
      <c r="E845">
        <v>221</v>
      </c>
      <c r="F845" s="195">
        <v>39776.667098078702</v>
      </c>
      <c r="G845" t="s">
        <v>1349</v>
      </c>
      <c r="H845" t="s">
        <v>1350</v>
      </c>
      <c r="I845">
        <v>-49.66</v>
      </c>
      <c r="J845" t="s">
        <v>1348</v>
      </c>
    </row>
    <row r="846" spans="1:10">
      <c r="A846" t="s">
        <v>806</v>
      </c>
      <c r="B846">
        <v>28.5</v>
      </c>
      <c r="C846" t="s">
        <v>1341</v>
      </c>
      <c r="D846" t="s">
        <v>1342</v>
      </c>
      <c r="E846">
        <v>221</v>
      </c>
      <c r="F846" s="195">
        <v>39776.667127199071</v>
      </c>
      <c r="G846" t="s">
        <v>1349</v>
      </c>
      <c r="H846" t="s">
        <v>1350</v>
      </c>
      <c r="I846">
        <v>-50.55</v>
      </c>
      <c r="J846" t="s">
        <v>1348</v>
      </c>
    </row>
    <row r="847" spans="1:10">
      <c r="A847" t="s">
        <v>806</v>
      </c>
      <c r="B847">
        <v>28.5</v>
      </c>
      <c r="C847" t="s">
        <v>1341</v>
      </c>
      <c r="D847" t="s">
        <v>1342</v>
      </c>
      <c r="E847">
        <v>221</v>
      </c>
      <c r="F847" s="195">
        <v>39776.667189039355</v>
      </c>
      <c r="G847" t="s">
        <v>1349</v>
      </c>
      <c r="H847" t="s">
        <v>1350</v>
      </c>
      <c r="I847">
        <v>-48.75</v>
      </c>
      <c r="J847" t="s">
        <v>1348</v>
      </c>
    </row>
    <row r="848" spans="1:10">
      <c r="A848" t="s">
        <v>806</v>
      </c>
      <c r="B848">
        <v>28.5</v>
      </c>
      <c r="C848" t="s">
        <v>1341</v>
      </c>
      <c r="D848" t="s">
        <v>1342</v>
      </c>
      <c r="E848">
        <v>221</v>
      </c>
      <c r="F848" s="195">
        <v>39776.667218159724</v>
      </c>
      <c r="G848" t="s">
        <v>1349</v>
      </c>
      <c r="H848" t="s">
        <v>1350</v>
      </c>
      <c r="I848">
        <v>-50.51</v>
      </c>
      <c r="J848" t="s">
        <v>1348</v>
      </c>
    </row>
    <row r="849" spans="1:10">
      <c r="A849" t="s">
        <v>806</v>
      </c>
      <c r="B849">
        <v>28.5</v>
      </c>
      <c r="C849" t="s">
        <v>1341</v>
      </c>
      <c r="D849" t="s">
        <v>1342</v>
      </c>
      <c r="E849">
        <v>221</v>
      </c>
      <c r="F849" s="195">
        <v>39776.667247245372</v>
      </c>
      <c r="G849" t="s">
        <v>1349</v>
      </c>
      <c r="H849" t="s">
        <v>1350</v>
      </c>
      <c r="I849">
        <v>-47.63</v>
      </c>
      <c r="J849" t="s">
        <v>1348</v>
      </c>
    </row>
    <row r="850" spans="1:10">
      <c r="A850" t="s">
        <v>806</v>
      </c>
      <c r="B850">
        <v>28.5</v>
      </c>
      <c r="C850" t="s">
        <v>1341</v>
      </c>
      <c r="D850" t="s">
        <v>1342</v>
      </c>
      <c r="E850">
        <v>221</v>
      </c>
      <c r="F850" s="195">
        <v>39776.667276365741</v>
      </c>
      <c r="G850" t="s">
        <v>1349</v>
      </c>
      <c r="H850" t="s">
        <v>1350</v>
      </c>
      <c r="I850">
        <v>-53.47</v>
      </c>
      <c r="J850" t="s">
        <v>1348</v>
      </c>
    </row>
    <row r="851" spans="1:10">
      <c r="A851" t="s">
        <v>806</v>
      </c>
      <c r="B851">
        <v>28.5</v>
      </c>
      <c r="C851" t="s">
        <v>1341</v>
      </c>
      <c r="D851" t="s">
        <v>1342</v>
      </c>
      <c r="E851">
        <v>221</v>
      </c>
      <c r="F851" s="195">
        <v>39776.667305451389</v>
      </c>
      <c r="G851" t="s">
        <v>1349</v>
      </c>
      <c r="H851" t="s">
        <v>1350</v>
      </c>
      <c r="I851">
        <v>-47.82</v>
      </c>
      <c r="J851" t="s">
        <v>1348</v>
      </c>
    </row>
    <row r="852" spans="1:10">
      <c r="A852" t="s">
        <v>806</v>
      </c>
      <c r="B852">
        <v>28.5</v>
      </c>
      <c r="C852" t="s">
        <v>1341</v>
      </c>
      <c r="D852" t="s">
        <v>1342</v>
      </c>
      <c r="E852">
        <v>221</v>
      </c>
      <c r="F852" s="195">
        <v>39776.708704039353</v>
      </c>
      <c r="G852" t="s">
        <v>1349</v>
      </c>
      <c r="H852" t="s">
        <v>1350</v>
      </c>
      <c r="I852">
        <v>-51.65</v>
      </c>
      <c r="J852" t="s">
        <v>1348</v>
      </c>
    </row>
    <row r="853" spans="1:10">
      <c r="A853" t="s">
        <v>806</v>
      </c>
      <c r="B853">
        <v>28.5</v>
      </c>
      <c r="C853" t="s">
        <v>1341</v>
      </c>
      <c r="D853" t="s">
        <v>1342</v>
      </c>
      <c r="E853">
        <v>221</v>
      </c>
      <c r="F853" s="195">
        <v>39776.708736493056</v>
      </c>
      <c r="G853" t="s">
        <v>1349</v>
      </c>
      <c r="H853" t="s">
        <v>1350</v>
      </c>
      <c r="I853">
        <v>-51.49</v>
      </c>
      <c r="J853" t="s">
        <v>1348</v>
      </c>
    </row>
    <row r="854" spans="1:10">
      <c r="A854" t="s">
        <v>806</v>
      </c>
      <c r="B854">
        <v>28.5</v>
      </c>
      <c r="C854" t="s">
        <v>1341</v>
      </c>
      <c r="D854" t="s">
        <v>1342</v>
      </c>
      <c r="E854">
        <v>221</v>
      </c>
      <c r="F854" s="195">
        <v>39776.708765578704</v>
      </c>
      <c r="G854" t="s">
        <v>1349</v>
      </c>
      <c r="H854" t="s">
        <v>1350</v>
      </c>
      <c r="I854">
        <v>-54</v>
      </c>
      <c r="J854" t="s">
        <v>1348</v>
      </c>
    </row>
    <row r="855" spans="1:10">
      <c r="A855" t="s">
        <v>806</v>
      </c>
      <c r="B855">
        <v>28.5</v>
      </c>
      <c r="C855" t="s">
        <v>1341</v>
      </c>
      <c r="D855" t="s">
        <v>1342</v>
      </c>
      <c r="E855">
        <v>221</v>
      </c>
      <c r="F855" s="195">
        <v>39776.708794699072</v>
      </c>
      <c r="G855" t="s">
        <v>1349</v>
      </c>
      <c r="H855" t="s">
        <v>1350</v>
      </c>
      <c r="I855">
        <v>-49.59</v>
      </c>
      <c r="J855" t="s">
        <v>1348</v>
      </c>
    </row>
    <row r="856" spans="1:10">
      <c r="A856" t="s">
        <v>806</v>
      </c>
      <c r="B856">
        <v>28.5</v>
      </c>
      <c r="C856" t="s">
        <v>1341</v>
      </c>
      <c r="D856" t="s">
        <v>1342</v>
      </c>
      <c r="E856">
        <v>221</v>
      </c>
      <c r="F856" s="195">
        <v>39776.708856203702</v>
      </c>
      <c r="G856" t="s">
        <v>1349</v>
      </c>
      <c r="H856" t="s">
        <v>1350</v>
      </c>
      <c r="I856">
        <v>-51.37</v>
      </c>
      <c r="J856" t="s">
        <v>1348</v>
      </c>
    </row>
    <row r="857" spans="1:10">
      <c r="A857" t="s">
        <v>806</v>
      </c>
      <c r="B857">
        <v>28.5</v>
      </c>
      <c r="C857" t="s">
        <v>1341</v>
      </c>
      <c r="D857" t="s">
        <v>1342</v>
      </c>
      <c r="E857">
        <v>221</v>
      </c>
      <c r="F857" s="195">
        <v>39776.708885324071</v>
      </c>
      <c r="G857" t="s">
        <v>1349</v>
      </c>
      <c r="H857" t="s">
        <v>1350</v>
      </c>
      <c r="I857">
        <v>-50.12</v>
      </c>
      <c r="J857" t="s">
        <v>1348</v>
      </c>
    </row>
    <row r="858" spans="1:10">
      <c r="A858" t="s">
        <v>806</v>
      </c>
      <c r="B858">
        <v>28.5</v>
      </c>
      <c r="C858" t="s">
        <v>1341</v>
      </c>
      <c r="D858" t="s">
        <v>1342</v>
      </c>
      <c r="E858">
        <v>221</v>
      </c>
      <c r="F858" s="195">
        <v>39776.708914409719</v>
      </c>
      <c r="G858" t="s">
        <v>1349</v>
      </c>
      <c r="H858" t="s">
        <v>1350</v>
      </c>
      <c r="I858">
        <v>-41.4</v>
      </c>
      <c r="J858" t="s">
        <v>1348</v>
      </c>
    </row>
    <row r="859" spans="1:10">
      <c r="A859" t="s">
        <v>806</v>
      </c>
      <c r="B859">
        <v>28.5</v>
      </c>
      <c r="C859" t="s">
        <v>1341</v>
      </c>
      <c r="D859" t="s">
        <v>1342</v>
      </c>
      <c r="E859">
        <v>221</v>
      </c>
      <c r="F859" s="195">
        <v>39776.708943541664</v>
      </c>
      <c r="G859" t="s">
        <v>1349</v>
      </c>
      <c r="H859" t="s">
        <v>1350</v>
      </c>
      <c r="I859">
        <v>-49.9</v>
      </c>
      <c r="J859" t="s">
        <v>1348</v>
      </c>
    </row>
    <row r="860" spans="1:10">
      <c r="A860" t="s">
        <v>806</v>
      </c>
      <c r="B860">
        <v>28.5</v>
      </c>
      <c r="C860" t="s">
        <v>1341</v>
      </c>
      <c r="D860" t="s">
        <v>1342</v>
      </c>
      <c r="E860">
        <v>221</v>
      </c>
      <c r="F860" s="195">
        <v>39776.708972615743</v>
      </c>
      <c r="G860" t="s">
        <v>1349</v>
      </c>
      <c r="H860" t="s">
        <v>1350</v>
      </c>
      <c r="I860">
        <v>-49.85</v>
      </c>
      <c r="J860" t="s">
        <v>1348</v>
      </c>
    </row>
    <row r="861" spans="1:10">
      <c r="A861" t="s">
        <v>806</v>
      </c>
      <c r="B861">
        <v>28.5</v>
      </c>
      <c r="C861" t="s">
        <v>1341</v>
      </c>
      <c r="D861" t="s">
        <v>1342</v>
      </c>
      <c r="E861">
        <v>221</v>
      </c>
      <c r="F861" s="195">
        <v>39794.667041122688</v>
      </c>
      <c r="G861" t="s">
        <v>1349</v>
      </c>
      <c r="H861" t="s">
        <v>1350</v>
      </c>
      <c r="I861">
        <v>-43.21</v>
      </c>
      <c r="J861" t="s">
        <v>1348</v>
      </c>
    </row>
    <row r="862" spans="1:10">
      <c r="A862" t="s">
        <v>806</v>
      </c>
      <c r="B862">
        <v>28.5</v>
      </c>
      <c r="C862" t="s">
        <v>1341</v>
      </c>
      <c r="D862" t="s">
        <v>1342</v>
      </c>
      <c r="E862">
        <v>221</v>
      </c>
      <c r="F862" s="195">
        <v>39794.667070208336</v>
      </c>
      <c r="G862" t="s">
        <v>1349</v>
      </c>
      <c r="H862" t="s">
        <v>1350</v>
      </c>
      <c r="I862">
        <v>-36.979999999999997</v>
      </c>
      <c r="J862" t="s">
        <v>1348</v>
      </c>
    </row>
    <row r="863" spans="1:10">
      <c r="A863" t="s">
        <v>806</v>
      </c>
      <c r="B863">
        <v>28.5</v>
      </c>
      <c r="C863" t="s">
        <v>1341</v>
      </c>
      <c r="D863" t="s">
        <v>1342</v>
      </c>
      <c r="E863">
        <v>221</v>
      </c>
      <c r="F863" s="195">
        <v>39794.667099328704</v>
      </c>
      <c r="G863" t="s">
        <v>1349</v>
      </c>
      <c r="H863" t="s">
        <v>1350</v>
      </c>
      <c r="I863">
        <v>-36.32</v>
      </c>
      <c r="J863" t="s">
        <v>1348</v>
      </c>
    </row>
    <row r="864" spans="1:10">
      <c r="A864" t="s">
        <v>806</v>
      </c>
      <c r="B864">
        <v>28.5</v>
      </c>
      <c r="C864" t="s">
        <v>1341</v>
      </c>
      <c r="D864" t="s">
        <v>1342</v>
      </c>
      <c r="E864">
        <v>221</v>
      </c>
      <c r="F864" s="195">
        <v>39794.667128368055</v>
      </c>
      <c r="G864" t="s">
        <v>1349</v>
      </c>
      <c r="H864" t="s">
        <v>1350</v>
      </c>
      <c r="I864">
        <v>-40.869999999999997</v>
      </c>
      <c r="J864" t="s">
        <v>1348</v>
      </c>
    </row>
    <row r="865" spans="1:10">
      <c r="A865" t="s">
        <v>806</v>
      </c>
      <c r="B865">
        <v>28.5</v>
      </c>
      <c r="C865" t="s">
        <v>1341</v>
      </c>
      <c r="D865" t="s">
        <v>1342</v>
      </c>
      <c r="E865">
        <v>221</v>
      </c>
      <c r="F865" s="195">
        <v>39794.667191203705</v>
      </c>
      <c r="G865" t="s">
        <v>1349</v>
      </c>
      <c r="H865" t="s">
        <v>1350</v>
      </c>
      <c r="I865">
        <v>-34.71</v>
      </c>
      <c r="J865" t="s">
        <v>1348</v>
      </c>
    </row>
    <row r="866" spans="1:10">
      <c r="A866" t="s">
        <v>806</v>
      </c>
      <c r="B866">
        <v>28.5</v>
      </c>
      <c r="C866" t="s">
        <v>1341</v>
      </c>
      <c r="D866" t="s">
        <v>1342</v>
      </c>
      <c r="E866">
        <v>221</v>
      </c>
      <c r="F866" s="195">
        <v>39794.667220324074</v>
      </c>
      <c r="G866" t="s">
        <v>1349</v>
      </c>
      <c r="H866" t="s">
        <v>1350</v>
      </c>
      <c r="I866">
        <v>-35.47</v>
      </c>
      <c r="J866" t="s">
        <v>1348</v>
      </c>
    </row>
    <row r="867" spans="1:10">
      <c r="A867" t="s">
        <v>806</v>
      </c>
      <c r="B867">
        <v>28.5</v>
      </c>
      <c r="C867" t="s">
        <v>1341</v>
      </c>
      <c r="D867" t="s">
        <v>1342</v>
      </c>
      <c r="E867">
        <v>221</v>
      </c>
      <c r="F867" s="195">
        <v>39794.667249456019</v>
      </c>
      <c r="G867" t="s">
        <v>1349</v>
      </c>
      <c r="H867" t="s">
        <v>1350</v>
      </c>
      <c r="I867">
        <v>-34.869999999999997</v>
      </c>
      <c r="J867" t="s">
        <v>1348</v>
      </c>
    </row>
    <row r="868" spans="1:10">
      <c r="A868" t="s">
        <v>806</v>
      </c>
      <c r="B868">
        <v>28.5</v>
      </c>
      <c r="C868" t="s">
        <v>1341</v>
      </c>
      <c r="D868" t="s">
        <v>1342</v>
      </c>
      <c r="E868">
        <v>221</v>
      </c>
      <c r="F868" s="195">
        <v>39794.667278541667</v>
      </c>
      <c r="G868" t="s">
        <v>1349</v>
      </c>
      <c r="H868" t="s">
        <v>1350</v>
      </c>
      <c r="I868">
        <v>-35.03</v>
      </c>
      <c r="J868" t="s">
        <v>1348</v>
      </c>
    </row>
    <row r="869" spans="1:10">
      <c r="A869" t="s">
        <v>806</v>
      </c>
      <c r="B869">
        <v>28.5</v>
      </c>
      <c r="C869" t="s">
        <v>1341</v>
      </c>
      <c r="D869" t="s">
        <v>1342</v>
      </c>
      <c r="E869">
        <v>221</v>
      </c>
      <c r="F869" s="195">
        <v>39794.667307615739</v>
      </c>
      <c r="G869" t="s">
        <v>1349</v>
      </c>
      <c r="H869" t="s">
        <v>1350</v>
      </c>
      <c r="I869">
        <v>-35.159999999999997</v>
      </c>
      <c r="J869" t="s">
        <v>1348</v>
      </c>
    </row>
    <row r="870" spans="1:10">
      <c r="A870" t="s">
        <v>806</v>
      </c>
      <c r="B870">
        <v>28.5</v>
      </c>
      <c r="C870" t="s">
        <v>1341</v>
      </c>
      <c r="D870" t="s">
        <v>1342</v>
      </c>
      <c r="E870">
        <v>221</v>
      </c>
      <c r="F870" s="195">
        <v>39794.708704282406</v>
      </c>
      <c r="G870" t="s">
        <v>1349</v>
      </c>
      <c r="H870" t="s">
        <v>1350</v>
      </c>
      <c r="I870">
        <v>-35.380000000000003</v>
      </c>
      <c r="J870" t="s">
        <v>1348</v>
      </c>
    </row>
    <row r="871" spans="1:10">
      <c r="A871" t="s">
        <v>806</v>
      </c>
      <c r="B871">
        <v>28.5</v>
      </c>
      <c r="C871" t="s">
        <v>1341</v>
      </c>
      <c r="D871" t="s">
        <v>1342</v>
      </c>
      <c r="E871">
        <v>221</v>
      </c>
      <c r="F871" s="195">
        <v>39794.708736701388</v>
      </c>
      <c r="G871" t="s">
        <v>1349</v>
      </c>
      <c r="H871" t="s">
        <v>1350</v>
      </c>
      <c r="I871">
        <v>-34.090000000000003</v>
      </c>
      <c r="J871" t="s">
        <v>1348</v>
      </c>
    </row>
    <row r="872" spans="1:10">
      <c r="A872" t="s">
        <v>806</v>
      </c>
      <c r="B872">
        <v>28.5</v>
      </c>
      <c r="C872" t="s">
        <v>1341</v>
      </c>
      <c r="D872" t="s">
        <v>1342</v>
      </c>
      <c r="E872">
        <v>221</v>
      </c>
      <c r="F872" s="195">
        <v>39794.708765833333</v>
      </c>
      <c r="G872" t="s">
        <v>1349</v>
      </c>
      <c r="H872" t="s">
        <v>1350</v>
      </c>
      <c r="I872">
        <v>-28.66</v>
      </c>
      <c r="J872" t="s">
        <v>1348</v>
      </c>
    </row>
    <row r="873" spans="1:10">
      <c r="A873" t="s">
        <v>806</v>
      </c>
      <c r="B873">
        <v>28.5</v>
      </c>
      <c r="C873" t="s">
        <v>1341</v>
      </c>
      <c r="D873" t="s">
        <v>1342</v>
      </c>
      <c r="E873">
        <v>221</v>
      </c>
      <c r="F873" s="195">
        <v>39794.708794907405</v>
      </c>
      <c r="G873" t="s">
        <v>1349</v>
      </c>
      <c r="H873" t="s">
        <v>1350</v>
      </c>
      <c r="I873">
        <v>-34.020000000000003</v>
      </c>
      <c r="J873" t="s">
        <v>1348</v>
      </c>
    </row>
    <row r="874" spans="1:10">
      <c r="A874" t="s">
        <v>806</v>
      </c>
      <c r="B874">
        <v>28.5</v>
      </c>
      <c r="C874" t="s">
        <v>1341</v>
      </c>
      <c r="D874" t="s">
        <v>1342</v>
      </c>
      <c r="E874">
        <v>221</v>
      </c>
      <c r="F874" s="195">
        <v>39794.70885678241</v>
      </c>
      <c r="G874" t="s">
        <v>1349</v>
      </c>
      <c r="H874" t="s">
        <v>1350</v>
      </c>
      <c r="I874">
        <v>-25.13</v>
      </c>
      <c r="J874" t="s">
        <v>1348</v>
      </c>
    </row>
    <row r="875" spans="1:10">
      <c r="A875" t="s">
        <v>806</v>
      </c>
      <c r="B875">
        <v>28.5</v>
      </c>
      <c r="C875" t="s">
        <v>1341</v>
      </c>
      <c r="D875" t="s">
        <v>1342</v>
      </c>
      <c r="E875">
        <v>221</v>
      </c>
      <c r="F875" s="195">
        <v>39794.708885914355</v>
      </c>
      <c r="G875" t="s">
        <v>1349</v>
      </c>
      <c r="H875" t="s">
        <v>1350</v>
      </c>
      <c r="I875">
        <v>-29.43</v>
      </c>
      <c r="J875" t="s">
        <v>1348</v>
      </c>
    </row>
    <row r="876" spans="1:10">
      <c r="A876" t="s">
        <v>806</v>
      </c>
      <c r="B876">
        <v>28.5</v>
      </c>
      <c r="C876" t="s">
        <v>1341</v>
      </c>
      <c r="D876" t="s">
        <v>1342</v>
      </c>
      <c r="E876">
        <v>221</v>
      </c>
      <c r="F876" s="195">
        <v>39794.708915034724</v>
      </c>
      <c r="G876" t="s">
        <v>1349</v>
      </c>
      <c r="H876" t="s">
        <v>1350</v>
      </c>
      <c r="I876">
        <v>-23.21</v>
      </c>
      <c r="J876" t="s">
        <v>1348</v>
      </c>
    </row>
    <row r="877" spans="1:10">
      <c r="A877" t="s">
        <v>806</v>
      </c>
      <c r="B877">
        <v>28.5</v>
      </c>
      <c r="C877" t="s">
        <v>1341</v>
      </c>
      <c r="D877" t="s">
        <v>1342</v>
      </c>
      <c r="E877">
        <v>221</v>
      </c>
      <c r="F877" s="195">
        <v>39794.708944074075</v>
      </c>
      <c r="G877" t="s">
        <v>1349</v>
      </c>
      <c r="H877" t="s">
        <v>1350</v>
      </c>
      <c r="I877">
        <v>-32.21</v>
      </c>
      <c r="J877" t="s">
        <v>1348</v>
      </c>
    </row>
    <row r="878" spans="1:10">
      <c r="A878" t="s">
        <v>806</v>
      </c>
      <c r="B878">
        <v>28.5</v>
      </c>
      <c r="C878" t="s">
        <v>1341</v>
      </c>
      <c r="D878" t="s">
        <v>1342</v>
      </c>
      <c r="E878">
        <v>221</v>
      </c>
      <c r="F878" s="195">
        <v>39794.708973206019</v>
      </c>
      <c r="G878" t="s">
        <v>1349</v>
      </c>
      <c r="H878" t="s">
        <v>1350</v>
      </c>
      <c r="I878">
        <v>-25.64</v>
      </c>
      <c r="J878" t="s">
        <v>1348</v>
      </c>
    </row>
    <row r="879" spans="1:10">
      <c r="A879" t="s">
        <v>806</v>
      </c>
      <c r="B879">
        <v>28.5</v>
      </c>
      <c r="C879" t="s">
        <v>1341</v>
      </c>
      <c r="D879" t="s">
        <v>1342</v>
      </c>
      <c r="E879">
        <v>221</v>
      </c>
      <c r="F879" s="195">
        <v>39812.667038414351</v>
      </c>
      <c r="G879" t="s">
        <v>1349</v>
      </c>
      <c r="H879" t="s">
        <v>1350</v>
      </c>
      <c r="I879">
        <v>-52.3</v>
      </c>
      <c r="J879" t="s">
        <v>1348</v>
      </c>
    </row>
    <row r="880" spans="1:10">
      <c r="A880" t="s">
        <v>806</v>
      </c>
      <c r="B880">
        <v>28.5</v>
      </c>
      <c r="C880" t="s">
        <v>1341</v>
      </c>
      <c r="D880" t="s">
        <v>1342</v>
      </c>
      <c r="E880">
        <v>221</v>
      </c>
      <c r="F880" s="195">
        <v>39812.667067499999</v>
      </c>
      <c r="G880" t="s">
        <v>1349</v>
      </c>
      <c r="H880" t="s">
        <v>1350</v>
      </c>
      <c r="I880">
        <v>-49.06</v>
      </c>
      <c r="J880" t="s">
        <v>1348</v>
      </c>
    </row>
    <row r="881" spans="1:10">
      <c r="A881" t="s">
        <v>806</v>
      </c>
      <c r="B881">
        <v>28.5</v>
      </c>
      <c r="C881" t="s">
        <v>1341</v>
      </c>
      <c r="D881" t="s">
        <v>1342</v>
      </c>
      <c r="E881">
        <v>221</v>
      </c>
      <c r="F881" s="195">
        <v>39812.667101076389</v>
      </c>
      <c r="G881" t="s">
        <v>1349</v>
      </c>
      <c r="H881" t="s">
        <v>1350</v>
      </c>
      <c r="I881">
        <v>-53.1</v>
      </c>
      <c r="J881" t="s">
        <v>1348</v>
      </c>
    </row>
    <row r="882" spans="1:10">
      <c r="A882" t="s">
        <v>806</v>
      </c>
      <c r="B882">
        <v>28.5</v>
      </c>
      <c r="C882" t="s">
        <v>1341</v>
      </c>
      <c r="D882" t="s">
        <v>1342</v>
      </c>
      <c r="E882">
        <v>221</v>
      </c>
      <c r="F882" s="195">
        <v>39812.667130208334</v>
      </c>
      <c r="G882" t="s">
        <v>1349</v>
      </c>
      <c r="H882" t="s">
        <v>1350</v>
      </c>
      <c r="I882">
        <v>-51.62</v>
      </c>
      <c r="J882" t="s">
        <v>1348</v>
      </c>
    </row>
    <row r="883" spans="1:10">
      <c r="A883" t="s">
        <v>806</v>
      </c>
      <c r="B883">
        <v>28.5</v>
      </c>
      <c r="C883" t="s">
        <v>1341</v>
      </c>
      <c r="D883" t="s">
        <v>1342</v>
      </c>
      <c r="E883">
        <v>221</v>
      </c>
      <c r="F883" s="195">
        <v>39812.6671924537</v>
      </c>
      <c r="G883" t="s">
        <v>1349</v>
      </c>
      <c r="H883" t="s">
        <v>1350</v>
      </c>
      <c r="I883">
        <v>-45.15</v>
      </c>
      <c r="J883" t="s">
        <v>1348</v>
      </c>
    </row>
    <row r="884" spans="1:10">
      <c r="A884" t="s">
        <v>806</v>
      </c>
      <c r="B884">
        <v>28.5</v>
      </c>
      <c r="C884" t="s">
        <v>1341</v>
      </c>
      <c r="D884" t="s">
        <v>1342</v>
      </c>
      <c r="E884">
        <v>221</v>
      </c>
      <c r="F884" s="195">
        <v>39812.667221539348</v>
      </c>
      <c r="G884" t="s">
        <v>1349</v>
      </c>
      <c r="H884" t="s">
        <v>1350</v>
      </c>
      <c r="I884">
        <v>-47.64</v>
      </c>
      <c r="J884" t="s">
        <v>1348</v>
      </c>
    </row>
    <row r="885" spans="1:10">
      <c r="A885" t="s">
        <v>806</v>
      </c>
      <c r="B885">
        <v>28.5</v>
      </c>
      <c r="C885" t="s">
        <v>1341</v>
      </c>
      <c r="D885" t="s">
        <v>1342</v>
      </c>
      <c r="E885">
        <v>221</v>
      </c>
      <c r="F885" s="195">
        <v>39812.667250659724</v>
      </c>
      <c r="G885" t="s">
        <v>1349</v>
      </c>
      <c r="H885" t="s">
        <v>1350</v>
      </c>
      <c r="I885">
        <v>-45.9</v>
      </c>
      <c r="J885" t="s">
        <v>1348</v>
      </c>
    </row>
    <row r="886" spans="1:10">
      <c r="A886" t="s">
        <v>806</v>
      </c>
      <c r="B886">
        <v>28.5</v>
      </c>
      <c r="C886" t="s">
        <v>1341</v>
      </c>
      <c r="D886" t="s">
        <v>1342</v>
      </c>
      <c r="E886">
        <v>221</v>
      </c>
      <c r="F886" s="195">
        <v>39812.667279745372</v>
      </c>
      <c r="G886" t="s">
        <v>1349</v>
      </c>
      <c r="H886" t="s">
        <v>1350</v>
      </c>
      <c r="I886">
        <v>-45.24</v>
      </c>
      <c r="J886" t="s">
        <v>1348</v>
      </c>
    </row>
    <row r="887" spans="1:10">
      <c r="A887" t="s">
        <v>806</v>
      </c>
      <c r="B887">
        <v>28.5</v>
      </c>
      <c r="C887" t="s">
        <v>1341</v>
      </c>
      <c r="D887" t="s">
        <v>1342</v>
      </c>
      <c r="E887">
        <v>221</v>
      </c>
      <c r="F887" s="195">
        <v>39812.667308865741</v>
      </c>
      <c r="G887" t="s">
        <v>1349</v>
      </c>
      <c r="H887" t="s">
        <v>1350</v>
      </c>
      <c r="I887">
        <v>-39.869999999999997</v>
      </c>
      <c r="J887" t="s">
        <v>1348</v>
      </c>
    </row>
    <row r="888" spans="1:10">
      <c r="A888" t="s">
        <v>806</v>
      </c>
      <c r="B888">
        <v>28.5</v>
      </c>
      <c r="C888" t="s">
        <v>1341</v>
      </c>
      <c r="D888" t="s">
        <v>1342</v>
      </c>
      <c r="E888">
        <v>221</v>
      </c>
      <c r="F888" s="195">
        <v>39812.70870865741</v>
      </c>
      <c r="G888" t="s">
        <v>1349</v>
      </c>
      <c r="H888" t="s">
        <v>1350</v>
      </c>
      <c r="I888">
        <v>-32.24</v>
      </c>
      <c r="J888" t="s">
        <v>1348</v>
      </c>
    </row>
    <row r="889" spans="1:10">
      <c r="A889" t="s">
        <v>806</v>
      </c>
      <c r="B889">
        <v>28.5</v>
      </c>
      <c r="C889" t="s">
        <v>1341</v>
      </c>
      <c r="D889" t="s">
        <v>1342</v>
      </c>
      <c r="E889">
        <v>221</v>
      </c>
      <c r="F889" s="195">
        <v>39812.708737743058</v>
      </c>
      <c r="G889" t="s">
        <v>1349</v>
      </c>
      <c r="H889" t="s">
        <v>1350</v>
      </c>
      <c r="I889">
        <v>-28.9</v>
      </c>
      <c r="J889" t="s">
        <v>1348</v>
      </c>
    </row>
    <row r="890" spans="1:10">
      <c r="A890" t="s">
        <v>806</v>
      </c>
      <c r="B890">
        <v>28.5</v>
      </c>
      <c r="C890" t="s">
        <v>1341</v>
      </c>
      <c r="D890" t="s">
        <v>1342</v>
      </c>
      <c r="E890">
        <v>221</v>
      </c>
      <c r="F890" s="195">
        <v>39812.708766863427</v>
      </c>
      <c r="G890" t="s">
        <v>1349</v>
      </c>
      <c r="H890" t="s">
        <v>1350</v>
      </c>
      <c r="I890">
        <v>-29.58</v>
      </c>
      <c r="J890" t="s">
        <v>1348</v>
      </c>
    </row>
    <row r="891" spans="1:10">
      <c r="A891" t="s">
        <v>806</v>
      </c>
      <c r="B891">
        <v>28.5</v>
      </c>
      <c r="C891" t="s">
        <v>1341</v>
      </c>
      <c r="D891" t="s">
        <v>1342</v>
      </c>
      <c r="E891">
        <v>221</v>
      </c>
      <c r="F891" s="195">
        <v>39812.708795949075</v>
      </c>
      <c r="G891" t="s">
        <v>1349</v>
      </c>
      <c r="H891" t="s">
        <v>1350</v>
      </c>
      <c r="I891">
        <v>-26.7</v>
      </c>
      <c r="J891" t="s">
        <v>1348</v>
      </c>
    </row>
    <row r="892" spans="1:10">
      <c r="A892" t="s">
        <v>806</v>
      </c>
      <c r="B892">
        <v>28.5</v>
      </c>
      <c r="C892" t="s">
        <v>1341</v>
      </c>
      <c r="D892" t="s">
        <v>1342</v>
      </c>
      <c r="E892">
        <v>221</v>
      </c>
      <c r="F892" s="195">
        <v>39812.708858206017</v>
      </c>
      <c r="G892" t="s">
        <v>1349</v>
      </c>
      <c r="H892" t="s">
        <v>1350</v>
      </c>
      <c r="I892">
        <v>-20.72</v>
      </c>
      <c r="J892" t="s">
        <v>1348</v>
      </c>
    </row>
    <row r="893" spans="1:10">
      <c r="A893" t="s">
        <v>806</v>
      </c>
      <c r="B893">
        <v>28.5</v>
      </c>
      <c r="C893" t="s">
        <v>1341</v>
      </c>
      <c r="D893" t="s">
        <v>1342</v>
      </c>
      <c r="E893">
        <v>221</v>
      </c>
      <c r="F893" s="195">
        <v>39812.708887291665</v>
      </c>
      <c r="G893" t="s">
        <v>1349</v>
      </c>
      <c r="H893" t="s">
        <v>1350</v>
      </c>
      <c r="I893">
        <v>-23.24</v>
      </c>
      <c r="J893" t="s">
        <v>1348</v>
      </c>
    </row>
    <row r="894" spans="1:10">
      <c r="A894" t="s">
        <v>806</v>
      </c>
      <c r="B894">
        <v>28.5</v>
      </c>
      <c r="C894" t="s">
        <v>1341</v>
      </c>
      <c r="D894" t="s">
        <v>1342</v>
      </c>
      <c r="E894">
        <v>221</v>
      </c>
      <c r="F894" s="195">
        <v>39812.708916331016</v>
      </c>
      <c r="G894" t="s">
        <v>1349</v>
      </c>
      <c r="H894" t="s">
        <v>1350</v>
      </c>
      <c r="I894">
        <v>-19.95</v>
      </c>
      <c r="J894" t="s">
        <v>1348</v>
      </c>
    </row>
    <row r="895" spans="1:10">
      <c r="A895" t="s">
        <v>806</v>
      </c>
      <c r="B895">
        <v>28.5</v>
      </c>
      <c r="C895" t="s">
        <v>1341</v>
      </c>
      <c r="D895" t="s">
        <v>1342</v>
      </c>
      <c r="E895">
        <v>221</v>
      </c>
      <c r="F895" s="195">
        <v>39812.708945416663</v>
      </c>
      <c r="G895" t="s">
        <v>1349</v>
      </c>
      <c r="H895" t="s">
        <v>1350</v>
      </c>
      <c r="I895">
        <v>-24.54</v>
      </c>
      <c r="J895" t="s">
        <v>1348</v>
      </c>
    </row>
    <row r="896" spans="1:10">
      <c r="A896" t="s">
        <v>806</v>
      </c>
      <c r="B896">
        <v>28.5</v>
      </c>
      <c r="C896" t="s">
        <v>1341</v>
      </c>
      <c r="D896" t="s">
        <v>1342</v>
      </c>
      <c r="E896">
        <v>221</v>
      </c>
      <c r="F896" s="195">
        <v>39812.708974490743</v>
      </c>
      <c r="G896" t="s">
        <v>1349</v>
      </c>
      <c r="H896" t="s">
        <v>1350</v>
      </c>
      <c r="I896">
        <v>-24.66</v>
      </c>
      <c r="J896" t="s">
        <v>1348</v>
      </c>
    </row>
    <row r="897" spans="1:10">
      <c r="A897" t="s">
        <v>806</v>
      </c>
      <c r="B897">
        <v>28.5</v>
      </c>
      <c r="C897" t="s">
        <v>1341</v>
      </c>
      <c r="D897" t="s">
        <v>1342</v>
      </c>
      <c r="E897">
        <v>221</v>
      </c>
      <c r="F897" s="195">
        <v>39830.667038495369</v>
      </c>
      <c r="G897" t="s">
        <v>1349</v>
      </c>
      <c r="H897" t="s">
        <v>1350</v>
      </c>
      <c r="I897">
        <v>-44.18</v>
      </c>
      <c r="J897" t="s">
        <v>1348</v>
      </c>
    </row>
    <row r="898" spans="1:10">
      <c r="A898" t="s">
        <v>806</v>
      </c>
      <c r="B898">
        <v>28.5</v>
      </c>
      <c r="C898" t="s">
        <v>1341</v>
      </c>
      <c r="D898" t="s">
        <v>1342</v>
      </c>
      <c r="E898">
        <v>221</v>
      </c>
      <c r="F898" s="195">
        <v>39830.667067581016</v>
      </c>
      <c r="G898" t="s">
        <v>1349</v>
      </c>
      <c r="H898" t="s">
        <v>1350</v>
      </c>
      <c r="I898">
        <v>-43.42</v>
      </c>
      <c r="J898" t="s">
        <v>1348</v>
      </c>
    </row>
    <row r="899" spans="1:10">
      <c r="A899" t="s">
        <v>806</v>
      </c>
      <c r="B899">
        <v>28.5</v>
      </c>
      <c r="C899" t="s">
        <v>1341</v>
      </c>
      <c r="D899" t="s">
        <v>1342</v>
      </c>
      <c r="E899">
        <v>221</v>
      </c>
      <c r="F899" s="195">
        <v>39830.667096666664</v>
      </c>
      <c r="G899" t="s">
        <v>1349</v>
      </c>
      <c r="H899" t="s">
        <v>1350</v>
      </c>
      <c r="I899">
        <v>-45.05</v>
      </c>
      <c r="J899" t="s">
        <v>1348</v>
      </c>
    </row>
    <row r="900" spans="1:10">
      <c r="A900" t="s">
        <v>806</v>
      </c>
      <c r="B900">
        <v>28.5</v>
      </c>
      <c r="C900" t="s">
        <v>1341</v>
      </c>
      <c r="D900" t="s">
        <v>1342</v>
      </c>
      <c r="E900">
        <v>221</v>
      </c>
      <c r="F900" s="195">
        <v>39830.66712578704</v>
      </c>
      <c r="G900" t="s">
        <v>1349</v>
      </c>
      <c r="H900" t="s">
        <v>1350</v>
      </c>
      <c r="I900">
        <v>-42.75</v>
      </c>
      <c r="J900" t="s">
        <v>1348</v>
      </c>
    </row>
    <row r="901" spans="1:10">
      <c r="A901" t="s">
        <v>806</v>
      </c>
      <c r="B901">
        <v>28.5</v>
      </c>
      <c r="C901" t="s">
        <v>1341</v>
      </c>
      <c r="D901" t="s">
        <v>1342</v>
      </c>
      <c r="E901">
        <v>221</v>
      </c>
      <c r="F901" s="195">
        <v>39830.667188784719</v>
      </c>
      <c r="G901" t="s">
        <v>1349</v>
      </c>
      <c r="H901" t="s">
        <v>1350</v>
      </c>
      <c r="I901">
        <v>-38.94</v>
      </c>
      <c r="J901" t="s">
        <v>1348</v>
      </c>
    </row>
    <row r="902" spans="1:10">
      <c r="A902" t="s">
        <v>806</v>
      </c>
      <c r="B902">
        <v>28.5</v>
      </c>
      <c r="C902" t="s">
        <v>1341</v>
      </c>
      <c r="D902" t="s">
        <v>1342</v>
      </c>
      <c r="E902">
        <v>221</v>
      </c>
      <c r="F902" s="195">
        <v>39830.667217870374</v>
      </c>
      <c r="G902" t="s">
        <v>1349</v>
      </c>
      <c r="H902" t="s">
        <v>1350</v>
      </c>
      <c r="I902">
        <v>-39.04</v>
      </c>
      <c r="J902" t="s">
        <v>1348</v>
      </c>
    </row>
    <row r="903" spans="1:10">
      <c r="A903" t="s">
        <v>806</v>
      </c>
      <c r="B903">
        <v>28.5</v>
      </c>
      <c r="C903" t="s">
        <v>1341</v>
      </c>
      <c r="D903" t="s">
        <v>1342</v>
      </c>
      <c r="E903">
        <v>221</v>
      </c>
      <c r="F903" s="195">
        <v>39830.667246990743</v>
      </c>
      <c r="G903" t="s">
        <v>1349</v>
      </c>
      <c r="H903" t="s">
        <v>1350</v>
      </c>
      <c r="I903">
        <v>-36.82</v>
      </c>
      <c r="J903" t="s">
        <v>1348</v>
      </c>
    </row>
    <row r="904" spans="1:10">
      <c r="A904" t="s">
        <v>806</v>
      </c>
      <c r="B904">
        <v>28.5</v>
      </c>
      <c r="C904" t="s">
        <v>1341</v>
      </c>
      <c r="D904" t="s">
        <v>1342</v>
      </c>
      <c r="E904">
        <v>221</v>
      </c>
      <c r="F904" s="195">
        <v>39830.66727607639</v>
      </c>
      <c r="G904" t="s">
        <v>1349</v>
      </c>
      <c r="H904" t="s">
        <v>1350</v>
      </c>
      <c r="I904">
        <v>-32.25</v>
      </c>
      <c r="J904" t="s">
        <v>1348</v>
      </c>
    </row>
    <row r="905" spans="1:10">
      <c r="A905" t="s">
        <v>806</v>
      </c>
      <c r="B905">
        <v>28.5</v>
      </c>
      <c r="C905" t="s">
        <v>1341</v>
      </c>
      <c r="D905" t="s">
        <v>1342</v>
      </c>
      <c r="E905">
        <v>221</v>
      </c>
      <c r="F905" s="195">
        <v>39830.667305162038</v>
      </c>
      <c r="G905" t="s">
        <v>1349</v>
      </c>
      <c r="H905" t="s">
        <v>1350</v>
      </c>
      <c r="I905">
        <v>-33.21</v>
      </c>
      <c r="J905" t="s">
        <v>1348</v>
      </c>
    </row>
    <row r="906" spans="1:10">
      <c r="A906" t="s">
        <v>806</v>
      </c>
      <c r="B906">
        <v>28.5</v>
      </c>
      <c r="C906" t="s">
        <v>1341</v>
      </c>
      <c r="D906" t="s">
        <v>1342</v>
      </c>
      <c r="E906">
        <v>221</v>
      </c>
      <c r="F906" s="195">
        <v>39830.708705115743</v>
      </c>
      <c r="G906" t="s">
        <v>1349</v>
      </c>
      <c r="H906" t="s">
        <v>1350</v>
      </c>
      <c r="I906">
        <v>-45.94</v>
      </c>
      <c r="J906" t="s">
        <v>1348</v>
      </c>
    </row>
    <row r="907" spans="1:10">
      <c r="A907" t="s">
        <v>806</v>
      </c>
      <c r="B907">
        <v>28.5</v>
      </c>
      <c r="C907" t="s">
        <v>1341</v>
      </c>
      <c r="D907" t="s">
        <v>1342</v>
      </c>
      <c r="E907">
        <v>221</v>
      </c>
      <c r="F907" s="195">
        <v>39830.708734247688</v>
      </c>
      <c r="G907" t="s">
        <v>1349</v>
      </c>
      <c r="H907" t="s">
        <v>1350</v>
      </c>
      <c r="I907">
        <v>-43.79</v>
      </c>
      <c r="J907" t="s">
        <v>1348</v>
      </c>
    </row>
    <row r="908" spans="1:10">
      <c r="A908" t="s">
        <v>806</v>
      </c>
      <c r="B908">
        <v>28.5</v>
      </c>
      <c r="C908" t="s">
        <v>1341</v>
      </c>
      <c r="D908" t="s">
        <v>1342</v>
      </c>
      <c r="E908">
        <v>221</v>
      </c>
      <c r="F908" s="195">
        <v>39830.708768958335</v>
      </c>
      <c r="G908" t="s">
        <v>1349</v>
      </c>
      <c r="H908" t="s">
        <v>1350</v>
      </c>
      <c r="I908">
        <v>-34.79</v>
      </c>
      <c r="J908" t="s">
        <v>1348</v>
      </c>
    </row>
    <row r="909" spans="1:10">
      <c r="A909" t="s">
        <v>806</v>
      </c>
      <c r="B909">
        <v>28.5</v>
      </c>
      <c r="C909" t="s">
        <v>1341</v>
      </c>
      <c r="D909" t="s">
        <v>1342</v>
      </c>
      <c r="E909">
        <v>221</v>
      </c>
      <c r="F909" s="195">
        <v>39830.708798078704</v>
      </c>
      <c r="G909" t="s">
        <v>1349</v>
      </c>
      <c r="H909" t="s">
        <v>1350</v>
      </c>
      <c r="I909">
        <v>-39.97</v>
      </c>
      <c r="J909" t="s">
        <v>1348</v>
      </c>
    </row>
    <row r="910" spans="1:10">
      <c r="A910" t="s">
        <v>806</v>
      </c>
      <c r="B910">
        <v>28.5</v>
      </c>
      <c r="C910" t="s">
        <v>1341</v>
      </c>
      <c r="D910" t="s">
        <v>1342</v>
      </c>
      <c r="E910">
        <v>221</v>
      </c>
      <c r="F910" s="195">
        <v>39830.708860995372</v>
      </c>
      <c r="G910" t="s">
        <v>1349</v>
      </c>
      <c r="H910" t="s">
        <v>1350</v>
      </c>
      <c r="I910">
        <v>-36.880000000000003</v>
      </c>
      <c r="J910" t="s">
        <v>1348</v>
      </c>
    </row>
    <row r="911" spans="1:10">
      <c r="A911" t="s">
        <v>806</v>
      </c>
      <c r="B911">
        <v>28.5</v>
      </c>
      <c r="C911" t="s">
        <v>1341</v>
      </c>
      <c r="D911" t="s">
        <v>1342</v>
      </c>
      <c r="E911">
        <v>221</v>
      </c>
      <c r="F911" s="195">
        <v>39830.70889011574</v>
      </c>
      <c r="G911" t="s">
        <v>1349</v>
      </c>
      <c r="H911" t="s">
        <v>1350</v>
      </c>
      <c r="I911">
        <v>-31.14</v>
      </c>
      <c r="J911" t="s">
        <v>1348</v>
      </c>
    </row>
    <row r="912" spans="1:10">
      <c r="A912" t="s">
        <v>806</v>
      </c>
      <c r="B912">
        <v>28.5</v>
      </c>
      <c r="C912" t="s">
        <v>1341</v>
      </c>
      <c r="D912" t="s">
        <v>1342</v>
      </c>
      <c r="E912">
        <v>221</v>
      </c>
      <c r="F912" s="195">
        <v>39830.708919201388</v>
      </c>
      <c r="G912" t="s">
        <v>1349</v>
      </c>
      <c r="H912" t="s">
        <v>1350</v>
      </c>
      <c r="I912">
        <v>-36.81</v>
      </c>
      <c r="J912" t="s">
        <v>1348</v>
      </c>
    </row>
    <row r="913" spans="1:10">
      <c r="A913" t="s">
        <v>806</v>
      </c>
      <c r="B913">
        <v>28.5</v>
      </c>
      <c r="C913" t="s">
        <v>1341</v>
      </c>
      <c r="D913" t="s">
        <v>1342</v>
      </c>
      <c r="E913">
        <v>221</v>
      </c>
      <c r="F913" s="195">
        <v>39830.708948333333</v>
      </c>
      <c r="G913" t="s">
        <v>1349</v>
      </c>
      <c r="H913" t="s">
        <v>1350</v>
      </c>
      <c r="I913">
        <v>-36.520000000000003</v>
      </c>
      <c r="J913" t="s">
        <v>1348</v>
      </c>
    </row>
    <row r="914" spans="1:10">
      <c r="A914" t="s">
        <v>806</v>
      </c>
      <c r="B914">
        <v>28.5</v>
      </c>
      <c r="C914" t="s">
        <v>1341</v>
      </c>
      <c r="D914" t="s">
        <v>1342</v>
      </c>
      <c r="E914">
        <v>221</v>
      </c>
      <c r="F914" s="195">
        <v>39830.708977407405</v>
      </c>
      <c r="G914" t="s">
        <v>1349</v>
      </c>
      <c r="H914" t="s">
        <v>1350</v>
      </c>
      <c r="I914">
        <v>-32.869999999999997</v>
      </c>
      <c r="J914" t="s">
        <v>1348</v>
      </c>
    </row>
    <row r="915" spans="1:10">
      <c r="A915" t="s">
        <v>806</v>
      </c>
      <c r="B915">
        <v>28.5</v>
      </c>
      <c r="C915" t="s">
        <v>1341</v>
      </c>
      <c r="D915" t="s">
        <v>1342</v>
      </c>
      <c r="E915">
        <v>221</v>
      </c>
      <c r="F915" s="195">
        <v>39848.667038831016</v>
      </c>
      <c r="G915" t="s">
        <v>1349</v>
      </c>
      <c r="H915" t="s">
        <v>1350</v>
      </c>
      <c r="I915">
        <v>-47.97</v>
      </c>
      <c r="J915" t="s">
        <v>1348</v>
      </c>
    </row>
    <row r="916" spans="1:10">
      <c r="A916" t="s">
        <v>806</v>
      </c>
      <c r="B916">
        <v>28.5</v>
      </c>
      <c r="C916" t="s">
        <v>1341</v>
      </c>
      <c r="D916" t="s">
        <v>1342</v>
      </c>
      <c r="E916">
        <v>221</v>
      </c>
      <c r="F916" s="195">
        <v>39848.667067951392</v>
      </c>
      <c r="G916" t="s">
        <v>1349</v>
      </c>
      <c r="H916" t="s">
        <v>1350</v>
      </c>
      <c r="I916">
        <v>-45.39</v>
      </c>
      <c r="J916" t="s">
        <v>1348</v>
      </c>
    </row>
    <row r="917" spans="1:10">
      <c r="A917" t="s">
        <v>806</v>
      </c>
      <c r="B917">
        <v>28.5</v>
      </c>
      <c r="C917" t="s">
        <v>1341</v>
      </c>
      <c r="D917" t="s">
        <v>1342</v>
      </c>
      <c r="E917">
        <v>221</v>
      </c>
      <c r="F917" s="195">
        <v>39848.667103333333</v>
      </c>
      <c r="G917" t="s">
        <v>1349</v>
      </c>
      <c r="H917" t="s">
        <v>1350</v>
      </c>
      <c r="I917">
        <v>-44.4</v>
      </c>
      <c r="J917" t="s">
        <v>1348</v>
      </c>
    </row>
    <row r="918" spans="1:10">
      <c r="A918" t="s">
        <v>806</v>
      </c>
      <c r="B918">
        <v>28.5</v>
      </c>
      <c r="C918" t="s">
        <v>1341</v>
      </c>
      <c r="D918" t="s">
        <v>1342</v>
      </c>
      <c r="E918">
        <v>221</v>
      </c>
      <c r="F918" s="195">
        <v>39848.667132453702</v>
      </c>
      <c r="G918" t="s">
        <v>1349</v>
      </c>
      <c r="H918" t="s">
        <v>1350</v>
      </c>
      <c r="I918">
        <v>-44.19</v>
      </c>
      <c r="J918" t="s">
        <v>1348</v>
      </c>
    </row>
    <row r="919" spans="1:10">
      <c r="A919" t="s">
        <v>806</v>
      </c>
      <c r="B919">
        <v>28.5</v>
      </c>
      <c r="C919" t="s">
        <v>1341</v>
      </c>
      <c r="D919" t="s">
        <v>1342</v>
      </c>
      <c r="E919">
        <v>221</v>
      </c>
      <c r="F919" s="195">
        <v>39848.667196122682</v>
      </c>
      <c r="G919" t="s">
        <v>1349</v>
      </c>
      <c r="H919" t="s">
        <v>1350</v>
      </c>
      <c r="I919">
        <v>-43.74</v>
      </c>
      <c r="J919" t="s">
        <v>1348</v>
      </c>
    </row>
    <row r="920" spans="1:10">
      <c r="A920" t="s">
        <v>806</v>
      </c>
      <c r="B920">
        <v>28.5</v>
      </c>
      <c r="C920" t="s">
        <v>1341</v>
      </c>
      <c r="D920" t="s">
        <v>1342</v>
      </c>
      <c r="E920">
        <v>221</v>
      </c>
      <c r="F920" s="195">
        <v>39848.667225196761</v>
      </c>
      <c r="G920" t="s">
        <v>1349</v>
      </c>
      <c r="H920" t="s">
        <v>1350</v>
      </c>
      <c r="I920">
        <v>-44.43</v>
      </c>
      <c r="J920" t="s">
        <v>1348</v>
      </c>
    </row>
    <row r="921" spans="1:10">
      <c r="A921" t="s">
        <v>806</v>
      </c>
      <c r="B921">
        <v>28.5</v>
      </c>
      <c r="C921" t="s">
        <v>1341</v>
      </c>
      <c r="D921" t="s">
        <v>1342</v>
      </c>
      <c r="E921">
        <v>221</v>
      </c>
      <c r="F921" s="195">
        <v>39848.667254328706</v>
      </c>
      <c r="G921" t="s">
        <v>1349</v>
      </c>
      <c r="H921" t="s">
        <v>1350</v>
      </c>
      <c r="I921">
        <v>-42.46</v>
      </c>
      <c r="J921" t="s">
        <v>1348</v>
      </c>
    </row>
    <row r="922" spans="1:10">
      <c r="A922" t="s">
        <v>806</v>
      </c>
      <c r="B922">
        <v>28.5</v>
      </c>
      <c r="C922" t="s">
        <v>1341</v>
      </c>
      <c r="D922" t="s">
        <v>1342</v>
      </c>
      <c r="E922">
        <v>221</v>
      </c>
      <c r="F922" s="195">
        <v>39848.667283414354</v>
      </c>
      <c r="G922" t="s">
        <v>1349</v>
      </c>
      <c r="H922" t="s">
        <v>1350</v>
      </c>
      <c r="I922">
        <v>-40.26</v>
      </c>
      <c r="J922" t="s">
        <v>1348</v>
      </c>
    </row>
    <row r="923" spans="1:10">
      <c r="A923" t="s">
        <v>806</v>
      </c>
      <c r="B923">
        <v>28.5</v>
      </c>
      <c r="C923" t="s">
        <v>1341</v>
      </c>
      <c r="D923" t="s">
        <v>1342</v>
      </c>
      <c r="E923">
        <v>221</v>
      </c>
      <c r="F923" s="195">
        <v>39848.667312500002</v>
      </c>
      <c r="G923" t="s">
        <v>1349</v>
      </c>
      <c r="H923" t="s">
        <v>1350</v>
      </c>
      <c r="I923">
        <v>-39.130000000000003</v>
      </c>
      <c r="J923" t="s">
        <v>1348</v>
      </c>
    </row>
    <row r="924" spans="1:10">
      <c r="A924" t="s">
        <v>806</v>
      </c>
      <c r="B924">
        <v>28.5</v>
      </c>
      <c r="C924" t="s">
        <v>1341</v>
      </c>
      <c r="D924" t="s">
        <v>1342</v>
      </c>
      <c r="E924">
        <v>221</v>
      </c>
      <c r="F924" s="195">
        <v>39848.708710497682</v>
      </c>
      <c r="G924" t="s">
        <v>1349</v>
      </c>
      <c r="H924" t="s">
        <v>1350</v>
      </c>
      <c r="I924">
        <v>-235.44</v>
      </c>
      <c r="J924" t="s">
        <v>1348</v>
      </c>
    </row>
    <row r="925" spans="1:10">
      <c r="A925" t="s">
        <v>806</v>
      </c>
      <c r="B925">
        <v>28.5</v>
      </c>
      <c r="C925" t="s">
        <v>1341</v>
      </c>
      <c r="D925" t="s">
        <v>1342</v>
      </c>
      <c r="E925">
        <v>221</v>
      </c>
      <c r="F925" s="195">
        <v>39848.70873770833</v>
      </c>
      <c r="G925" t="s">
        <v>1349</v>
      </c>
      <c r="H925" t="s">
        <v>1350</v>
      </c>
      <c r="I925">
        <v>-232.66</v>
      </c>
      <c r="J925" t="s">
        <v>1348</v>
      </c>
    </row>
    <row r="926" spans="1:10">
      <c r="A926" t="s">
        <v>806</v>
      </c>
      <c r="B926">
        <v>28.5</v>
      </c>
      <c r="C926" t="s">
        <v>1341</v>
      </c>
      <c r="D926" t="s">
        <v>1342</v>
      </c>
      <c r="E926">
        <v>221</v>
      </c>
      <c r="F926" s="195">
        <v>39848.708764907409</v>
      </c>
      <c r="G926" t="s">
        <v>1349</v>
      </c>
      <c r="H926" t="s">
        <v>1350</v>
      </c>
      <c r="I926">
        <v>-234.93</v>
      </c>
      <c r="J926" t="s">
        <v>1348</v>
      </c>
    </row>
    <row r="927" spans="1:10">
      <c r="A927" t="s">
        <v>806</v>
      </c>
      <c r="B927">
        <v>28.5</v>
      </c>
      <c r="C927" t="s">
        <v>1341</v>
      </c>
      <c r="D927" t="s">
        <v>1342</v>
      </c>
      <c r="E927">
        <v>221</v>
      </c>
      <c r="F927" s="195">
        <v>39848.708792118057</v>
      </c>
      <c r="G927" t="s">
        <v>1349</v>
      </c>
      <c r="H927" t="s">
        <v>1350</v>
      </c>
      <c r="I927">
        <v>-231.13</v>
      </c>
      <c r="J927" t="s">
        <v>1348</v>
      </c>
    </row>
    <row r="928" spans="1:10">
      <c r="A928" t="s">
        <v>806</v>
      </c>
      <c r="B928">
        <v>28.5</v>
      </c>
      <c r="C928" t="s">
        <v>1341</v>
      </c>
      <c r="D928" t="s">
        <v>1342</v>
      </c>
      <c r="E928">
        <v>221</v>
      </c>
      <c r="F928" s="195">
        <v>39848.708853206015</v>
      </c>
      <c r="G928" t="s">
        <v>1349</v>
      </c>
      <c r="H928" t="s">
        <v>1350</v>
      </c>
      <c r="I928">
        <v>-236.99</v>
      </c>
      <c r="J928" t="s">
        <v>1348</v>
      </c>
    </row>
    <row r="929" spans="1:10">
      <c r="A929" t="s">
        <v>806</v>
      </c>
      <c r="B929">
        <v>28.5</v>
      </c>
      <c r="C929" t="s">
        <v>1341</v>
      </c>
      <c r="D929" t="s">
        <v>1342</v>
      </c>
      <c r="E929">
        <v>221</v>
      </c>
      <c r="F929" s="195">
        <v>39848.708880416663</v>
      </c>
      <c r="G929" t="s">
        <v>1349</v>
      </c>
      <c r="H929" t="s">
        <v>1350</v>
      </c>
      <c r="I929">
        <v>-236.1</v>
      </c>
      <c r="J929" t="s">
        <v>1348</v>
      </c>
    </row>
    <row r="930" spans="1:10">
      <c r="A930" t="s">
        <v>806</v>
      </c>
      <c r="B930">
        <v>28.5</v>
      </c>
      <c r="C930" t="s">
        <v>1341</v>
      </c>
      <c r="D930" t="s">
        <v>1342</v>
      </c>
      <c r="E930">
        <v>221</v>
      </c>
      <c r="F930" s="195">
        <v>39848.708907615743</v>
      </c>
      <c r="G930" t="s">
        <v>1349</v>
      </c>
      <c r="H930" t="s">
        <v>1350</v>
      </c>
      <c r="I930">
        <v>-237.27</v>
      </c>
      <c r="J930" t="s">
        <v>1348</v>
      </c>
    </row>
    <row r="931" spans="1:10">
      <c r="A931" t="s">
        <v>806</v>
      </c>
      <c r="B931">
        <v>28.5</v>
      </c>
      <c r="C931" t="s">
        <v>1341</v>
      </c>
      <c r="D931" t="s">
        <v>1342</v>
      </c>
      <c r="E931">
        <v>221</v>
      </c>
      <c r="F931" s="195">
        <v>39848.708934826391</v>
      </c>
      <c r="G931" t="s">
        <v>1349</v>
      </c>
      <c r="H931" t="s">
        <v>1350</v>
      </c>
      <c r="I931">
        <v>-240.87</v>
      </c>
      <c r="J931" t="s">
        <v>1348</v>
      </c>
    </row>
    <row r="932" spans="1:10">
      <c r="A932" t="s">
        <v>806</v>
      </c>
      <c r="B932">
        <v>28.5</v>
      </c>
      <c r="C932" t="s">
        <v>1341</v>
      </c>
      <c r="D932" t="s">
        <v>1342</v>
      </c>
      <c r="E932">
        <v>221</v>
      </c>
      <c r="F932" s="195">
        <v>39848.708961990742</v>
      </c>
      <c r="G932" t="s">
        <v>1349</v>
      </c>
      <c r="H932" t="s">
        <v>1350</v>
      </c>
      <c r="I932">
        <v>-234.67</v>
      </c>
      <c r="J932" t="s">
        <v>1348</v>
      </c>
    </row>
    <row r="933" spans="1:10">
      <c r="A933" t="s">
        <v>806</v>
      </c>
      <c r="B933">
        <v>28.5</v>
      </c>
      <c r="C933" t="s">
        <v>1341</v>
      </c>
      <c r="D933" t="s">
        <v>1342</v>
      </c>
      <c r="E933">
        <v>221</v>
      </c>
      <c r="F933" s="195">
        <v>39866.667039375003</v>
      </c>
      <c r="G933" t="s">
        <v>1349</v>
      </c>
      <c r="H933" t="s">
        <v>1350</v>
      </c>
      <c r="I933">
        <v>-52.33</v>
      </c>
      <c r="J933" t="s">
        <v>1348</v>
      </c>
    </row>
    <row r="934" spans="1:10">
      <c r="A934" t="s">
        <v>806</v>
      </c>
      <c r="B934">
        <v>28.5</v>
      </c>
      <c r="C934" t="s">
        <v>1341</v>
      </c>
      <c r="D934" t="s">
        <v>1342</v>
      </c>
      <c r="E934">
        <v>221</v>
      </c>
      <c r="F934" s="195">
        <v>39866.667068495371</v>
      </c>
      <c r="G934" t="s">
        <v>1349</v>
      </c>
      <c r="H934" t="s">
        <v>1350</v>
      </c>
      <c r="I934">
        <v>-50.68</v>
      </c>
      <c r="J934" t="s">
        <v>1348</v>
      </c>
    </row>
    <row r="935" spans="1:10">
      <c r="A935" t="s">
        <v>806</v>
      </c>
      <c r="B935">
        <v>28.5</v>
      </c>
      <c r="C935" t="s">
        <v>1341</v>
      </c>
      <c r="D935" t="s">
        <v>1342</v>
      </c>
      <c r="E935">
        <v>221</v>
      </c>
      <c r="F935" s="195">
        <v>39866.66709761574</v>
      </c>
      <c r="G935" t="s">
        <v>1349</v>
      </c>
      <c r="H935" t="s">
        <v>1350</v>
      </c>
      <c r="I935">
        <v>-50.68</v>
      </c>
      <c r="J935" t="s">
        <v>1348</v>
      </c>
    </row>
    <row r="936" spans="1:10">
      <c r="A936" t="s">
        <v>806</v>
      </c>
      <c r="B936">
        <v>28.5</v>
      </c>
      <c r="C936" t="s">
        <v>1341</v>
      </c>
      <c r="D936" t="s">
        <v>1342</v>
      </c>
      <c r="E936">
        <v>221</v>
      </c>
      <c r="F936" s="195">
        <v>39866.667126701388</v>
      </c>
      <c r="G936" t="s">
        <v>1349</v>
      </c>
      <c r="H936" t="s">
        <v>1350</v>
      </c>
      <c r="I936">
        <v>-54.37</v>
      </c>
      <c r="J936" t="s">
        <v>1348</v>
      </c>
    </row>
    <row r="937" spans="1:10">
      <c r="A937" t="s">
        <v>806</v>
      </c>
      <c r="B937">
        <v>28.5</v>
      </c>
      <c r="C937" t="s">
        <v>1341</v>
      </c>
      <c r="D937" t="s">
        <v>1342</v>
      </c>
      <c r="E937">
        <v>221</v>
      </c>
      <c r="F937" s="195">
        <v>39866.667190497683</v>
      </c>
      <c r="G937" t="s">
        <v>1349</v>
      </c>
      <c r="H937" t="s">
        <v>1350</v>
      </c>
      <c r="I937">
        <v>-44.25</v>
      </c>
      <c r="J937" t="s">
        <v>1348</v>
      </c>
    </row>
    <row r="938" spans="1:10">
      <c r="A938" t="s">
        <v>806</v>
      </c>
      <c r="B938">
        <v>28.5</v>
      </c>
      <c r="C938" t="s">
        <v>1341</v>
      </c>
      <c r="D938" t="s">
        <v>1342</v>
      </c>
      <c r="E938">
        <v>221</v>
      </c>
      <c r="F938" s="195">
        <v>39866.667219618059</v>
      </c>
      <c r="G938" t="s">
        <v>1349</v>
      </c>
      <c r="H938" t="s">
        <v>1350</v>
      </c>
      <c r="I938">
        <v>-50.04</v>
      </c>
      <c r="J938" t="s">
        <v>1348</v>
      </c>
    </row>
    <row r="939" spans="1:10">
      <c r="A939" t="s">
        <v>806</v>
      </c>
      <c r="B939">
        <v>28.5</v>
      </c>
      <c r="C939" t="s">
        <v>1341</v>
      </c>
      <c r="D939" t="s">
        <v>1342</v>
      </c>
      <c r="E939">
        <v>221</v>
      </c>
      <c r="F939" s="195">
        <v>39866.667248703707</v>
      </c>
      <c r="G939" t="s">
        <v>1349</v>
      </c>
      <c r="H939" t="s">
        <v>1350</v>
      </c>
      <c r="I939">
        <v>-45.6</v>
      </c>
      <c r="J939" t="s">
        <v>1348</v>
      </c>
    </row>
    <row r="940" spans="1:10">
      <c r="A940" t="s">
        <v>806</v>
      </c>
      <c r="B940">
        <v>28.5</v>
      </c>
      <c r="C940" t="s">
        <v>1341</v>
      </c>
      <c r="D940" t="s">
        <v>1342</v>
      </c>
      <c r="E940">
        <v>221</v>
      </c>
      <c r="F940" s="195">
        <v>39866.667277789355</v>
      </c>
      <c r="G940" t="s">
        <v>1349</v>
      </c>
      <c r="H940" t="s">
        <v>1350</v>
      </c>
      <c r="I940">
        <v>-48.07</v>
      </c>
      <c r="J940" t="s">
        <v>1348</v>
      </c>
    </row>
    <row r="941" spans="1:10">
      <c r="A941" t="s">
        <v>806</v>
      </c>
      <c r="B941">
        <v>28.5</v>
      </c>
      <c r="C941" t="s">
        <v>1341</v>
      </c>
      <c r="D941" t="s">
        <v>1342</v>
      </c>
      <c r="E941">
        <v>221</v>
      </c>
      <c r="F941" s="195">
        <v>39866.667306909723</v>
      </c>
      <c r="G941" t="s">
        <v>1349</v>
      </c>
      <c r="H941" t="s">
        <v>1350</v>
      </c>
      <c r="I941">
        <v>-44.64</v>
      </c>
      <c r="J941" t="s">
        <v>1348</v>
      </c>
    </row>
    <row r="942" spans="1:10">
      <c r="A942" t="s">
        <v>806</v>
      </c>
      <c r="B942">
        <v>28.5</v>
      </c>
      <c r="C942" t="s">
        <v>1341</v>
      </c>
      <c r="D942" t="s">
        <v>1342</v>
      </c>
      <c r="E942">
        <v>221</v>
      </c>
      <c r="F942" s="195">
        <v>39866.708704490738</v>
      </c>
      <c r="G942" t="s">
        <v>1349</v>
      </c>
      <c r="H942" t="s">
        <v>1350</v>
      </c>
      <c r="I942">
        <v>-236.67</v>
      </c>
      <c r="J942" t="s">
        <v>1348</v>
      </c>
    </row>
    <row r="943" spans="1:10">
      <c r="A943" t="s">
        <v>806</v>
      </c>
      <c r="B943">
        <v>28.5</v>
      </c>
      <c r="C943" t="s">
        <v>1341</v>
      </c>
      <c r="D943" t="s">
        <v>1342</v>
      </c>
      <c r="E943">
        <v>221</v>
      </c>
      <c r="F943" s="195">
        <v>39866.708731747683</v>
      </c>
      <c r="G943" t="s">
        <v>1349</v>
      </c>
      <c r="H943" t="s">
        <v>1350</v>
      </c>
      <c r="I943">
        <v>-230.77</v>
      </c>
      <c r="J943" t="s">
        <v>1348</v>
      </c>
    </row>
    <row r="944" spans="1:10">
      <c r="A944" t="s">
        <v>806</v>
      </c>
      <c r="B944">
        <v>28.5</v>
      </c>
      <c r="C944" t="s">
        <v>1341</v>
      </c>
      <c r="D944" t="s">
        <v>1342</v>
      </c>
      <c r="E944">
        <v>221</v>
      </c>
      <c r="F944" s="195">
        <v>39866.708766076386</v>
      </c>
      <c r="G944" t="s">
        <v>1349</v>
      </c>
      <c r="H944" t="s">
        <v>1350</v>
      </c>
      <c r="I944">
        <v>-233.85</v>
      </c>
      <c r="J944" t="s">
        <v>1348</v>
      </c>
    </row>
    <row r="945" spans="1:10">
      <c r="A945" t="s">
        <v>806</v>
      </c>
      <c r="B945">
        <v>28.5</v>
      </c>
      <c r="C945" t="s">
        <v>1341</v>
      </c>
      <c r="D945" t="s">
        <v>1342</v>
      </c>
      <c r="E945">
        <v>221</v>
      </c>
      <c r="F945" s="195">
        <v>39866.708793333331</v>
      </c>
      <c r="G945" t="s">
        <v>1349</v>
      </c>
      <c r="H945" t="s">
        <v>1350</v>
      </c>
      <c r="I945">
        <v>-238.95</v>
      </c>
      <c r="J945" t="s">
        <v>1348</v>
      </c>
    </row>
    <row r="946" spans="1:10">
      <c r="A946" t="s">
        <v>806</v>
      </c>
      <c r="B946">
        <v>28.5</v>
      </c>
      <c r="C946" t="s">
        <v>1341</v>
      </c>
      <c r="D946" t="s">
        <v>1342</v>
      </c>
      <c r="E946">
        <v>221</v>
      </c>
      <c r="F946" s="195">
        <v>39866.708855115743</v>
      </c>
      <c r="G946" t="s">
        <v>1349</v>
      </c>
      <c r="H946" t="s">
        <v>1350</v>
      </c>
      <c r="I946">
        <v>-237.47</v>
      </c>
      <c r="J946" t="s">
        <v>1348</v>
      </c>
    </row>
    <row r="947" spans="1:10">
      <c r="A947" t="s">
        <v>806</v>
      </c>
      <c r="B947">
        <v>28.5</v>
      </c>
      <c r="C947" t="s">
        <v>1341</v>
      </c>
      <c r="D947" t="s">
        <v>1342</v>
      </c>
      <c r="E947">
        <v>221</v>
      </c>
      <c r="F947" s="195">
        <v>39866.708882326391</v>
      </c>
      <c r="G947" t="s">
        <v>1349</v>
      </c>
      <c r="H947" t="s">
        <v>1350</v>
      </c>
      <c r="I947">
        <v>-240.14</v>
      </c>
      <c r="J947" t="s">
        <v>1348</v>
      </c>
    </row>
    <row r="948" spans="1:10">
      <c r="A948" t="s">
        <v>806</v>
      </c>
      <c r="B948">
        <v>28.5</v>
      </c>
      <c r="C948" t="s">
        <v>1341</v>
      </c>
      <c r="D948" t="s">
        <v>1342</v>
      </c>
      <c r="E948">
        <v>221</v>
      </c>
      <c r="F948" s="195">
        <v>39866.708909537039</v>
      </c>
      <c r="G948" t="s">
        <v>1349</v>
      </c>
      <c r="H948" t="s">
        <v>1350</v>
      </c>
      <c r="I948">
        <v>-241.74</v>
      </c>
      <c r="J948" t="s">
        <v>1348</v>
      </c>
    </row>
    <row r="949" spans="1:10">
      <c r="A949" t="s">
        <v>806</v>
      </c>
      <c r="B949">
        <v>28.5</v>
      </c>
      <c r="C949" t="s">
        <v>1341</v>
      </c>
      <c r="D949" t="s">
        <v>1342</v>
      </c>
      <c r="E949">
        <v>221</v>
      </c>
      <c r="F949" s="195">
        <v>39866.708936747687</v>
      </c>
      <c r="G949" t="s">
        <v>1349</v>
      </c>
      <c r="H949" t="s">
        <v>1350</v>
      </c>
      <c r="I949">
        <v>-242.11</v>
      </c>
      <c r="J949" t="s">
        <v>1348</v>
      </c>
    </row>
    <row r="950" spans="1:10">
      <c r="A950" t="s">
        <v>806</v>
      </c>
      <c r="B950">
        <v>28.5</v>
      </c>
      <c r="C950" t="s">
        <v>1341</v>
      </c>
      <c r="D950" t="s">
        <v>1342</v>
      </c>
      <c r="E950">
        <v>221</v>
      </c>
      <c r="F950" s="195">
        <v>39866.708963912039</v>
      </c>
      <c r="G950" t="s">
        <v>1349</v>
      </c>
      <c r="H950" t="s">
        <v>1350</v>
      </c>
      <c r="I950">
        <v>-243.79</v>
      </c>
      <c r="J950" t="s">
        <v>1348</v>
      </c>
    </row>
    <row r="951" spans="1:10">
      <c r="A951" t="s">
        <v>806</v>
      </c>
      <c r="B951">
        <v>28.5</v>
      </c>
      <c r="C951" t="s">
        <v>1341</v>
      </c>
      <c r="D951" t="s">
        <v>1342</v>
      </c>
      <c r="E951">
        <v>221</v>
      </c>
      <c r="F951" s="195">
        <v>39884.667040081018</v>
      </c>
      <c r="G951" t="s">
        <v>1349</v>
      </c>
      <c r="H951" t="s">
        <v>1350</v>
      </c>
      <c r="I951">
        <v>-74.319999999999993</v>
      </c>
      <c r="J951" t="s">
        <v>1348</v>
      </c>
    </row>
    <row r="952" spans="1:10">
      <c r="A952" t="s">
        <v>806</v>
      </c>
      <c r="B952">
        <v>28.5</v>
      </c>
      <c r="C952" t="s">
        <v>1341</v>
      </c>
      <c r="D952" t="s">
        <v>1342</v>
      </c>
      <c r="E952">
        <v>221</v>
      </c>
      <c r="F952" s="195">
        <v>39884.667077662038</v>
      </c>
      <c r="G952" t="s">
        <v>1349</v>
      </c>
      <c r="H952" t="s">
        <v>1350</v>
      </c>
      <c r="I952">
        <v>-76.67</v>
      </c>
      <c r="J952" t="s">
        <v>1348</v>
      </c>
    </row>
    <row r="953" spans="1:10">
      <c r="A953" t="s">
        <v>806</v>
      </c>
      <c r="B953">
        <v>28.5</v>
      </c>
      <c r="C953" t="s">
        <v>1341</v>
      </c>
      <c r="D953" t="s">
        <v>1342</v>
      </c>
      <c r="E953">
        <v>221</v>
      </c>
      <c r="F953" s="195">
        <v>39884.667106782406</v>
      </c>
      <c r="G953" t="s">
        <v>1349</v>
      </c>
      <c r="H953" t="s">
        <v>1350</v>
      </c>
      <c r="I953">
        <v>-73.72</v>
      </c>
      <c r="J953" t="s">
        <v>1348</v>
      </c>
    </row>
    <row r="954" spans="1:10">
      <c r="A954" t="s">
        <v>806</v>
      </c>
      <c r="B954">
        <v>28.5</v>
      </c>
      <c r="C954" t="s">
        <v>1341</v>
      </c>
      <c r="D954" t="s">
        <v>1342</v>
      </c>
      <c r="E954">
        <v>221</v>
      </c>
      <c r="F954" s="195">
        <v>39884.667135868054</v>
      </c>
      <c r="G954" t="s">
        <v>1349</v>
      </c>
      <c r="H954" t="s">
        <v>1350</v>
      </c>
      <c r="I954">
        <v>-74.489999999999995</v>
      </c>
      <c r="J954" t="s">
        <v>1348</v>
      </c>
    </row>
    <row r="955" spans="1:10">
      <c r="A955" t="s">
        <v>806</v>
      </c>
      <c r="B955">
        <v>28.5</v>
      </c>
      <c r="C955" t="s">
        <v>1341</v>
      </c>
      <c r="D955" t="s">
        <v>1342</v>
      </c>
      <c r="E955">
        <v>221</v>
      </c>
      <c r="F955" s="195">
        <v>39884.667199537034</v>
      </c>
      <c r="G955" t="s">
        <v>1349</v>
      </c>
      <c r="H955" t="s">
        <v>1350</v>
      </c>
      <c r="I955">
        <v>-66.91</v>
      </c>
      <c r="J955" t="s">
        <v>1348</v>
      </c>
    </row>
    <row r="956" spans="1:10">
      <c r="A956" t="s">
        <v>806</v>
      </c>
      <c r="B956">
        <v>28.5</v>
      </c>
      <c r="C956" t="s">
        <v>1341</v>
      </c>
      <c r="D956" t="s">
        <v>1342</v>
      </c>
      <c r="E956">
        <v>221</v>
      </c>
      <c r="F956" s="195">
        <v>39884.66722865741</v>
      </c>
      <c r="G956" t="s">
        <v>1349</v>
      </c>
      <c r="H956" t="s">
        <v>1350</v>
      </c>
      <c r="I956">
        <v>-70.239999999999995</v>
      </c>
      <c r="J956" t="s">
        <v>1348</v>
      </c>
    </row>
    <row r="957" spans="1:10">
      <c r="A957" t="s">
        <v>806</v>
      </c>
      <c r="B957">
        <v>28.5</v>
      </c>
      <c r="C957" t="s">
        <v>1341</v>
      </c>
      <c r="D957" t="s">
        <v>1342</v>
      </c>
      <c r="E957">
        <v>221</v>
      </c>
      <c r="F957" s="195">
        <v>39884.667257789355</v>
      </c>
      <c r="G957" t="s">
        <v>1349</v>
      </c>
      <c r="H957" t="s">
        <v>1350</v>
      </c>
      <c r="I957">
        <v>-70.92</v>
      </c>
      <c r="J957" t="s">
        <v>1348</v>
      </c>
    </row>
    <row r="958" spans="1:10">
      <c r="A958" t="s">
        <v>806</v>
      </c>
      <c r="B958">
        <v>28.5</v>
      </c>
      <c r="C958" t="s">
        <v>1341</v>
      </c>
      <c r="D958" t="s">
        <v>1342</v>
      </c>
      <c r="E958">
        <v>221</v>
      </c>
      <c r="F958" s="195">
        <v>39884.667286909724</v>
      </c>
      <c r="G958" t="s">
        <v>1349</v>
      </c>
      <c r="H958" t="s">
        <v>1350</v>
      </c>
      <c r="I958">
        <v>-72.13</v>
      </c>
      <c r="J958" t="s">
        <v>1348</v>
      </c>
    </row>
    <row r="959" spans="1:10">
      <c r="A959" t="s">
        <v>806</v>
      </c>
      <c r="B959">
        <v>28.5</v>
      </c>
      <c r="C959" t="s">
        <v>1341</v>
      </c>
      <c r="D959" t="s">
        <v>1342</v>
      </c>
      <c r="E959">
        <v>221</v>
      </c>
      <c r="F959" s="195">
        <v>39884.708719201386</v>
      </c>
      <c r="G959" t="s">
        <v>1349</v>
      </c>
      <c r="H959" t="s">
        <v>1350</v>
      </c>
      <c r="I959">
        <v>-220.7</v>
      </c>
      <c r="J959" t="s">
        <v>1348</v>
      </c>
    </row>
    <row r="960" spans="1:10">
      <c r="A960" t="s">
        <v>806</v>
      </c>
      <c r="B960">
        <v>28.5</v>
      </c>
      <c r="C960" t="s">
        <v>1341</v>
      </c>
      <c r="D960" t="s">
        <v>1342</v>
      </c>
      <c r="E960">
        <v>221</v>
      </c>
      <c r="F960" s="195">
        <v>39884.708746365737</v>
      </c>
      <c r="G960" t="s">
        <v>1349</v>
      </c>
      <c r="H960" t="s">
        <v>1350</v>
      </c>
      <c r="I960">
        <v>-218.88</v>
      </c>
      <c r="J960" t="s">
        <v>1348</v>
      </c>
    </row>
    <row r="961" spans="1:10">
      <c r="A961" t="s">
        <v>806</v>
      </c>
      <c r="B961">
        <v>28.5</v>
      </c>
      <c r="C961" t="s">
        <v>1341</v>
      </c>
      <c r="D961" t="s">
        <v>1342</v>
      </c>
      <c r="E961">
        <v>221</v>
      </c>
      <c r="F961" s="195">
        <v>39884.708773541664</v>
      </c>
      <c r="G961" t="s">
        <v>1349</v>
      </c>
      <c r="H961" t="s">
        <v>1350</v>
      </c>
      <c r="I961">
        <v>-220.51</v>
      </c>
      <c r="J961" t="s">
        <v>1348</v>
      </c>
    </row>
    <row r="962" spans="1:10">
      <c r="A962" t="s">
        <v>806</v>
      </c>
      <c r="B962">
        <v>28.5</v>
      </c>
      <c r="C962" t="s">
        <v>1341</v>
      </c>
      <c r="D962" t="s">
        <v>1342</v>
      </c>
      <c r="E962">
        <v>221</v>
      </c>
      <c r="F962" s="195">
        <v>39884.708800740744</v>
      </c>
      <c r="G962" t="s">
        <v>1349</v>
      </c>
      <c r="H962" t="s">
        <v>1350</v>
      </c>
      <c r="I962">
        <v>-222.72</v>
      </c>
      <c r="J962" t="s">
        <v>1348</v>
      </c>
    </row>
    <row r="963" spans="1:10">
      <c r="A963" t="s">
        <v>806</v>
      </c>
      <c r="B963">
        <v>28.5</v>
      </c>
      <c r="C963" t="s">
        <v>1341</v>
      </c>
      <c r="D963" t="s">
        <v>1342</v>
      </c>
      <c r="E963">
        <v>221</v>
      </c>
      <c r="F963" s="195">
        <v>39884.708862581021</v>
      </c>
      <c r="G963" t="s">
        <v>1349</v>
      </c>
      <c r="H963" t="s">
        <v>1350</v>
      </c>
      <c r="I963">
        <v>-226.13</v>
      </c>
      <c r="J963" t="s">
        <v>1348</v>
      </c>
    </row>
    <row r="964" spans="1:10">
      <c r="A964" t="s">
        <v>806</v>
      </c>
      <c r="B964">
        <v>28.5</v>
      </c>
      <c r="C964" t="s">
        <v>1341</v>
      </c>
      <c r="D964" t="s">
        <v>1342</v>
      </c>
      <c r="E964">
        <v>221</v>
      </c>
      <c r="F964" s="195">
        <v>39884.708889791669</v>
      </c>
      <c r="G964" t="s">
        <v>1349</v>
      </c>
      <c r="H964" t="s">
        <v>1350</v>
      </c>
      <c r="I964">
        <v>-225.87</v>
      </c>
      <c r="J964" t="s">
        <v>1348</v>
      </c>
    </row>
    <row r="965" spans="1:10">
      <c r="A965" t="s">
        <v>806</v>
      </c>
      <c r="B965">
        <v>28.5</v>
      </c>
      <c r="C965" t="s">
        <v>1341</v>
      </c>
      <c r="D965" t="s">
        <v>1342</v>
      </c>
      <c r="E965">
        <v>221</v>
      </c>
      <c r="F965" s="195">
        <v>39884.708916990741</v>
      </c>
      <c r="G965" t="s">
        <v>1349</v>
      </c>
      <c r="H965" t="s">
        <v>1350</v>
      </c>
      <c r="I965">
        <v>-222.87</v>
      </c>
      <c r="J965" t="s">
        <v>1348</v>
      </c>
    </row>
    <row r="966" spans="1:10">
      <c r="A966" t="s">
        <v>806</v>
      </c>
      <c r="B966">
        <v>28.5</v>
      </c>
      <c r="C966" t="s">
        <v>1341</v>
      </c>
      <c r="D966" t="s">
        <v>1342</v>
      </c>
      <c r="E966">
        <v>221</v>
      </c>
      <c r="F966" s="195">
        <v>39884.708944166669</v>
      </c>
      <c r="G966" t="s">
        <v>1349</v>
      </c>
      <c r="H966" t="s">
        <v>1350</v>
      </c>
      <c r="I966">
        <v>-220.59</v>
      </c>
      <c r="J966" t="s">
        <v>1348</v>
      </c>
    </row>
    <row r="967" spans="1:10">
      <c r="A967" t="s">
        <v>806</v>
      </c>
      <c r="B967">
        <v>28.5</v>
      </c>
      <c r="C967" t="s">
        <v>1341</v>
      </c>
      <c r="D967" t="s">
        <v>1342</v>
      </c>
      <c r="E967">
        <v>221</v>
      </c>
      <c r="F967" s="195">
        <v>39884.70897133102</v>
      </c>
      <c r="G967" t="s">
        <v>1349</v>
      </c>
      <c r="H967" t="s">
        <v>1350</v>
      </c>
      <c r="I967">
        <v>-223.67</v>
      </c>
      <c r="J967" t="s">
        <v>1348</v>
      </c>
    </row>
    <row r="968" spans="1:10">
      <c r="A968" t="s">
        <v>806</v>
      </c>
      <c r="B968">
        <v>28.5</v>
      </c>
      <c r="C968" t="s">
        <v>1341</v>
      </c>
      <c r="D968" t="s">
        <v>1342</v>
      </c>
      <c r="E968">
        <v>221</v>
      </c>
      <c r="F968" s="195">
        <v>39902.667050868055</v>
      </c>
      <c r="G968" t="s">
        <v>1349</v>
      </c>
      <c r="H968" t="s">
        <v>1350</v>
      </c>
      <c r="I968">
        <v>-65.569999999999993</v>
      </c>
      <c r="J968" t="s">
        <v>1348</v>
      </c>
    </row>
    <row r="969" spans="1:10">
      <c r="A969" t="s">
        <v>806</v>
      </c>
      <c r="B969">
        <v>28.5</v>
      </c>
      <c r="C969" t="s">
        <v>1341</v>
      </c>
      <c r="D969" t="s">
        <v>1342</v>
      </c>
      <c r="E969">
        <v>221</v>
      </c>
      <c r="F969" s="195">
        <v>39902.66708003472</v>
      </c>
      <c r="G969" t="s">
        <v>1349</v>
      </c>
      <c r="H969" t="s">
        <v>1350</v>
      </c>
      <c r="I969">
        <v>-62.96</v>
      </c>
      <c r="J969" t="s">
        <v>1348</v>
      </c>
    </row>
    <row r="970" spans="1:10">
      <c r="A970" t="s">
        <v>806</v>
      </c>
      <c r="B970">
        <v>28.5</v>
      </c>
      <c r="C970" t="s">
        <v>1341</v>
      </c>
      <c r="D970" t="s">
        <v>1342</v>
      </c>
      <c r="E970">
        <v>221</v>
      </c>
      <c r="F970" s="195">
        <v>39902.667109166665</v>
      </c>
      <c r="G970" t="s">
        <v>1349</v>
      </c>
      <c r="H970" t="s">
        <v>1350</v>
      </c>
      <c r="I970">
        <v>-61.51</v>
      </c>
      <c r="J970" t="s">
        <v>1348</v>
      </c>
    </row>
    <row r="971" spans="1:10">
      <c r="A971" t="s">
        <v>806</v>
      </c>
      <c r="B971">
        <v>28.5</v>
      </c>
      <c r="C971" t="s">
        <v>1341</v>
      </c>
      <c r="D971" t="s">
        <v>1342</v>
      </c>
      <c r="E971">
        <v>221</v>
      </c>
      <c r="F971" s="195">
        <v>39902.667138333331</v>
      </c>
      <c r="G971" t="s">
        <v>1349</v>
      </c>
      <c r="H971" t="s">
        <v>1350</v>
      </c>
      <c r="I971">
        <v>-64.88</v>
      </c>
      <c r="J971" t="s">
        <v>1348</v>
      </c>
    </row>
    <row r="972" spans="1:10">
      <c r="A972" t="s">
        <v>806</v>
      </c>
      <c r="B972">
        <v>28.5</v>
      </c>
      <c r="C972" t="s">
        <v>1341</v>
      </c>
      <c r="D972" t="s">
        <v>1342</v>
      </c>
      <c r="E972">
        <v>221</v>
      </c>
      <c r="F972" s="195">
        <v>39902.667202743054</v>
      </c>
      <c r="G972" t="s">
        <v>1349</v>
      </c>
      <c r="H972" t="s">
        <v>1350</v>
      </c>
      <c r="I972">
        <v>-62.46</v>
      </c>
      <c r="J972" t="s">
        <v>1348</v>
      </c>
    </row>
    <row r="973" spans="1:10">
      <c r="A973" t="s">
        <v>806</v>
      </c>
      <c r="B973">
        <v>28.5</v>
      </c>
      <c r="C973" t="s">
        <v>1341</v>
      </c>
      <c r="D973" t="s">
        <v>1342</v>
      </c>
      <c r="E973">
        <v>221</v>
      </c>
      <c r="F973" s="195">
        <v>39902.667231874999</v>
      </c>
      <c r="G973" t="s">
        <v>1349</v>
      </c>
      <c r="H973" t="s">
        <v>1350</v>
      </c>
      <c r="I973">
        <v>-58.46</v>
      </c>
      <c r="J973" t="s">
        <v>1348</v>
      </c>
    </row>
    <row r="974" spans="1:10">
      <c r="A974" t="s">
        <v>806</v>
      </c>
      <c r="B974">
        <v>28.5</v>
      </c>
      <c r="C974" t="s">
        <v>1341</v>
      </c>
      <c r="D974" t="s">
        <v>1342</v>
      </c>
      <c r="E974">
        <v>221</v>
      </c>
      <c r="F974" s="195">
        <v>39902.667261041664</v>
      </c>
      <c r="G974" t="s">
        <v>1349</v>
      </c>
      <c r="H974" t="s">
        <v>1350</v>
      </c>
      <c r="I974">
        <v>-62.22</v>
      </c>
      <c r="J974" t="s">
        <v>1348</v>
      </c>
    </row>
    <row r="975" spans="1:10">
      <c r="A975" t="s">
        <v>806</v>
      </c>
      <c r="B975">
        <v>28.5</v>
      </c>
      <c r="C975" t="s">
        <v>1341</v>
      </c>
      <c r="D975" t="s">
        <v>1342</v>
      </c>
      <c r="E975">
        <v>221</v>
      </c>
      <c r="F975" s="195">
        <v>39902.667290115744</v>
      </c>
      <c r="G975" t="s">
        <v>1349</v>
      </c>
      <c r="H975" t="s">
        <v>1350</v>
      </c>
      <c r="I975">
        <v>-60.99</v>
      </c>
      <c r="J975" t="s">
        <v>1348</v>
      </c>
    </row>
    <row r="976" spans="1:10">
      <c r="A976" t="s">
        <v>806</v>
      </c>
      <c r="B976">
        <v>28.5</v>
      </c>
      <c r="C976" t="s">
        <v>1341</v>
      </c>
      <c r="D976" t="s">
        <v>1342</v>
      </c>
      <c r="E976">
        <v>221</v>
      </c>
      <c r="F976" s="195">
        <v>39902.708707789352</v>
      </c>
      <c r="G976" t="s">
        <v>1349</v>
      </c>
      <c r="H976" t="s">
        <v>1350</v>
      </c>
      <c r="I976">
        <v>-71.790000000000006</v>
      </c>
      <c r="J976" t="s">
        <v>1348</v>
      </c>
    </row>
    <row r="977" spans="1:10">
      <c r="A977" t="s">
        <v>806</v>
      </c>
      <c r="B977">
        <v>28.5</v>
      </c>
      <c r="C977" t="s">
        <v>1341</v>
      </c>
      <c r="D977" t="s">
        <v>1342</v>
      </c>
      <c r="E977">
        <v>221</v>
      </c>
      <c r="F977" s="195">
        <v>39902.708736909721</v>
      </c>
      <c r="G977" t="s">
        <v>1349</v>
      </c>
      <c r="H977" t="s">
        <v>1350</v>
      </c>
      <c r="I977">
        <v>-68.930000000000007</v>
      </c>
      <c r="J977" t="s">
        <v>1348</v>
      </c>
    </row>
    <row r="978" spans="1:10">
      <c r="A978" t="s">
        <v>806</v>
      </c>
      <c r="B978">
        <v>28.5</v>
      </c>
      <c r="C978" t="s">
        <v>1341</v>
      </c>
      <c r="D978" t="s">
        <v>1342</v>
      </c>
      <c r="E978">
        <v>221</v>
      </c>
      <c r="F978" s="195">
        <v>39902.708775081017</v>
      </c>
      <c r="G978" t="s">
        <v>1349</v>
      </c>
      <c r="H978" t="s">
        <v>1350</v>
      </c>
      <c r="I978">
        <v>-67.03</v>
      </c>
      <c r="J978" t="s">
        <v>1348</v>
      </c>
    </row>
    <row r="979" spans="1:10">
      <c r="A979" t="s">
        <v>806</v>
      </c>
      <c r="B979">
        <v>28.5</v>
      </c>
      <c r="C979" t="s">
        <v>1341</v>
      </c>
      <c r="D979" t="s">
        <v>1342</v>
      </c>
      <c r="E979">
        <v>221</v>
      </c>
      <c r="F979" s="195">
        <v>39902.708804201386</v>
      </c>
      <c r="G979" t="s">
        <v>1349</v>
      </c>
      <c r="H979" t="s">
        <v>1350</v>
      </c>
      <c r="I979">
        <v>-67.36</v>
      </c>
      <c r="J979" t="s">
        <v>1348</v>
      </c>
    </row>
    <row r="980" spans="1:10">
      <c r="A980" t="s">
        <v>806</v>
      </c>
      <c r="B980">
        <v>28.5</v>
      </c>
      <c r="C980" t="s">
        <v>1341</v>
      </c>
      <c r="D980" t="s">
        <v>1342</v>
      </c>
      <c r="E980">
        <v>221</v>
      </c>
      <c r="F980" s="195">
        <v>39902.708868240741</v>
      </c>
      <c r="G980" t="s">
        <v>1349</v>
      </c>
      <c r="H980" t="s">
        <v>1350</v>
      </c>
      <c r="I980">
        <v>-68.150000000000006</v>
      </c>
      <c r="J980" t="s">
        <v>1348</v>
      </c>
    </row>
    <row r="981" spans="1:10">
      <c r="A981" t="s">
        <v>806</v>
      </c>
      <c r="B981">
        <v>28.5</v>
      </c>
      <c r="C981" t="s">
        <v>1341</v>
      </c>
      <c r="D981" t="s">
        <v>1342</v>
      </c>
      <c r="E981">
        <v>221</v>
      </c>
      <c r="F981" s="195">
        <v>39902.708897326389</v>
      </c>
      <c r="G981" t="s">
        <v>1349</v>
      </c>
      <c r="H981" t="s">
        <v>1350</v>
      </c>
      <c r="I981">
        <v>-67.569999999999993</v>
      </c>
      <c r="J981" t="s">
        <v>1348</v>
      </c>
    </row>
    <row r="982" spans="1:10">
      <c r="A982" t="s">
        <v>806</v>
      </c>
      <c r="B982">
        <v>28.5</v>
      </c>
      <c r="C982" t="s">
        <v>1341</v>
      </c>
      <c r="D982" t="s">
        <v>1342</v>
      </c>
      <c r="E982">
        <v>221</v>
      </c>
      <c r="F982" s="195">
        <v>39902.708926458334</v>
      </c>
      <c r="G982" t="s">
        <v>1349</v>
      </c>
      <c r="H982" t="s">
        <v>1350</v>
      </c>
      <c r="I982">
        <v>-68.05</v>
      </c>
      <c r="J982" t="s">
        <v>1348</v>
      </c>
    </row>
    <row r="983" spans="1:10">
      <c r="A983" t="s">
        <v>806</v>
      </c>
      <c r="B983">
        <v>28.5</v>
      </c>
      <c r="C983" t="s">
        <v>1341</v>
      </c>
      <c r="D983" t="s">
        <v>1342</v>
      </c>
      <c r="E983">
        <v>221</v>
      </c>
      <c r="F983" s="195">
        <v>39902.708955578702</v>
      </c>
      <c r="G983" t="s">
        <v>1349</v>
      </c>
      <c r="H983" t="s">
        <v>1350</v>
      </c>
      <c r="I983">
        <v>-62.42</v>
      </c>
      <c r="J983" t="s">
        <v>1348</v>
      </c>
    </row>
    <row r="984" spans="1:10">
      <c r="A984" t="s">
        <v>806</v>
      </c>
      <c r="B984">
        <v>28.5</v>
      </c>
      <c r="C984" t="s">
        <v>1341</v>
      </c>
      <c r="D984" t="s">
        <v>1342</v>
      </c>
      <c r="E984">
        <v>221</v>
      </c>
      <c r="F984" s="195">
        <v>39920.667041828703</v>
      </c>
      <c r="G984" t="s">
        <v>1349</v>
      </c>
      <c r="H984" t="s">
        <v>1350</v>
      </c>
      <c r="I984">
        <v>-65.95</v>
      </c>
      <c r="J984" t="s">
        <v>1348</v>
      </c>
    </row>
    <row r="985" spans="1:10">
      <c r="A985" t="s">
        <v>806</v>
      </c>
      <c r="B985">
        <v>28.5</v>
      </c>
      <c r="C985" t="s">
        <v>1341</v>
      </c>
      <c r="D985" t="s">
        <v>1342</v>
      </c>
      <c r="E985">
        <v>221</v>
      </c>
      <c r="F985" s="195">
        <v>39920.667080115738</v>
      </c>
      <c r="G985" t="s">
        <v>1349</v>
      </c>
      <c r="H985" t="s">
        <v>1350</v>
      </c>
      <c r="I985">
        <v>-63.21</v>
      </c>
      <c r="J985" t="s">
        <v>1348</v>
      </c>
    </row>
    <row r="986" spans="1:10">
      <c r="A986" t="s">
        <v>806</v>
      </c>
      <c r="B986">
        <v>28.5</v>
      </c>
      <c r="C986" t="s">
        <v>1341</v>
      </c>
      <c r="D986" t="s">
        <v>1342</v>
      </c>
      <c r="E986">
        <v>221</v>
      </c>
      <c r="F986" s="195">
        <v>39920.667109282411</v>
      </c>
      <c r="G986" t="s">
        <v>1349</v>
      </c>
      <c r="H986" t="s">
        <v>1350</v>
      </c>
      <c r="I986">
        <v>-62.81</v>
      </c>
      <c r="J986" t="s">
        <v>1348</v>
      </c>
    </row>
    <row r="987" spans="1:10">
      <c r="A987" t="s">
        <v>806</v>
      </c>
      <c r="B987">
        <v>28.5</v>
      </c>
      <c r="C987" t="s">
        <v>1341</v>
      </c>
      <c r="D987" t="s">
        <v>1342</v>
      </c>
      <c r="E987">
        <v>221</v>
      </c>
      <c r="F987" s="195">
        <v>39920.667138414348</v>
      </c>
      <c r="G987" t="s">
        <v>1349</v>
      </c>
      <c r="H987" t="s">
        <v>1350</v>
      </c>
      <c r="I987">
        <v>-60.7</v>
      </c>
      <c r="J987" t="s">
        <v>1348</v>
      </c>
    </row>
    <row r="988" spans="1:10">
      <c r="A988" t="s">
        <v>806</v>
      </c>
      <c r="B988">
        <v>28.5</v>
      </c>
      <c r="C988" t="s">
        <v>1341</v>
      </c>
      <c r="D988" t="s">
        <v>1342</v>
      </c>
      <c r="E988">
        <v>221</v>
      </c>
      <c r="F988" s="195">
        <v>39920.667203657409</v>
      </c>
      <c r="G988" t="s">
        <v>1349</v>
      </c>
      <c r="H988" t="s">
        <v>1350</v>
      </c>
      <c r="I988">
        <v>-59.04</v>
      </c>
      <c r="J988" t="s">
        <v>1348</v>
      </c>
    </row>
    <row r="989" spans="1:10">
      <c r="A989" t="s">
        <v>806</v>
      </c>
      <c r="B989">
        <v>28.5</v>
      </c>
      <c r="C989" t="s">
        <v>1341</v>
      </c>
      <c r="D989" t="s">
        <v>1342</v>
      </c>
      <c r="E989">
        <v>221</v>
      </c>
      <c r="F989" s="195">
        <v>39920.667232789354</v>
      </c>
      <c r="G989" t="s">
        <v>1349</v>
      </c>
      <c r="H989" t="s">
        <v>1350</v>
      </c>
      <c r="I989">
        <v>-51.49</v>
      </c>
      <c r="J989" t="s">
        <v>1348</v>
      </c>
    </row>
    <row r="990" spans="1:10">
      <c r="A990" t="s">
        <v>806</v>
      </c>
      <c r="B990">
        <v>28.5</v>
      </c>
      <c r="C990" t="s">
        <v>1341</v>
      </c>
      <c r="D990" t="s">
        <v>1342</v>
      </c>
      <c r="E990">
        <v>221</v>
      </c>
      <c r="F990" s="195">
        <v>39920.667261909723</v>
      </c>
      <c r="G990" t="s">
        <v>1349</v>
      </c>
      <c r="H990" t="s">
        <v>1350</v>
      </c>
      <c r="I990">
        <v>-55.55</v>
      </c>
      <c r="J990" t="s">
        <v>1348</v>
      </c>
    </row>
    <row r="991" spans="1:10">
      <c r="A991" t="s">
        <v>806</v>
      </c>
      <c r="B991">
        <v>28.5</v>
      </c>
      <c r="C991" t="s">
        <v>1341</v>
      </c>
      <c r="D991" t="s">
        <v>1342</v>
      </c>
      <c r="E991">
        <v>221</v>
      </c>
      <c r="F991" s="195">
        <v>39920.667291041667</v>
      </c>
      <c r="G991" t="s">
        <v>1349</v>
      </c>
      <c r="H991" t="s">
        <v>1350</v>
      </c>
      <c r="I991">
        <v>-54.46</v>
      </c>
      <c r="J991" t="s">
        <v>1348</v>
      </c>
    </row>
    <row r="992" spans="1:10">
      <c r="A992" t="s">
        <v>806</v>
      </c>
      <c r="B992">
        <v>28.5</v>
      </c>
      <c r="C992" t="s">
        <v>1341</v>
      </c>
      <c r="D992" t="s">
        <v>1342</v>
      </c>
      <c r="E992">
        <v>221</v>
      </c>
      <c r="F992" s="195">
        <v>39920.708707245372</v>
      </c>
      <c r="G992" t="s">
        <v>1349</v>
      </c>
      <c r="H992" t="s">
        <v>1350</v>
      </c>
      <c r="I992">
        <v>-236.3</v>
      </c>
      <c r="J992" t="s">
        <v>1348</v>
      </c>
    </row>
    <row r="993" spans="1:10">
      <c r="A993" t="s">
        <v>806</v>
      </c>
      <c r="B993">
        <v>28.5</v>
      </c>
      <c r="C993" t="s">
        <v>1341</v>
      </c>
      <c r="D993" t="s">
        <v>1342</v>
      </c>
      <c r="E993">
        <v>221</v>
      </c>
      <c r="F993" s="195">
        <v>39920.708734490741</v>
      </c>
      <c r="G993" t="s">
        <v>1349</v>
      </c>
      <c r="H993" t="s">
        <v>1350</v>
      </c>
      <c r="I993">
        <v>-233.61</v>
      </c>
      <c r="J993" t="s">
        <v>1348</v>
      </c>
    </row>
    <row r="994" spans="1:10">
      <c r="A994" t="s">
        <v>806</v>
      </c>
      <c r="B994">
        <v>28.5</v>
      </c>
      <c r="C994" t="s">
        <v>1341</v>
      </c>
      <c r="D994" t="s">
        <v>1342</v>
      </c>
      <c r="E994">
        <v>221</v>
      </c>
      <c r="F994" s="195">
        <v>39920.708761747686</v>
      </c>
      <c r="G994" t="s">
        <v>1349</v>
      </c>
      <c r="H994" t="s">
        <v>1350</v>
      </c>
      <c r="I994">
        <v>-232.06</v>
      </c>
      <c r="J994" t="s">
        <v>1348</v>
      </c>
    </row>
    <row r="995" spans="1:10">
      <c r="A995" t="s">
        <v>806</v>
      </c>
      <c r="B995">
        <v>28.5</v>
      </c>
      <c r="C995" t="s">
        <v>1341</v>
      </c>
      <c r="D995" t="s">
        <v>1342</v>
      </c>
      <c r="E995">
        <v>221</v>
      </c>
      <c r="F995" s="195">
        <v>39920.708789039352</v>
      </c>
      <c r="G995" t="s">
        <v>1349</v>
      </c>
      <c r="H995" t="s">
        <v>1350</v>
      </c>
      <c r="I995">
        <v>-240.4</v>
      </c>
      <c r="J995" t="s">
        <v>1348</v>
      </c>
    </row>
    <row r="996" spans="1:10">
      <c r="A996" t="s">
        <v>806</v>
      </c>
      <c r="B996">
        <v>28.5</v>
      </c>
      <c r="C996" t="s">
        <v>1341</v>
      </c>
      <c r="D996" t="s">
        <v>1342</v>
      </c>
      <c r="E996">
        <v>221</v>
      </c>
      <c r="F996" s="195">
        <v>39920.708851701391</v>
      </c>
      <c r="G996" t="s">
        <v>1349</v>
      </c>
      <c r="H996" t="s">
        <v>1350</v>
      </c>
      <c r="I996">
        <v>-241.15</v>
      </c>
      <c r="J996" t="s">
        <v>1348</v>
      </c>
    </row>
    <row r="997" spans="1:10">
      <c r="A997" t="s">
        <v>806</v>
      </c>
      <c r="B997">
        <v>28.5</v>
      </c>
      <c r="C997" t="s">
        <v>1341</v>
      </c>
      <c r="D997" t="s">
        <v>1342</v>
      </c>
      <c r="E997">
        <v>221</v>
      </c>
      <c r="F997" s="195">
        <v>39920.708878958336</v>
      </c>
      <c r="G997" t="s">
        <v>1349</v>
      </c>
      <c r="H997" t="s">
        <v>1350</v>
      </c>
      <c r="I997">
        <v>-238.06</v>
      </c>
      <c r="J997" t="s">
        <v>1348</v>
      </c>
    </row>
    <row r="998" spans="1:10">
      <c r="A998" t="s">
        <v>806</v>
      </c>
      <c r="B998">
        <v>28.5</v>
      </c>
      <c r="C998" t="s">
        <v>1341</v>
      </c>
      <c r="D998" t="s">
        <v>1342</v>
      </c>
      <c r="E998">
        <v>221</v>
      </c>
      <c r="F998" s="195">
        <v>39920.708906203705</v>
      </c>
      <c r="G998" t="s">
        <v>1349</v>
      </c>
      <c r="H998" t="s">
        <v>1350</v>
      </c>
      <c r="I998">
        <v>-241.56</v>
      </c>
      <c r="J998" t="s">
        <v>1348</v>
      </c>
    </row>
    <row r="999" spans="1:10">
      <c r="A999" t="s">
        <v>806</v>
      </c>
      <c r="B999">
        <v>28.5</v>
      </c>
      <c r="C999" t="s">
        <v>1341</v>
      </c>
      <c r="D999" t="s">
        <v>1342</v>
      </c>
      <c r="E999">
        <v>221</v>
      </c>
      <c r="F999" s="195">
        <v>39920.708933449074</v>
      </c>
      <c r="G999" t="s">
        <v>1349</v>
      </c>
      <c r="H999" t="s">
        <v>1350</v>
      </c>
      <c r="I999">
        <v>-242.66</v>
      </c>
      <c r="J999" t="s">
        <v>1348</v>
      </c>
    </row>
    <row r="1000" spans="1:10">
      <c r="A1000" t="s">
        <v>806</v>
      </c>
      <c r="B1000">
        <v>28.5</v>
      </c>
      <c r="C1000" t="s">
        <v>1341</v>
      </c>
      <c r="D1000" t="s">
        <v>1342</v>
      </c>
      <c r="E1000">
        <v>221</v>
      </c>
      <c r="F1000" s="195">
        <v>39920.708960706019</v>
      </c>
      <c r="G1000" t="s">
        <v>1349</v>
      </c>
      <c r="H1000" t="s">
        <v>1350</v>
      </c>
      <c r="I1000">
        <v>-240.94</v>
      </c>
      <c r="J1000" t="s">
        <v>1348</v>
      </c>
    </row>
    <row r="1001" spans="1:10">
      <c r="A1001" t="s">
        <v>806</v>
      </c>
      <c r="B1001">
        <v>28.5</v>
      </c>
      <c r="C1001" t="s">
        <v>1341</v>
      </c>
      <c r="D1001" t="s">
        <v>1342</v>
      </c>
      <c r="E1001">
        <v>221</v>
      </c>
      <c r="F1001" s="195">
        <v>39938.666999120367</v>
      </c>
      <c r="G1001" t="s">
        <v>1349</v>
      </c>
      <c r="H1001" t="s">
        <v>1350</v>
      </c>
      <c r="I1001">
        <v>8.0299999999999994</v>
      </c>
      <c r="J1001" t="s">
        <v>1348</v>
      </c>
    </row>
    <row r="1002" spans="1:10">
      <c r="A1002" t="s">
        <v>806</v>
      </c>
      <c r="B1002">
        <v>28.5</v>
      </c>
      <c r="C1002" t="s">
        <v>1341</v>
      </c>
      <c r="D1002" t="s">
        <v>1342</v>
      </c>
      <c r="E1002">
        <v>221</v>
      </c>
      <c r="F1002" s="195">
        <v>39938.667036874998</v>
      </c>
      <c r="G1002" t="s">
        <v>1349</v>
      </c>
      <c r="H1002" t="s">
        <v>1350</v>
      </c>
      <c r="I1002">
        <v>10.210000000000001</v>
      </c>
      <c r="J1002" t="s">
        <v>1348</v>
      </c>
    </row>
    <row r="1003" spans="1:10">
      <c r="A1003" t="s">
        <v>806</v>
      </c>
      <c r="B1003">
        <v>28.5</v>
      </c>
      <c r="C1003" t="s">
        <v>1341</v>
      </c>
      <c r="D1003" t="s">
        <v>1342</v>
      </c>
      <c r="E1003">
        <v>221</v>
      </c>
      <c r="F1003" s="195">
        <v>39938.667063622685</v>
      </c>
      <c r="G1003" t="s">
        <v>1349</v>
      </c>
      <c r="H1003" t="s">
        <v>1350</v>
      </c>
      <c r="I1003">
        <v>8.65</v>
      </c>
      <c r="J1003" t="s">
        <v>1348</v>
      </c>
    </row>
    <row r="1004" spans="1:10">
      <c r="A1004" t="s">
        <v>806</v>
      </c>
      <c r="B1004">
        <v>28.5</v>
      </c>
      <c r="C1004" t="s">
        <v>1341</v>
      </c>
      <c r="D1004" t="s">
        <v>1342</v>
      </c>
      <c r="E1004">
        <v>221</v>
      </c>
      <c r="F1004" s="195">
        <v>39938.667090405092</v>
      </c>
      <c r="G1004" t="s">
        <v>1349</v>
      </c>
      <c r="H1004" t="s">
        <v>1350</v>
      </c>
      <c r="I1004">
        <v>8.14</v>
      </c>
      <c r="J1004" t="s">
        <v>1348</v>
      </c>
    </row>
    <row r="1005" spans="1:10">
      <c r="A1005" t="s">
        <v>806</v>
      </c>
      <c r="B1005">
        <v>28.5</v>
      </c>
      <c r="C1005" t="s">
        <v>1341</v>
      </c>
      <c r="D1005" t="s">
        <v>1342</v>
      </c>
      <c r="E1005">
        <v>221</v>
      </c>
      <c r="F1005" s="195">
        <v>39938.667117118057</v>
      </c>
      <c r="G1005" t="s">
        <v>1349</v>
      </c>
      <c r="H1005" t="s">
        <v>1350</v>
      </c>
      <c r="I1005">
        <v>7.55</v>
      </c>
      <c r="J1005" t="s">
        <v>1348</v>
      </c>
    </row>
    <row r="1006" spans="1:10">
      <c r="A1006" t="s">
        <v>806</v>
      </c>
      <c r="B1006">
        <v>28.5</v>
      </c>
      <c r="C1006" t="s">
        <v>1341</v>
      </c>
      <c r="D1006" t="s">
        <v>1342</v>
      </c>
      <c r="E1006">
        <v>221</v>
      </c>
      <c r="F1006" s="195">
        <v>39938.66716474537</v>
      </c>
      <c r="G1006" t="s">
        <v>1349</v>
      </c>
      <c r="H1006" t="s">
        <v>1350</v>
      </c>
      <c r="I1006">
        <v>10.029999999999999</v>
      </c>
      <c r="J1006" t="s">
        <v>1348</v>
      </c>
    </row>
    <row r="1007" spans="1:10">
      <c r="A1007" t="s">
        <v>806</v>
      </c>
      <c r="B1007">
        <v>28.5</v>
      </c>
      <c r="C1007" t="s">
        <v>1341</v>
      </c>
      <c r="D1007" t="s">
        <v>1342</v>
      </c>
      <c r="E1007">
        <v>221</v>
      </c>
      <c r="F1007" s="195">
        <v>39938.667191493056</v>
      </c>
      <c r="G1007" t="s">
        <v>1349</v>
      </c>
      <c r="H1007" t="s">
        <v>1350</v>
      </c>
      <c r="I1007">
        <v>7.69</v>
      </c>
      <c r="J1007" t="s">
        <v>1348</v>
      </c>
    </row>
    <row r="1008" spans="1:10">
      <c r="A1008" t="s">
        <v>806</v>
      </c>
      <c r="B1008">
        <v>28.5</v>
      </c>
      <c r="C1008" t="s">
        <v>1341</v>
      </c>
      <c r="D1008" t="s">
        <v>1342</v>
      </c>
      <c r="E1008">
        <v>221</v>
      </c>
      <c r="F1008" s="195">
        <v>39938.667218240742</v>
      </c>
      <c r="G1008" t="s">
        <v>1349</v>
      </c>
      <c r="H1008" t="s">
        <v>1350</v>
      </c>
      <c r="I1008">
        <v>8.48</v>
      </c>
      <c r="J1008" t="s">
        <v>1348</v>
      </c>
    </row>
    <row r="1009" spans="1:10">
      <c r="A1009" t="s">
        <v>806</v>
      </c>
      <c r="B1009">
        <v>28.5</v>
      </c>
      <c r="C1009" t="s">
        <v>1341</v>
      </c>
      <c r="D1009" t="s">
        <v>1342</v>
      </c>
      <c r="E1009">
        <v>221</v>
      </c>
      <c r="F1009" s="195">
        <v>39938.667244953707</v>
      </c>
      <c r="G1009" t="s">
        <v>1349</v>
      </c>
      <c r="H1009" t="s">
        <v>1350</v>
      </c>
      <c r="I1009">
        <v>8.5399999999999991</v>
      </c>
      <c r="J1009" t="s">
        <v>1348</v>
      </c>
    </row>
    <row r="1010" spans="1:10">
      <c r="A1010" t="s">
        <v>806</v>
      </c>
      <c r="B1010">
        <v>28.5</v>
      </c>
      <c r="C1010" t="s">
        <v>1341</v>
      </c>
      <c r="D1010" t="s">
        <v>1342</v>
      </c>
      <c r="E1010">
        <v>221</v>
      </c>
      <c r="F1010" s="195">
        <v>39938.667271666665</v>
      </c>
      <c r="G1010" t="s">
        <v>1349</v>
      </c>
      <c r="H1010" t="s">
        <v>1350</v>
      </c>
      <c r="I1010">
        <v>8.7200000000000006</v>
      </c>
      <c r="J1010" t="s">
        <v>1348</v>
      </c>
    </row>
    <row r="1011" spans="1:10">
      <c r="A1011" t="s">
        <v>806</v>
      </c>
      <c r="B1011">
        <v>28.5</v>
      </c>
      <c r="C1011" t="s">
        <v>1341</v>
      </c>
      <c r="D1011" t="s">
        <v>1342</v>
      </c>
      <c r="E1011">
        <v>221</v>
      </c>
      <c r="F1011" s="195">
        <v>39938.708666122686</v>
      </c>
      <c r="G1011" t="s">
        <v>1349</v>
      </c>
      <c r="H1011" t="s">
        <v>1350</v>
      </c>
      <c r="I1011">
        <v>8.17</v>
      </c>
      <c r="J1011" t="s">
        <v>1348</v>
      </c>
    </row>
    <row r="1012" spans="1:10">
      <c r="A1012" t="s">
        <v>806</v>
      </c>
      <c r="B1012">
        <v>28.5</v>
      </c>
      <c r="C1012" t="s">
        <v>1341</v>
      </c>
      <c r="D1012" t="s">
        <v>1342</v>
      </c>
      <c r="E1012">
        <v>221</v>
      </c>
      <c r="F1012" s="195">
        <v>39938.70869295139</v>
      </c>
      <c r="G1012" t="s">
        <v>1349</v>
      </c>
      <c r="H1012" t="s">
        <v>1350</v>
      </c>
      <c r="I1012">
        <v>6.46</v>
      </c>
      <c r="J1012" t="s">
        <v>1348</v>
      </c>
    </row>
    <row r="1013" spans="1:10">
      <c r="A1013" t="s">
        <v>806</v>
      </c>
      <c r="B1013">
        <v>28.5</v>
      </c>
      <c r="C1013" t="s">
        <v>1341</v>
      </c>
      <c r="D1013" t="s">
        <v>1342</v>
      </c>
      <c r="E1013">
        <v>221</v>
      </c>
      <c r="F1013" s="195">
        <v>39938.708719826391</v>
      </c>
      <c r="G1013" t="s">
        <v>1349</v>
      </c>
      <c r="H1013" t="s">
        <v>1350</v>
      </c>
      <c r="I1013">
        <v>7</v>
      </c>
      <c r="J1013" t="s">
        <v>1348</v>
      </c>
    </row>
    <row r="1014" spans="1:10">
      <c r="A1014" t="s">
        <v>806</v>
      </c>
      <c r="B1014">
        <v>28.5</v>
      </c>
      <c r="C1014" t="s">
        <v>1341</v>
      </c>
      <c r="D1014" t="s">
        <v>1342</v>
      </c>
      <c r="E1014">
        <v>221</v>
      </c>
      <c r="F1014" s="195">
        <v>39938.708746666664</v>
      </c>
      <c r="G1014" t="s">
        <v>1349</v>
      </c>
      <c r="H1014" t="s">
        <v>1350</v>
      </c>
      <c r="I1014">
        <v>8.94</v>
      </c>
      <c r="J1014" t="s">
        <v>1348</v>
      </c>
    </row>
    <row r="1015" spans="1:10">
      <c r="A1015" t="s">
        <v>806</v>
      </c>
      <c r="B1015">
        <v>28.5</v>
      </c>
      <c r="C1015" t="s">
        <v>1341</v>
      </c>
      <c r="D1015" t="s">
        <v>1342</v>
      </c>
      <c r="E1015">
        <v>221</v>
      </c>
      <c r="F1015" s="195">
        <v>39938.708773495367</v>
      </c>
      <c r="G1015" t="s">
        <v>1349</v>
      </c>
      <c r="H1015" t="s">
        <v>1350</v>
      </c>
      <c r="I1015">
        <v>5.85</v>
      </c>
      <c r="J1015" t="s">
        <v>1348</v>
      </c>
    </row>
    <row r="1016" spans="1:10">
      <c r="A1016" t="s">
        <v>806</v>
      </c>
      <c r="B1016">
        <v>28.5</v>
      </c>
      <c r="C1016" t="s">
        <v>1341</v>
      </c>
      <c r="D1016" t="s">
        <v>1342</v>
      </c>
      <c r="E1016">
        <v>221</v>
      </c>
      <c r="F1016" s="195">
        <v>39938.708821203705</v>
      </c>
      <c r="G1016" t="s">
        <v>1349</v>
      </c>
      <c r="H1016" t="s">
        <v>1350</v>
      </c>
      <c r="I1016">
        <v>7.63</v>
      </c>
      <c r="J1016" t="s">
        <v>1348</v>
      </c>
    </row>
    <row r="1017" spans="1:10">
      <c r="A1017" t="s">
        <v>806</v>
      </c>
      <c r="B1017">
        <v>28.5</v>
      </c>
      <c r="C1017" t="s">
        <v>1341</v>
      </c>
      <c r="D1017" t="s">
        <v>1342</v>
      </c>
      <c r="E1017">
        <v>221</v>
      </c>
      <c r="F1017" s="195">
        <v>39938.708848032409</v>
      </c>
      <c r="G1017" t="s">
        <v>1349</v>
      </c>
      <c r="H1017" t="s">
        <v>1350</v>
      </c>
      <c r="I1017">
        <v>7.49</v>
      </c>
      <c r="J1017" t="s">
        <v>1348</v>
      </c>
    </row>
    <row r="1018" spans="1:10">
      <c r="A1018" t="s">
        <v>806</v>
      </c>
      <c r="B1018">
        <v>28.5</v>
      </c>
      <c r="C1018" t="s">
        <v>1341</v>
      </c>
      <c r="D1018" t="s">
        <v>1342</v>
      </c>
      <c r="E1018">
        <v>221</v>
      </c>
      <c r="F1018" s="195">
        <v>39938.708874826392</v>
      </c>
      <c r="G1018" t="s">
        <v>1349</v>
      </c>
      <c r="H1018" t="s">
        <v>1350</v>
      </c>
      <c r="I1018">
        <v>8.56</v>
      </c>
      <c r="J1018" t="s">
        <v>1348</v>
      </c>
    </row>
    <row r="1019" spans="1:10">
      <c r="A1019" t="s">
        <v>806</v>
      </c>
      <c r="B1019">
        <v>28.5</v>
      </c>
      <c r="C1019" t="s">
        <v>1341</v>
      </c>
      <c r="D1019" t="s">
        <v>1342</v>
      </c>
      <c r="E1019">
        <v>221</v>
      </c>
      <c r="F1019" s="195">
        <v>39938.708901655089</v>
      </c>
      <c r="G1019" t="s">
        <v>1349</v>
      </c>
      <c r="H1019" t="s">
        <v>1350</v>
      </c>
      <c r="I1019">
        <v>8.93</v>
      </c>
      <c r="J1019" t="s">
        <v>1348</v>
      </c>
    </row>
    <row r="1020" spans="1:10">
      <c r="A1020" t="s">
        <v>806</v>
      </c>
      <c r="B1020">
        <v>28.5</v>
      </c>
      <c r="C1020" t="s">
        <v>1341</v>
      </c>
      <c r="D1020" t="s">
        <v>1342</v>
      </c>
      <c r="E1020">
        <v>221</v>
      </c>
      <c r="F1020" s="195">
        <v>39938.708928449072</v>
      </c>
      <c r="G1020" t="s">
        <v>1349</v>
      </c>
      <c r="H1020" t="s">
        <v>1350</v>
      </c>
      <c r="I1020">
        <v>9.3800000000000008</v>
      </c>
      <c r="J1020" t="s">
        <v>1348</v>
      </c>
    </row>
    <row r="1021" spans="1:10">
      <c r="A1021" t="s">
        <v>806</v>
      </c>
      <c r="B1021">
        <v>28.5</v>
      </c>
      <c r="C1021" t="s">
        <v>1341</v>
      </c>
      <c r="D1021" t="s">
        <v>1342</v>
      </c>
      <c r="E1021">
        <v>221</v>
      </c>
      <c r="F1021" s="195">
        <v>39938.70897615741</v>
      </c>
      <c r="G1021" t="s">
        <v>1349</v>
      </c>
      <c r="H1021" t="s">
        <v>1350</v>
      </c>
      <c r="I1021">
        <v>11.48</v>
      </c>
      <c r="J1021" t="s">
        <v>1348</v>
      </c>
    </row>
    <row r="1022" spans="1:10">
      <c r="A1022" t="s">
        <v>806</v>
      </c>
      <c r="B1022">
        <v>45</v>
      </c>
      <c r="C1022" t="s">
        <v>1351</v>
      </c>
      <c r="D1022" t="s">
        <v>1352</v>
      </c>
      <c r="E1022">
        <v>353253</v>
      </c>
      <c r="F1022" s="78">
        <v>39644.083333333336</v>
      </c>
      <c r="G1022" t="s">
        <v>1353</v>
      </c>
      <c r="H1022" t="s">
        <v>1354</v>
      </c>
      <c r="I1022">
        <v>13.57</v>
      </c>
      <c r="J1022" t="s">
        <v>1355</v>
      </c>
    </row>
    <row r="1023" spans="1:10">
      <c r="A1023" t="s">
        <v>806</v>
      </c>
      <c r="B1023">
        <v>50</v>
      </c>
      <c r="C1023" t="s">
        <v>1351</v>
      </c>
      <c r="D1023" t="s">
        <v>1352</v>
      </c>
      <c r="E1023">
        <v>353254</v>
      </c>
      <c r="F1023" s="78">
        <v>39644.083333333336</v>
      </c>
      <c r="G1023" t="s">
        <v>1353</v>
      </c>
      <c r="H1023" t="s">
        <v>1354</v>
      </c>
      <c r="I1023">
        <v>13.87</v>
      </c>
      <c r="J1023" t="s">
        <v>1355</v>
      </c>
    </row>
    <row r="1024" spans="1:10">
      <c r="A1024" t="s">
        <v>806</v>
      </c>
      <c r="B1024">
        <v>55</v>
      </c>
      <c r="C1024" t="s">
        <v>1351</v>
      </c>
      <c r="D1024" t="s">
        <v>1352</v>
      </c>
      <c r="E1024">
        <v>353255</v>
      </c>
      <c r="F1024" s="78">
        <v>39644.083333333336</v>
      </c>
      <c r="G1024" t="s">
        <v>1353</v>
      </c>
      <c r="H1024" t="s">
        <v>1354</v>
      </c>
      <c r="I1024">
        <v>13.5</v>
      </c>
      <c r="J1024" t="s">
        <v>1355</v>
      </c>
    </row>
    <row r="1025" spans="1:10">
      <c r="A1025" t="s">
        <v>806</v>
      </c>
      <c r="B1025">
        <v>60</v>
      </c>
      <c r="C1025" t="s">
        <v>1351</v>
      </c>
      <c r="D1025" t="s">
        <v>1352</v>
      </c>
      <c r="E1025">
        <v>353256</v>
      </c>
      <c r="F1025" s="78">
        <v>39644.083333333336</v>
      </c>
      <c r="G1025" t="s">
        <v>1353</v>
      </c>
      <c r="H1025" t="s">
        <v>1354</v>
      </c>
      <c r="I1025">
        <v>13.39</v>
      </c>
      <c r="J1025" t="s">
        <v>1355</v>
      </c>
    </row>
    <row r="1026" spans="1:10">
      <c r="A1026" t="s">
        <v>806</v>
      </c>
      <c r="B1026">
        <v>65</v>
      </c>
      <c r="C1026" t="s">
        <v>1351</v>
      </c>
      <c r="D1026" t="s">
        <v>1352</v>
      </c>
      <c r="E1026">
        <v>353257</v>
      </c>
      <c r="F1026" s="78">
        <v>39644.083333333336</v>
      </c>
      <c r="G1026" t="s">
        <v>1353</v>
      </c>
      <c r="H1026" t="s">
        <v>1354</v>
      </c>
      <c r="I1026">
        <v>13.41</v>
      </c>
      <c r="J1026" t="s">
        <v>1355</v>
      </c>
    </row>
    <row r="1027" spans="1:10">
      <c r="A1027" t="s">
        <v>806</v>
      </c>
      <c r="B1027">
        <v>70</v>
      </c>
      <c r="C1027" t="s">
        <v>1351</v>
      </c>
      <c r="D1027" t="s">
        <v>1352</v>
      </c>
      <c r="E1027">
        <v>353258</v>
      </c>
      <c r="F1027" s="78">
        <v>39644.083333333336</v>
      </c>
      <c r="G1027" t="s">
        <v>1353</v>
      </c>
      <c r="H1027" t="s">
        <v>1354</v>
      </c>
      <c r="I1027">
        <v>13.75</v>
      </c>
      <c r="J1027" t="s">
        <v>1355</v>
      </c>
    </row>
    <row r="1028" spans="1:10">
      <c r="A1028" t="s">
        <v>806</v>
      </c>
      <c r="B1028">
        <v>75</v>
      </c>
      <c r="C1028" t="s">
        <v>1351</v>
      </c>
      <c r="D1028" t="s">
        <v>1352</v>
      </c>
      <c r="E1028">
        <v>353259</v>
      </c>
      <c r="F1028" s="78">
        <v>39644.083333333336</v>
      </c>
      <c r="G1028" t="s">
        <v>1353</v>
      </c>
      <c r="H1028" t="s">
        <v>1354</v>
      </c>
      <c r="I1028">
        <v>13.63</v>
      </c>
      <c r="J1028" t="s">
        <v>1355</v>
      </c>
    </row>
    <row r="1029" spans="1:10">
      <c r="A1029" t="s">
        <v>806</v>
      </c>
      <c r="B1029">
        <v>85</v>
      </c>
      <c r="C1029" t="s">
        <v>1351</v>
      </c>
      <c r="D1029" t="s">
        <v>1352</v>
      </c>
      <c r="E1029">
        <v>353260</v>
      </c>
      <c r="F1029" s="78">
        <v>39644.083333333336</v>
      </c>
      <c r="G1029" t="s">
        <v>1353</v>
      </c>
      <c r="H1029" t="s">
        <v>1354</v>
      </c>
      <c r="I1029">
        <v>13.34</v>
      </c>
      <c r="J1029" t="s">
        <v>1355</v>
      </c>
    </row>
    <row r="1030" spans="1:10">
      <c r="A1030" t="s">
        <v>806</v>
      </c>
      <c r="B1030">
        <v>45</v>
      </c>
      <c r="C1030" t="s">
        <v>1351</v>
      </c>
      <c r="D1030" t="s">
        <v>1352</v>
      </c>
      <c r="E1030">
        <v>353253</v>
      </c>
      <c r="F1030" s="78">
        <v>39644.09375</v>
      </c>
      <c r="G1030" t="s">
        <v>1353</v>
      </c>
      <c r="H1030" t="s">
        <v>1354</v>
      </c>
      <c r="I1030">
        <v>13.64</v>
      </c>
      <c r="J1030" t="s">
        <v>1355</v>
      </c>
    </row>
    <row r="1031" spans="1:10">
      <c r="A1031" t="s">
        <v>806</v>
      </c>
      <c r="B1031">
        <v>50</v>
      </c>
      <c r="C1031" t="s">
        <v>1351</v>
      </c>
      <c r="D1031" t="s">
        <v>1352</v>
      </c>
      <c r="E1031">
        <v>353254</v>
      </c>
      <c r="F1031" s="78">
        <v>39644.09375</v>
      </c>
      <c r="G1031" t="s">
        <v>1353</v>
      </c>
      <c r="H1031" t="s">
        <v>1354</v>
      </c>
      <c r="I1031">
        <v>13.95</v>
      </c>
      <c r="J1031" t="s">
        <v>1355</v>
      </c>
    </row>
    <row r="1032" spans="1:10">
      <c r="A1032" t="s">
        <v>806</v>
      </c>
      <c r="B1032">
        <v>55</v>
      </c>
      <c r="C1032" t="s">
        <v>1351</v>
      </c>
      <c r="D1032" t="s">
        <v>1352</v>
      </c>
      <c r="E1032">
        <v>353255</v>
      </c>
      <c r="F1032" s="78">
        <v>39644.09375</v>
      </c>
      <c r="G1032" t="s">
        <v>1353</v>
      </c>
      <c r="H1032" t="s">
        <v>1354</v>
      </c>
      <c r="I1032">
        <v>13.57</v>
      </c>
      <c r="J1032" t="s">
        <v>1355</v>
      </c>
    </row>
    <row r="1033" spans="1:10">
      <c r="A1033" t="s">
        <v>806</v>
      </c>
      <c r="B1033">
        <v>60</v>
      </c>
      <c r="C1033" t="s">
        <v>1351</v>
      </c>
      <c r="D1033" t="s">
        <v>1352</v>
      </c>
      <c r="E1033">
        <v>353256</v>
      </c>
      <c r="F1033" s="78">
        <v>39644.09375</v>
      </c>
      <c r="G1033" t="s">
        <v>1353</v>
      </c>
      <c r="H1033" t="s">
        <v>1354</v>
      </c>
      <c r="I1033">
        <v>13.45</v>
      </c>
      <c r="J1033" t="s">
        <v>1355</v>
      </c>
    </row>
    <row r="1034" spans="1:10">
      <c r="A1034" t="s">
        <v>806</v>
      </c>
      <c r="B1034">
        <v>65</v>
      </c>
      <c r="C1034" t="s">
        <v>1351</v>
      </c>
      <c r="D1034" t="s">
        <v>1352</v>
      </c>
      <c r="E1034">
        <v>353257</v>
      </c>
      <c r="F1034" s="78">
        <v>39644.09375</v>
      </c>
      <c r="G1034" t="s">
        <v>1353</v>
      </c>
      <c r="H1034" t="s">
        <v>1354</v>
      </c>
      <c r="I1034">
        <v>13.48</v>
      </c>
      <c r="J1034" t="s">
        <v>1355</v>
      </c>
    </row>
    <row r="1035" spans="1:10">
      <c r="A1035" t="s">
        <v>806</v>
      </c>
      <c r="B1035">
        <v>70</v>
      </c>
      <c r="C1035" t="s">
        <v>1351</v>
      </c>
      <c r="D1035" t="s">
        <v>1352</v>
      </c>
      <c r="E1035">
        <v>353258</v>
      </c>
      <c r="F1035" s="78">
        <v>39644.09375</v>
      </c>
      <c r="G1035" t="s">
        <v>1353</v>
      </c>
      <c r="H1035" t="s">
        <v>1354</v>
      </c>
      <c r="I1035">
        <v>13.82</v>
      </c>
      <c r="J1035" t="s">
        <v>1355</v>
      </c>
    </row>
    <row r="1036" spans="1:10">
      <c r="A1036" t="s">
        <v>806</v>
      </c>
      <c r="B1036">
        <v>75</v>
      </c>
      <c r="C1036" t="s">
        <v>1351</v>
      </c>
      <c r="D1036" t="s">
        <v>1352</v>
      </c>
      <c r="E1036">
        <v>353259</v>
      </c>
      <c r="F1036" s="78">
        <v>39644.09375</v>
      </c>
      <c r="G1036" t="s">
        <v>1353</v>
      </c>
      <c r="H1036" t="s">
        <v>1354</v>
      </c>
      <c r="I1036">
        <v>13.7</v>
      </c>
      <c r="J1036" t="s">
        <v>1355</v>
      </c>
    </row>
    <row r="1037" spans="1:10">
      <c r="A1037" t="s">
        <v>806</v>
      </c>
      <c r="B1037">
        <v>85</v>
      </c>
      <c r="C1037" t="s">
        <v>1351</v>
      </c>
      <c r="D1037" t="s">
        <v>1352</v>
      </c>
      <c r="E1037">
        <v>353260</v>
      </c>
      <c r="F1037" s="78">
        <v>39644.09375</v>
      </c>
      <c r="G1037" t="s">
        <v>1353</v>
      </c>
      <c r="H1037" t="s">
        <v>1354</v>
      </c>
      <c r="I1037">
        <v>13.4</v>
      </c>
      <c r="J1037" t="s">
        <v>1355</v>
      </c>
    </row>
    <row r="1038" spans="1:10">
      <c r="A1038" t="s">
        <v>806</v>
      </c>
      <c r="B1038">
        <v>45</v>
      </c>
      <c r="C1038" t="s">
        <v>1351</v>
      </c>
      <c r="D1038" t="s">
        <v>1352</v>
      </c>
      <c r="E1038">
        <v>353253</v>
      </c>
      <c r="F1038" s="78">
        <v>39644.104166666664</v>
      </c>
      <c r="G1038" t="s">
        <v>1353</v>
      </c>
      <c r="H1038" t="s">
        <v>1354</v>
      </c>
      <c r="I1038">
        <v>13.71</v>
      </c>
      <c r="J1038" t="s">
        <v>1355</v>
      </c>
    </row>
    <row r="1039" spans="1:10">
      <c r="A1039" t="s">
        <v>806</v>
      </c>
      <c r="B1039">
        <v>50</v>
      </c>
      <c r="C1039" t="s">
        <v>1351</v>
      </c>
      <c r="D1039" t="s">
        <v>1352</v>
      </c>
      <c r="E1039">
        <v>353254</v>
      </c>
      <c r="F1039" s="78">
        <v>39644.104166666664</v>
      </c>
      <c r="G1039" t="s">
        <v>1353</v>
      </c>
      <c r="H1039" t="s">
        <v>1354</v>
      </c>
      <c r="I1039">
        <v>14.02</v>
      </c>
      <c r="J1039" t="s">
        <v>1355</v>
      </c>
    </row>
    <row r="1040" spans="1:10">
      <c r="A1040" t="s">
        <v>806</v>
      </c>
      <c r="B1040">
        <v>55</v>
      </c>
      <c r="C1040" t="s">
        <v>1351</v>
      </c>
      <c r="D1040" t="s">
        <v>1352</v>
      </c>
      <c r="E1040">
        <v>353255</v>
      </c>
      <c r="F1040" s="78">
        <v>39644.104166666664</v>
      </c>
      <c r="G1040" t="s">
        <v>1353</v>
      </c>
      <c r="H1040" t="s">
        <v>1354</v>
      </c>
      <c r="I1040">
        <v>13.64</v>
      </c>
      <c r="J1040" t="s">
        <v>1355</v>
      </c>
    </row>
    <row r="1041" spans="1:10">
      <c r="A1041" t="s">
        <v>806</v>
      </c>
      <c r="B1041">
        <v>60</v>
      </c>
      <c r="C1041" t="s">
        <v>1351</v>
      </c>
      <c r="D1041" t="s">
        <v>1352</v>
      </c>
      <c r="E1041">
        <v>353256</v>
      </c>
      <c r="F1041" s="78">
        <v>39644.104166666664</v>
      </c>
      <c r="G1041" t="s">
        <v>1353</v>
      </c>
      <c r="H1041" t="s">
        <v>1354</v>
      </c>
      <c r="I1041">
        <v>13.52</v>
      </c>
      <c r="J1041" t="s">
        <v>1355</v>
      </c>
    </row>
    <row r="1042" spans="1:10">
      <c r="A1042" t="s">
        <v>806</v>
      </c>
      <c r="B1042">
        <v>65</v>
      </c>
      <c r="C1042" t="s">
        <v>1351</v>
      </c>
      <c r="D1042" t="s">
        <v>1352</v>
      </c>
      <c r="E1042">
        <v>353257</v>
      </c>
      <c r="F1042" s="78">
        <v>39644.104166666664</v>
      </c>
      <c r="G1042" t="s">
        <v>1353</v>
      </c>
      <c r="H1042" t="s">
        <v>1354</v>
      </c>
      <c r="I1042">
        <v>13.55</v>
      </c>
      <c r="J1042" t="s">
        <v>1355</v>
      </c>
    </row>
    <row r="1043" spans="1:10">
      <c r="A1043" t="s">
        <v>806</v>
      </c>
      <c r="B1043">
        <v>70</v>
      </c>
      <c r="C1043" t="s">
        <v>1351</v>
      </c>
      <c r="D1043" t="s">
        <v>1352</v>
      </c>
      <c r="E1043">
        <v>353258</v>
      </c>
      <c r="F1043" s="78">
        <v>39644.104166666664</v>
      </c>
      <c r="G1043" t="s">
        <v>1353</v>
      </c>
      <c r="H1043" t="s">
        <v>1354</v>
      </c>
      <c r="I1043">
        <v>13.9</v>
      </c>
      <c r="J1043" t="s">
        <v>1355</v>
      </c>
    </row>
    <row r="1044" spans="1:10">
      <c r="A1044" t="s">
        <v>806</v>
      </c>
      <c r="B1044">
        <v>75</v>
      </c>
      <c r="C1044" t="s">
        <v>1351</v>
      </c>
      <c r="D1044" t="s">
        <v>1352</v>
      </c>
      <c r="E1044">
        <v>353259</v>
      </c>
      <c r="F1044" s="78">
        <v>39644.104166666664</v>
      </c>
      <c r="G1044" t="s">
        <v>1353</v>
      </c>
      <c r="H1044" t="s">
        <v>1354</v>
      </c>
      <c r="I1044">
        <v>13.78</v>
      </c>
      <c r="J1044" t="s">
        <v>1355</v>
      </c>
    </row>
    <row r="1045" spans="1:10">
      <c r="A1045" t="s">
        <v>806</v>
      </c>
      <c r="B1045">
        <v>85</v>
      </c>
      <c r="C1045" t="s">
        <v>1351</v>
      </c>
      <c r="D1045" t="s">
        <v>1352</v>
      </c>
      <c r="E1045">
        <v>353260</v>
      </c>
      <c r="F1045" s="78">
        <v>39644.104166666664</v>
      </c>
      <c r="G1045" t="s">
        <v>1353</v>
      </c>
      <c r="H1045" t="s">
        <v>1354</v>
      </c>
      <c r="I1045">
        <v>13.47</v>
      </c>
      <c r="J1045" t="s">
        <v>1355</v>
      </c>
    </row>
    <row r="1046" spans="1:10">
      <c r="A1046" t="s">
        <v>806</v>
      </c>
      <c r="B1046">
        <v>45</v>
      </c>
      <c r="C1046" t="s">
        <v>1351</v>
      </c>
      <c r="D1046" t="s">
        <v>1352</v>
      </c>
      <c r="E1046">
        <v>353253</v>
      </c>
      <c r="F1046" s="78">
        <v>39644.114583333336</v>
      </c>
      <c r="G1046" t="s">
        <v>1353</v>
      </c>
      <c r="H1046" t="s">
        <v>1354</v>
      </c>
      <c r="I1046">
        <v>13.78</v>
      </c>
      <c r="J1046" t="s">
        <v>1355</v>
      </c>
    </row>
    <row r="1047" spans="1:10">
      <c r="A1047" t="s">
        <v>806</v>
      </c>
      <c r="B1047">
        <v>50</v>
      </c>
      <c r="C1047" t="s">
        <v>1351</v>
      </c>
      <c r="D1047" t="s">
        <v>1352</v>
      </c>
      <c r="E1047">
        <v>353254</v>
      </c>
      <c r="F1047" s="78">
        <v>39644.114583333336</v>
      </c>
      <c r="G1047" t="s">
        <v>1353</v>
      </c>
      <c r="H1047" t="s">
        <v>1354</v>
      </c>
      <c r="I1047">
        <v>14.09</v>
      </c>
      <c r="J1047" t="s">
        <v>1355</v>
      </c>
    </row>
    <row r="1048" spans="1:10">
      <c r="A1048" t="s">
        <v>806</v>
      </c>
      <c r="B1048">
        <v>55</v>
      </c>
      <c r="C1048" t="s">
        <v>1351</v>
      </c>
      <c r="D1048" t="s">
        <v>1352</v>
      </c>
      <c r="E1048">
        <v>353255</v>
      </c>
      <c r="F1048" s="78">
        <v>39644.114583333336</v>
      </c>
      <c r="G1048" t="s">
        <v>1353</v>
      </c>
      <c r="H1048" t="s">
        <v>1354</v>
      </c>
      <c r="I1048">
        <v>13.71</v>
      </c>
      <c r="J1048" t="s">
        <v>1355</v>
      </c>
    </row>
    <row r="1049" spans="1:10">
      <c r="A1049" t="s">
        <v>806</v>
      </c>
      <c r="B1049">
        <v>60</v>
      </c>
      <c r="C1049" t="s">
        <v>1351</v>
      </c>
      <c r="D1049" t="s">
        <v>1352</v>
      </c>
      <c r="E1049">
        <v>353256</v>
      </c>
      <c r="F1049" s="78">
        <v>39644.114583333336</v>
      </c>
      <c r="G1049" t="s">
        <v>1353</v>
      </c>
      <c r="H1049" t="s">
        <v>1354</v>
      </c>
      <c r="I1049">
        <v>13.58</v>
      </c>
      <c r="J1049" t="s">
        <v>1355</v>
      </c>
    </row>
    <row r="1050" spans="1:10">
      <c r="A1050" t="s">
        <v>806</v>
      </c>
      <c r="B1050">
        <v>65</v>
      </c>
      <c r="C1050" t="s">
        <v>1351</v>
      </c>
      <c r="D1050" t="s">
        <v>1352</v>
      </c>
      <c r="E1050">
        <v>353257</v>
      </c>
      <c r="F1050" s="78">
        <v>39644.114583333336</v>
      </c>
      <c r="G1050" t="s">
        <v>1353</v>
      </c>
      <c r="H1050" t="s">
        <v>1354</v>
      </c>
      <c r="I1050">
        <v>13.62</v>
      </c>
      <c r="J1050" t="s">
        <v>1355</v>
      </c>
    </row>
    <row r="1051" spans="1:10">
      <c r="A1051" t="s">
        <v>806</v>
      </c>
      <c r="B1051">
        <v>70</v>
      </c>
      <c r="C1051" t="s">
        <v>1351</v>
      </c>
      <c r="D1051" t="s">
        <v>1352</v>
      </c>
      <c r="E1051">
        <v>353258</v>
      </c>
      <c r="F1051" s="78">
        <v>39644.114583333336</v>
      </c>
      <c r="G1051" t="s">
        <v>1353</v>
      </c>
      <c r="H1051" t="s">
        <v>1354</v>
      </c>
      <c r="I1051">
        <v>13.97</v>
      </c>
      <c r="J1051" t="s">
        <v>1355</v>
      </c>
    </row>
    <row r="1052" spans="1:10">
      <c r="A1052" t="s">
        <v>806</v>
      </c>
      <c r="B1052">
        <v>75</v>
      </c>
      <c r="C1052" t="s">
        <v>1351</v>
      </c>
      <c r="D1052" t="s">
        <v>1352</v>
      </c>
      <c r="E1052">
        <v>353259</v>
      </c>
      <c r="F1052" s="78">
        <v>39644.114583333336</v>
      </c>
      <c r="G1052" t="s">
        <v>1353</v>
      </c>
      <c r="H1052" t="s">
        <v>1354</v>
      </c>
      <c r="I1052">
        <v>13.84</v>
      </c>
      <c r="J1052" t="s">
        <v>1355</v>
      </c>
    </row>
    <row r="1053" spans="1:10">
      <c r="A1053" t="s">
        <v>806</v>
      </c>
      <c r="B1053">
        <v>85</v>
      </c>
      <c r="C1053" t="s">
        <v>1351</v>
      </c>
      <c r="D1053" t="s">
        <v>1352</v>
      </c>
      <c r="E1053">
        <v>353260</v>
      </c>
      <c r="F1053" s="78">
        <v>39644.114583333336</v>
      </c>
      <c r="G1053" t="s">
        <v>1353</v>
      </c>
      <c r="H1053" t="s">
        <v>1354</v>
      </c>
      <c r="I1053">
        <v>13.54</v>
      </c>
      <c r="J1053" t="s">
        <v>1355</v>
      </c>
    </row>
    <row r="1054" spans="1:10">
      <c r="A1054" t="s">
        <v>806</v>
      </c>
      <c r="B1054">
        <v>45</v>
      </c>
      <c r="C1054" t="s">
        <v>1351</v>
      </c>
      <c r="D1054" t="s">
        <v>1352</v>
      </c>
      <c r="E1054">
        <v>353253</v>
      </c>
      <c r="F1054" s="78">
        <v>39644.125</v>
      </c>
      <c r="G1054" t="s">
        <v>1353</v>
      </c>
      <c r="H1054" t="s">
        <v>1354</v>
      </c>
      <c r="I1054">
        <v>13.86</v>
      </c>
      <c r="J1054" t="s">
        <v>1355</v>
      </c>
    </row>
    <row r="1055" spans="1:10">
      <c r="A1055" t="s">
        <v>806</v>
      </c>
      <c r="B1055">
        <v>50</v>
      </c>
      <c r="C1055" t="s">
        <v>1351</v>
      </c>
      <c r="D1055" t="s">
        <v>1352</v>
      </c>
      <c r="E1055">
        <v>353254</v>
      </c>
      <c r="F1055" s="78">
        <v>39644.125</v>
      </c>
      <c r="G1055" t="s">
        <v>1353</v>
      </c>
      <c r="H1055" t="s">
        <v>1354</v>
      </c>
      <c r="I1055">
        <v>14.17</v>
      </c>
      <c r="J1055" t="s">
        <v>1355</v>
      </c>
    </row>
    <row r="1056" spans="1:10">
      <c r="A1056" t="s">
        <v>806</v>
      </c>
      <c r="B1056">
        <v>55</v>
      </c>
      <c r="C1056" t="s">
        <v>1351</v>
      </c>
      <c r="D1056" t="s">
        <v>1352</v>
      </c>
      <c r="E1056">
        <v>353255</v>
      </c>
      <c r="F1056" s="78">
        <v>39644.125</v>
      </c>
      <c r="G1056" t="s">
        <v>1353</v>
      </c>
      <c r="H1056" t="s">
        <v>1354</v>
      </c>
      <c r="I1056">
        <v>13.79</v>
      </c>
      <c r="J1056" t="s">
        <v>1355</v>
      </c>
    </row>
    <row r="1057" spans="1:10">
      <c r="A1057" t="s">
        <v>806</v>
      </c>
      <c r="B1057">
        <v>60</v>
      </c>
      <c r="C1057" t="s">
        <v>1351</v>
      </c>
      <c r="D1057" t="s">
        <v>1352</v>
      </c>
      <c r="E1057">
        <v>353256</v>
      </c>
      <c r="F1057" s="78">
        <v>39644.125</v>
      </c>
      <c r="G1057" t="s">
        <v>1353</v>
      </c>
      <c r="H1057" t="s">
        <v>1354</v>
      </c>
      <c r="I1057">
        <v>13.66</v>
      </c>
      <c r="J1057" t="s">
        <v>1355</v>
      </c>
    </row>
    <row r="1058" spans="1:10">
      <c r="A1058" t="s">
        <v>806</v>
      </c>
      <c r="B1058">
        <v>65</v>
      </c>
      <c r="C1058" t="s">
        <v>1351</v>
      </c>
      <c r="D1058" t="s">
        <v>1352</v>
      </c>
      <c r="E1058">
        <v>353257</v>
      </c>
      <c r="F1058" s="78">
        <v>39644.125</v>
      </c>
      <c r="G1058" t="s">
        <v>1353</v>
      </c>
      <c r="H1058" t="s">
        <v>1354</v>
      </c>
      <c r="I1058">
        <v>13.7</v>
      </c>
      <c r="J1058" t="s">
        <v>1355</v>
      </c>
    </row>
    <row r="1059" spans="1:10">
      <c r="A1059" t="s">
        <v>806</v>
      </c>
      <c r="B1059">
        <v>70</v>
      </c>
      <c r="C1059" t="s">
        <v>1351</v>
      </c>
      <c r="D1059" t="s">
        <v>1352</v>
      </c>
      <c r="E1059">
        <v>353258</v>
      </c>
      <c r="F1059" s="78">
        <v>39644.125</v>
      </c>
      <c r="G1059" t="s">
        <v>1353</v>
      </c>
      <c r="H1059" t="s">
        <v>1354</v>
      </c>
      <c r="I1059">
        <v>14.05</v>
      </c>
      <c r="J1059" t="s">
        <v>1355</v>
      </c>
    </row>
    <row r="1060" spans="1:10">
      <c r="A1060" t="s">
        <v>806</v>
      </c>
      <c r="B1060">
        <v>75</v>
      </c>
      <c r="C1060" t="s">
        <v>1351</v>
      </c>
      <c r="D1060" t="s">
        <v>1352</v>
      </c>
      <c r="E1060">
        <v>353259</v>
      </c>
      <c r="F1060" s="78">
        <v>39644.125</v>
      </c>
      <c r="G1060" t="s">
        <v>1353</v>
      </c>
      <c r="H1060" t="s">
        <v>1354</v>
      </c>
      <c r="I1060">
        <v>13.92</v>
      </c>
      <c r="J1060" t="s">
        <v>1355</v>
      </c>
    </row>
    <row r="1061" spans="1:10">
      <c r="A1061" t="s">
        <v>806</v>
      </c>
      <c r="B1061">
        <v>85</v>
      </c>
      <c r="C1061" t="s">
        <v>1351</v>
      </c>
      <c r="D1061" t="s">
        <v>1352</v>
      </c>
      <c r="E1061">
        <v>353260</v>
      </c>
      <c r="F1061" s="78">
        <v>39644.125</v>
      </c>
      <c r="G1061" t="s">
        <v>1353</v>
      </c>
      <c r="H1061" t="s">
        <v>1354</v>
      </c>
      <c r="I1061">
        <v>13.61</v>
      </c>
      <c r="J1061" t="s">
        <v>1355</v>
      </c>
    </row>
    <row r="1062" spans="1:10">
      <c r="A1062" t="s">
        <v>806</v>
      </c>
      <c r="B1062">
        <v>45</v>
      </c>
      <c r="C1062" t="s">
        <v>1351</v>
      </c>
      <c r="D1062" t="s">
        <v>1352</v>
      </c>
      <c r="E1062">
        <v>353253</v>
      </c>
      <c r="F1062" s="78">
        <v>39644.135416666664</v>
      </c>
      <c r="G1062" t="s">
        <v>1353</v>
      </c>
      <c r="H1062" t="s">
        <v>1354</v>
      </c>
      <c r="I1062">
        <v>13.93</v>
      </c>
      <c r="J1062" t="s">
        <v>1355</v>
      </c>
    </row>
    <row r="1063" spans="1:10">
      <c r="A1063" t="s">
        <v>806</v>
      </c>
      <c r="B1063">
        <v>50</v>
      </c>
      <c r="C1063" t="s">
        <v>1351</v>
      </c>
      <c r="D1063" t="s">
        <v>1352</v>
      </c>
      <c r="E1063">
        <v>353254</v>
      </c>
      <c r="F1063" s="78">
        <v>39644.135416666664</v>
      </c>
      <c r="G1063" t="s">
        <v>1353</v>
      </c>
      <c r="H1063" t="s">
        <v>1354</v>
      </c>
      <c r="I1063">
        <v>14.25</v>
      </c>
      <c r="J1063" t="s">
        <v>1355</v>
      </c>
    </row>
    <row r="1064" spans="1:10">
      <c r="A1064" t="s">
        <v>806</v>
      </c>
      <c r="B1064">
        <v>55</v>
      </c>
      <c r="C1064" t="s">
        <v>1351</v>
      </c>
      <c r="D1064" t="s">
        <v>1352</v>
      </c>
      <c r="E1064">
        <v>353255</v>
      </c>
      <c r="F1064" s="78">
        <v>39644.135416666664</v>
      </c>
      <c r="G1064" t="s">
        <v>1353</v>
      </c>
      <c r="H1064" t="s">
        <v>1354</v>
      </c>
      <c r="I1064">
        <v>13.86</v>
      </c>
      <c r="J1064" t="s">
        <v>1355</v>
      </c>
    </row>
    <row r="1065" spans="1:10">
      <c r="A1065" t="s">
        <v>806</v>
      </c>
      <c r="B1065">
        <v>60</v>
      </c>
      <c r="C1065" t="s">
        <v>1351</v>
      </c>
      <c r="D1065" t="s">
        <v>1352</v>
      </c>
      <c r="E1065">
        <v>353256</v>
      </c>
      <c r="F1065" s="78">
        <v>39644.135416666664</v>
      </c>
      <c r="G1065" t="s">
        <v>1353</v>
      </c>
      <c r="H1065" t="s">
        <v>1354</v>
      </c>
      <c r="I1065">
        <v>13.72</v>
      </c>
      <c r="J1065" t="s">
        <v>1355</v>
      </c>
    </row>
    <row r="1066" spans="1:10">
      <c r="A1066" t="s">
        <v>806</v>
      </c>
      <c r="B1066">
        <v>65</v>
      </c>
      <c r="C1066" t="s">
        <v>1351</v>
      </c>
      <c r="D1066" t="s">
        <v>1352</v>
      </c>
      <c r="E1066">
        <v>353257</v>
      </c>
      <c r="F1066" s="78">
        <v>39644.135416666664</v>
      </c>
      <c r="G1066" t="s">
        <v>1353</v>
      </c>
      <c r="H1066" t="s">
        <v>1354</v>
      </c>
      <c r="I1066">
        <v>13.78</v>
      </c>
      <c r="J1066" t="s">
        <v>1355</v>
      </c>
    </row>
    <row r="1067" spans="1:10">
      <c r="A1067" t="s">
        <v>806</v>
      </c>
      <c r="B1067">
        <v>70</v>
      </c>
      <c r="C1067" t="s">
        <v>1351</v>
      </c>
      <c r="D1067" t="s">
        <v>1352</v>
      </c>
      <c r="E1067">
        <v>353258</v>
      </c>
      <c r="F1067" s="78">
        <v>39644.135416666664</v>
      </c>
      <c r="G1067" t="s">
        <v>1353</v>
      </c>
      <c r="H1067" t="s">
        <v>1354</v>
      </c>
      <c r="I1067">
        <v>14.12</v>
      </c>
      <c r="J1067" t="s">
        <v>1355</v>
      </c>
    </row>
    <row r="1068" spans="1:10">
      <c r="A1068" t="s">
        <v>806</v>
      </c>
      <c r="B1068">
        <v>75</v>
      </c>
      <c r="C1068" t="s">
        <v>1351</v>
      </c>
      <c r="D1068" t="s">
        <v>1352</v>
      </c>
      <c r="E1068">
        <v>353259</v>
      </c>
      <c r="F1068" s="78">
        <v>39644.135416666664</v>
      </c>
      <c r="G1068" t="s">
        <v>1353</v>
      </c>
      <c r="H1068" t="s">
        <v>1354</v>
      </c>
      <c r="I1068">
        <v>14</v>
      </c>
      <c r="J1068" t="s">
        <v>1355</v>
      </c>
    </row>
    <row r="1069" spans="1:10">
      <c r="A1069" t="s">
        <v>806</v>
      </c>
      <c r="B1069">
        <v>85</v>
      </c>
      <c r="C1069" t="s">
        <v>1351</v>
      </c>
      <c r="D1069" t="s">
        <v>1352</v>
      </c>
      <c r="E1069">
        <v>353260</v>
      </c>
      <c r="F1069" s="78">
        <v>39644.135416666664</v>
      </c>
      <c r="G1069" t="s">
        <v>1353</v>
      </c>
      <c r="H1069" t="s">
        <v>1354</v>
      </c>
      <c r="I1069">
        <v>13.67</v>
      </c>
      <c r="J1069" t="s">
        <v>1355</v>
      </c>
    </row>
    <row r="1070" spans="1:10">
      <c r="A1070" t="s">
        <v>806</v>
      </c>
      <c r="B1070">
        <v>45</v>
      </c>
      <c r="C1070" t="s">
        <v>1351</v>
      </c>
      <c r="D1070" t="s">
        <v>1352</v>
      </c>
      <c r="E1070">
        <v>353253</v>
      </c>
      <c r="F1070" s="78">
        <v>39644.145833333336</v>
      </c>
      <c r="G1070" t="s">
        <v>1353</v>
      </c>
      <c r="H1070" t="s">
        <v>1354</v>
      </c>
      <c r="I1070">
        <v>14</v>
      </c>
      <c r="J1070" t="s">
        <v>1355</v>
      </c>
    </row>
    <row r="1071" spans="1:10">
      <c r="A1071" t="s">
        <v>806</v>
      </c>
      <c r="B1071">
        <v>50</v>
      </c>
      <c r="C1071" t="s">
        <v>1351</v>
      </c>
      <c r="D1071" t="s">
        <v>1352</v>
      </c>
      <c r="E1071">
        <v>353254</v>
      </c>
      <c r="F1071" s="78">
        <v>39644.145833333336</v>
      </c>
      <c r="G1071" t="s">
        <v>1353</v>
      </c>
      <c r="H1071" t="s">
        <v>1354</v>
      </c>
      <c r="I1071">
        <v>14.31</v>
      </c>
      <c r="J1071" t="s">
        <v>1355</v>
      </c>
    </row>
    <row r="1072" spans="1:10">
      <c r="A1072" t="s">
        <v>806</v>
      </c>
      <c r="B1072">
        <v>55</v>
      </c>
      <c r="C1072" t="s">
        <v>1351</v>
      </c>
      <c r="D1072" t="s">
        <v>1352</v>
      </c>
      <c r="E1072">
        <v>353255</v>
      </c>
      <c r="F1072" s="78">
        <v>39644.145833333336</v>
      </c>
      <c r="G1072" t="s">
        <v>1353</v>
      </c>
      <c r="H1072" t="s">
        <v>1354</v>
      </c>
      <c r="I1072">
        <v>13.93</v>
      </c>
      <c r="J1072" t="s">
        <v>1355</v>
      </c>
    </row>
    <row r="1073" spans="1:10">
      <c r="A1073" t="s">
        <v>806</v>
      </c>
      <c r="B1073">
        <v>60</v>
      </c>
      <c r="C1073" t="s">
        <v>1351</v>
      </c>
      <c r="D1073" t="s">
        <v>1352</v>
      </c>
      <c r="E1073">
        <v>353256</v>
      </c>
      <c r="F1073" s="78">
        <v>39644.145833333336</v>
      </c>
      <c r="G1073" t="s">
        <v>1353</v>
      </c>
      <c r="H1073" t="s">
        <v>1354</v>
      </c>
      <c r="I1073">
        <v>13.79</v>
      </c>
      <c r="J1073" t="s">
        <v>1355</v>
      </c>
    </row>
    <row r="1074" spans="1:10">
      <c r="A1074" t="s">
        <v>806</v>
      </c>
      <c r="B1074">
        <v>65</v>
      </c>
      <c r="C1074" t="s">
        <v>1351</v>
      </c>
      <c r="D1074" t="s">
        <v>1352</v>
      </c>
      <c r="E1074">
        <v>353257</v>
      </c>
      <c r="F1074" s="78">
        <v>39644.145833333336</v>
      </c>
      <c r="G1074" t="s">
        <v>1353</v>
      </c>
      <c r="H1074" t="s">
        <v>1354</v>
      </c>
      <c r="I1074">
        <v>13.84</v>
      </c>
      <c r="J1074" t="s">
        <v>1355</v>
      </c>
    </row>
    <row r="1075" spans="1:10">
      <c r="A1075" t="s">
        <v>806</v>
      </c>
      <c r="B1075">
        <v>70</v>
      </c>
      <c r="C1075" t="s">
        <v>1351</v>
      </c>
      <c r="D1075" t="s">
        <v>1352</v>
      </c>
      <c r="E1075">
        <v>353258</v>
      </c>
      <c r="F1075" s="78">
        <v>39644.145833333336</v>
      </c>
      <c r="G1075" t="s">
        <v>1353</v>
      </c>
      <c r="H1075" t="s">
        <v>1354</v>
      </c>
      <c r="I1075">
        <v>14.19</v>
      </c>
      <c r="J1075" t="s">
        <v>1355</v>
      </c>
    </row>
    <row r="1076" spans="1:10">
      <c r="A1076" t="s">
        <v>806</v>
      </c>
      <c r="B1076">
        <v>75</v>
      </c>
      <c r="C1076" t="s">
        <v>1351</v>
      </c>
      <c r="D1076" t="s">
        <v>1352</v>
      </c>
      <c r="E1076">
        <v>353259</v>
      </c>
      <c r="F1076" s="78">
        <v>39644.145833333336</v>
      </c>
      <c r="G1076" t="s">
        <v>1353</v>
      </c>
      <c r="H1076" t="s">
        <v>1354</v>
      </c>
      <c r="I1076">
        <v>14.07</v>
      </c>
      <c r="J1076" t="s">
        <v>1355</v>
      </c>
    </row>
    <row r="1077" spans="1:10">
      <c r="A1077" t="s">
        <v>806</v>
      </c>
      <c r="B1077">
        <v>85</v>
      </c>
      <c r="C1077" t="s">
        <v>1351</v>
      </c>
      <c r="D1077" t="s">
        <v>1352</v>
      </c>
      <c r="E1077">
        <v>353260</v>
      </c>
      <c r="F1077" s="78">
        <v>39644.145833333336</v>
      </c>
      <c r="G1077" t="s">
        <v>1353</v>
      </c>
      <c r="H1077" t="s">
        <v>1354</v>
      </c>
      <c r="I1077">
        <v>13.74</v>
      </c>
      <c r="J1077" t="s">
        <v>1355</v>
      </c>
    </row>
    <row r="1078" spans="1:10">
      <c r="A1078" t="s">
        <v>806</v>
      </c>
      <c r="B1078">
        <v>45</v>
      </c>
      <c r="C1078" t="s">
        <v>1351</v>
      </c>
      <c r="D1078" t="s">
        <v>1352</v>
      </c>
      <c r="E1078">
        <v>353253</v>
      </c>
      <c r="F1078" s="78">
        <v>39644.15625</v>
      </c>
      <c r="G1078" t="s">
        <v>1353</v>
      </c>
      <c r="H1078" t="s">
        <v>1354</v>
      </c>
      <c r="I1078">
        <v>14.07</v>
      </c>
      <c r="J1078" t="s">
        <v>1355</v>
      </c>
    </row>
    <row r="1079" spans="1:10">
      <c r="A1079" t="s">
        <v>806</v>
      </c>
      <c r="B1079">
        <v>50</v>
      </c>
      <c r="C1079" t="s">
        <v>1351</v>
      </c>
      <c r="D1079" t="s">
        <v>1352</v>
      </c>
      <c r="E1079">
        <v>353254</v>
      </c>
      <c r="F1079" s="78">
        <v>39644.15625</v>
      </c>
      <c r="G1079" t="s">
        <v>1353</v>
      </c>
      <c r="H1079" t="s">
        <v>1354</v>
      </c>
      <c r="I1079">
        <v>14.37</v>
      </c>
      <c r="J1079" t="s">
        <v>1355</v>
      </c>
    </row>
    <row r="1080" spans="1:10">
      <c r="A1080" t="s">
        <v>806</v>
      </c>
      <c r="B1080">
        <v>55</v>
      </c>
      <c r="C1080" t="s">
        <v>1351</v>
      </c>
      <c r="D1080" t="s">
        <v>1352</v>
      </c>
      <c r="E1080">
        <v>353255</v>
      </c>
      <c r="F1080" s="78">
        <v>39644.15625</v>
      </c>
      <c r="G1080" t="s">
        <v>1353</v>
      </c>
      <c r="H1080" t="s">
        <v>1354</v>
      </c>
      <c r="I1080">
        <v>13.99</v>
      </c>
      <c r="J1080" t="s">
        <v>1355</v>
      </c>
    </row>
    <row r="1081" spans="1:10">
      <c r="A1081" t="s">
        <v>806</v>
      </c>
      <c r="B1081">
        <v>60</v>
      </c>
      <c r="C1081" t="s">
        <v>1351</v>
      </c>
      <c r="D1081" t="s">
        <v>1352</v>
      </c>
      <c r="E1081">
        <v>353256</v>
      </c>
      <c r="F1081" s="78">
        <v>39644.15625</v>
      </c>
      <c r="G1081" t="s">
        <v>1353</v>
      </c>
      <c r="H1081" t="s">
        <v>1354</v>
      </c>
      <c r="I1081">
        <v>13.86</v>
      </c>
      <c r="J1081" t="s">
        <v>1355</v>
      </c>
    </row>
    <row r="1082" spans="1:10">
      <c r="A1082" t="s">
        <v>806</v>
      </c>
      <c r="B1082">
        <v>65</v>
      </c>
      <c r="C1082" t="s">
        <v>1351</v>
      </c>
      <c r="D1082" t="s">
        <v>1352</v>
      </c>
      <c r="E1082">
        <v>353257</v>
      </c>
      <c r="F1082" s="78">
        <v>39644.15625</v>
      </c>
      <c r="G1082" t="s">
        <v>1353</v>
      </c>
      <c r="H1082" t="s">
        <v>1354</v>
      </c>
      <c r="I1082">
        <v>13.91</v>
      </c>
      <c r="J1082" t="s">
        <v>1355</v>
      </c>
    </row>
    <row r="1083" spans="1:10">
      <c r="A1083" t="s">
        <v>806</v>
      </c>
      <c r="B1083">
        <v>70</v>
      </c>
      <c r="C1083" t="s">
        <v>1351</v>
      </c>
      <c r="D1083" t="s">
        <v>1352</v>
      </c>
      <c r="E1083">
        <v>353258</v>
      </c>
      <c r="F1083" s="78">
        <v>39644.15625</v>
      </c>
      <c r="G1083" t="s">
        <v>1353</v>
      </c>
      <c r="H1083" t="s">
        <v>1354</v>
      </c>
      <c r="I1083">
        <v>14.26</v>
      </c>
      <c r="J1083" t="s">
        <v>1355</v>
      </c>
    </row>
    <row r="1084" spans="1:10">
      <c r="A1084" t="s">
        <v>806</v>
      </c>
      <c r="B1084">
        <v>75</v>
      </c>
      <c r="C1084" t="s">
        <v>1351</v>
      </c>
      <c r="D1084" t="s">
        <v>1352</v>
      </c>
      <c r="E1084">
        <v>353259</v>
      </c>
      <c r="F1084" s="78">
        <v>39644.15625</v>
      </c>
      <c r="G1084" t="s">
        <v>1353</v>
      </c>
      <c r="H1084" t="s">
        <v>1354</v>
      </c>
      <c r="I1084">
        <v>14.13</v>
      </c>
      <c r="J1084" t="s">
        <v>1355</v>
      </c>
    </row>
    <row r="1085" spans="1:10">
      <c r="A1085" t="s">
        <v>806</v>
      </c>
      <c r="B1085">
        <v>85</v>
      </c>
      <c r="C1085" t="s">
        <v>1351</v>
      </c>
      <c r="D1085" t="s">
        <v>1352</v>
      </c>
      <c r="E1085">
        <v>353260</v>
      </c>
      <c r="F1085" s="78">
        <v>39644.15625</v>
      </c>
      <c r="G1085" t="s">
        <v>1353</v>
      </c>
      <c r="H1085" t="s">
        <v>1354</v>
      </c>
      <c r="I1085">
        <v>13.81</v>
      </c>
      <c r="J1085" t="s">
        <v>1355</v>
      </c>
    </row>
    <row r="1086" spans="1:10">
      <c r="A1086" t="s">
        <v>806</v>
      </c>
      <c r="B1086">
        <v>45</v>
      </c>
      <c r="C1086" t="s">
        <v>1351</v>
      </c>
      <c r="D1086" t="s">
        <v>1352</v>
      </c>
      <c r="E1086">
        <v>353253</v>
      </c>
      <c r="F1086" s="78">
        <v>39650.666666666664</v>
      </c>
      <c r="G1086" t="s">
        <v>1353</v>
      </c>
      <c r="H1086" t="s">
        <v>1354</v>
      </c>
      <c r="I1086">
        <v>9.2200000000000006</v>
      </c>
      <c r="J1086" t="s">
        <v>1355</v>
      </c>
    </row>
    <row r="1087" spans="1:10">
      <c r="A1087" t="s">
        <v>806</v>
      </c>
      <c r="B1087">
        <v>50</v>
      </c>
      <c r="C1087" t="s">
        <v>1351</v>
      </c>
      <c r="D1087" t="s">
        <v>1352</v>
      </c>
      <c r="E1087">
        <v>353254</v>
      </c>
      <c r="F1087" s="78">
        <v>39650.666666666664</v>
      </c>
      <c r="G1087" t="s">
        <v>1353</v>
      </c>
      <c r="H1087" t="s">
        <v>1354</v>
      </c>
      <c r="I1087">
        <v>9.2100000000000009</v>
      </c>
      <c r="J1087" t="s">
        <v>1355</v>
      </c>
    </row>
    <row r="1088" spans="1:10">
      <c r="A1088" t="s">
        <v>806</v>
      </c>
      <c r="B1088">
        <v>55</v>
      </c>
      <c r="C1088" t="s">
        <v>1351</v>
      </c>
      <c r="D1088" t="s">
        <v>1352</v>
      </c>
      <c r="E1088">
        <v>353255</v>
      </c>
      <c r="F1088" s="78">
        <v>39650.666666666664</v>
      </c>
      <c r="G1088" t="s">
        <v>1353</v>
      </c>
      <c r="H1088" t="s">
        <v>1354</v>
      </c>
      <c r="I1088">
        <v>9.17</v>
      </c>
      <c r="J1088" t="s">
        <v>1355</v>
      </c>
    </row>
    <row r="1089" spans="1:10">
      <c r="A1089" t="s">
        <v>806</v>
      </c>
      <c r="B1089">
        <v>60</v>
      </c>
      <c r="C1089" t="s">
        <v>1351</v>
      </c>
      <c r="D1089" t="s">
        <v>1352</v>
      </c>
      <c r="E1089">
        <v>353256</v>
      </c>
      <c r="F1089" s="78">
        <v>39650.666666666664</v>
      </c>
      <c r="G1089" t="s">
        <v>1353</v>
      </c>
      <c r="H1089" t="s">
        <v>1354</v>
      </c>
      <c r="I1089">
        <v>9.2200000000000006</v>
      </c>
      <c r="J1089" t="s">
        <v>1355</v>
      </c>
    </row>
    <row r="1090" spans="1:10">
      <c r="A1090" t="s">
        <v>806</v>
      </c>
      <c r="B1090">
        <v>65</v>
      </c>
      <c r="C1090" t="s">
        <v>1351</v>
      </c>
      <c r="D1090" t="s">
        <v>1352</v>
      </c>
      <c r="E1090">
        <v>353257</v>
      </c>
      <c r="F1090" s="78">
        <v>39650.666666666664</v>
      </c>
      <c r="G1090" t="s">
        <v>1353</v>
      </c>
      <c r="H1090" t="s">
        <v>1354</v>
      </c>
      <c r="I1090">
        <v>9.1999999999999993</v>
      </c>
      <c r="J1090" t="s">
        <v>1355</v>
      </c>
    </row>
    <row r="1091" spans="1:10">
      <c r="A1091" t="s">
        <v>806</v>
      </c>
      <c r="B1091">
        <v>70</v>
      </c>
      <c r="C1091" t="s">
        <v>1351</v>
      </c>
      <c r="D1091" t="s">
        <v>1352</v>
      </c>
      <c r="E1091">
        <v>353258</v>
      </c>
      <c r="F1091" s="78">
        <v>39650.666666666664</v>
      </c>
      <c r="G1091" t="s">
        <v>1353</v>
      </c>
      <c r="H1091" t="s">
        <v>1354</v>
      </c>
      <c r="I1091">
        <v>9.23</v>
      </c>
      <c r="J1091" t="s">
        <v>1355</v>
      </c>
    </row>
    <row r="1092" spans="1:10">
      <c r="A1092" t="s">
        <v>806</v>
      </c>
      <c r="B1092">
        <v>75</v>
      </c>
      <c r="C1092" t="s">
        <v>1351</v>
      </c>
      <c r="D1092" t="s">
        <v>1352</v>
      </c>
      <c r="E1092">
        <v>353259</v>
      </c>
      <c r="F1092" s="78">
        <v>39650.666666666664</v>
      </c>
      <c r="G1092" t="s">
        <v>1353</v>
      </c>
      <c r="H1092" t="s">
        <v>1354</v>
      </c>
      <c r="I1092">
        <v>9.24</v>
      </c>
      <c r="J1092" t="s">
        <v>1355</v>
      </c>
    </row>
    <row r="1093" spans="1:10">
      <c r="A1093" t="s">
        <v>806</v>
      </c>
      <c r="B1093">
        <v>85</v>
      </c>
      <c r="C1093" t="s">
        <v>1351</v>
      </c>
      <c r="D1093" t="s">
        <v>1352</v>
      </c>
      <c r="E1093">
        <v>353260</v>
      </c>
      <c r="F1093" s="78">
        <v>39650.666666666664</v>
      </c>
      <c r="G1093" t="s">
        <v>1353</v>
      </c>
      <c r="H1093" t="s">
        <v>1354</v>
      </c>
      <c r="I1093">
        <v>9.2100000000000009</v>
      </c>
      <c r="J1093" t="s">
        <v>1355</v>
      </c>
    </row>
    <row r="1094" spans="1:10">
      <c r="A1094" t="s">
        <v>806</v>
      </c>
      <c r="B1094">
        <v>45</v>
      </c>
      <c r="C1094" t="s">
        <v>1351</v>
      </c>
      <c r="D1094" t="s">
        <v>1352</v>
      </c>
      <c r="E1094">
        <v>353253</v>
      </c>
      <c r="F1094" s="78">
        <v>39650.677083333336</v>
      </c>
      <c r="G1094" t="s">
        <v>1353</v>
      </c>
      <c r="H1094" t="s">
        <v>1354</v>
      </c>
      <c r="I1094">
        <v>9.2200000000000006</v>
      </c>
      <c r="J1094" t="s">
        <v>1355</v>
      </c>
    </row>
    <row r="1095" spans="1:10">
      <c r="A1095" t="s">
        <v>806</v>
      </c>
      <c r="B1095">
        <v>50</v>
      </c>
      <c r="C1095" t="s">
        <v>1351</v>
      </c>
      <c r="D1095" t="s">
        <v>1352</v>
      </c>
      <c r="E1095">
        <v>353254</v>
      </c>
      <c r="F1095" s="78">
        <v>39650.677083333336</v>
      </c>
      <c r="G1095" t="s">
        <v>1353</v>
      </c>
      <c r="H1095" t="s">
        <v>1354</v>
      </c>
      <c r="I1095">
        <v>9.2100000000000009</v>
      </c>
      <c r="J1095" t="s">
        <v>1355</v>
      </c>
    </row>
    <row r="1096" spans="1:10">
      <c r="A1096" t="s">
        <v>806</v>
      </c>
      <c r="B1096">
        <v>55</v>
      </c>
      <c r="C1096" t="s">
        <v>1351</v>
      </c>
      <c r="D1096" t="s">
        <v>1352</v>
      </c>
      <c r="E1096">
        <v>353255</v>
      </c>
      <c r="F1096" s="78">
        <v>39650.677083333336</v>
      </c>
      <c r="G1096" t="s">
        <v>1353</v>
      </c>
      <c r="H1096" t="s">
        <v>1354</v>
      </c>
      <c r="I1096">
        <v>9.17</v>
      </c>
      <c r="J1096" t="s">
        <v>1355</v>
      </c>
    </row>
    <row r="1097" spans="1:10">
      <c r="A1097" t="s">
        <v>806</v>
      </c>
      <c r="B1097">
        <v>60</v>
      </c>
      <c r="C1097" t="s">
        <v>1351</v>
      </c>
      <c r="D1097" t="s">
        <v>1352</v>
      </c>
      <c r="E1097">
        <v>353256</v>
      </c>
      <c r="F1097" s="78">
        <v>39650.677083333336</v>
      </c>
      <c r="G1097" t="s">
        <v>1353</v>
      </c>
      <c r="H1097" t="s">
        <v>1354</v>
      </c>
      <c r="I1097">
        <v>9.2200000000000006</v>
      </c>
      <c r="J1097" t="s">
        <v>1355</v>
      </c>
    </row>
    <row r="1098" spans="1:10">
      <c r="A1098" t="s">
        <v>806</v>
      </c>
      <c r="B1098">
        <v>65</v>
      </c>
      <c r="C1098" t="s">
        <v>1351</v>
      </c>
      <c r="D1098" t="s">
        <v>1352</v>
      </c>
      <c r="E1098">
        <v>353257</v>
      </c>
      <c r="F1098" s="78">
        <v>39650.677083333336</v>
      </c>
      <c r="G1098" t="s">
        <v>1353</v>
      </c>
      <c r="H1098" t="s">
        <v>1354</v>
      </c>
      <c r="I1098">
        <v>9.1999999999999993</v>
      </c>
      <c r="J1098" t="s">
        <v>1355</v>
      </c>
    </row>
    <row r="1099" spans="1:10">
      <c r="A1099" t="s">
        <v>806</v>
      </c>
      <c r="B1099">
        <v>70</v>
      </c>
      <c r="C1099" t="s">
        <v>1351</v>
      </c>
      <c r="D1099" t="s">
        <v>1352</v>
      </c>
      <c r="E1099">
        <v>353258</v>
      </c>
      <c r="F1099" s="78">
        <v>39650.677083333336</v>
      </c>
      <c r="G1099" t="s">
        <v>1353</v>
      </c>
      <c r="H1099" t="s">
        <v>1354</v>
      </c>
      <c r="I1099">
        <v>9.23</v>
      </c>
      <c r="J1099" t="s">
        <v>1355</v>
      </c>
    </row>
    <row r="1100" spans="1:10">
      <c r="A1100" t="s">
        <v>806</v>
      </c>
      <c r="B1100">
        <v>75</v>
      </c>
      <c r="C1100" t="s">
        <v>1351</v>
      </c>
      <c r="D1100" t="s">
        <v>1352</v>
      </c>
      <c r="E1100">
        <v>353259</v>
      </c>
      <c r="F1100" s="78">
        <v>39650.677083333336</v>
      </c>
      <c r="G1100" t="s">
        <v>1353</v>
      </c>
      <c r="H1100" t="s">
        <v>1354</v>
      </c>
      <c r="I1100">
        <v>9.24</v>
      </c>
      <c r="J1100" t="s">
        <v>1355</v>
      </c>
    </row>
    <row r="1101" spans="1:10">
      <c r="A1101" t="s">
        <v>806</v>
      </c>
      <c r="B1101">
        <v>85</v>
      </c>
      <c r="C1101" t="s">
        <v>1351</v>
      </c>
      <c r="D1101" t="s">
        <v>1352</v>
      </c>
      <c r="E1101">
        <v>353260</v>
      </c>
      <c r="F1101" s="78">
        <v>39650.677083333336</v>
      </c>
      <c r="G1101" t="s">
        <v>1353</v>
      </c>
      <c r="H1101" t="s">
        <v>1354</v>
      </c>
      <c r="I1101">
        <v>9.2100000000000009</v>
      </c>
      <c r="J1101" t="s">
        <v>1355</v>
      </c>
    </row>
    <row r="1102" spans="1:10">
      <c r="A1102" t="s">
        <v>806</v>
      </c>
      <c r="B1102">
        <v>45</v>
      </c>
      <c r="C1102" t="s">
        <v>1351</v>
      </c>
      <c r="D1102" t="s">
        <v>1352</v>
      </c>
      <c r="E1102">
        <v>353253</v>
      </c>
      <c r="F1102" s="78">
        <v>39650.6875</v>
      </c>
      <c r="G1102" t="s">
        <v>1353</v>
      </c>
      <c r="H1102" t="s">
        <v>1354</v>
      </c>
      <c r="I1102">
        <v>9.2200000000000006</v>
      </c>
      <c r="J1102" t="s">
        <v>1355</v>
      </c>
    </row>
    <row r="1103" spans="1:10">
      <c r="A1103" t="s">
        <v>806</v>
      </c>
      <c r="B1103">
        <v>50</v>
      </c>
      <c r="C1103" t="s">
        <v>1351</v>
      </c>
      <c r="D1103" t="s">
        <v>1352</v>
      </c>
      <c r="E1103">
        <v>353254</v>
      </c>
      <c r="F1103" s="78">
        <v>39650.6875</v>
      </c>
      <c r="G1103" t="s">
        <v>1353</v>
      </c>
      <c r="H1103" t="s">
        <v>1354</v>
      </c>
      <c r="I1103">
        <v>9.2100000000000009</v>
      </c>
      <c r="J1103" t="s">
        <v>1355</v>
      </c>
    </row>
    <row r="1104" spans="1:10">
      <c r="A1104" t="s">
        <v>806</v>
      </c>
      <c r="B1104">
        <v>55</v>
      </c>
      <c r="C1104" t="s">
        <v>1351</v>
      </c>
      <c r="D1104" t="s">
        <v>1352</v>
      </c>
      <c r="E1104">
        <v>353255</v>
      </c>
      <c r="F1104" s="78">
        <v>39650.6875</v>
      </c>
      <c r="G1104" t="s">
        <v>1353</v>
      </c>
      <c r="H1104" t="s">
        <v>1354</v>
      </c>
      <c r="I1104">
        <v>9.17</v>
      </c>
      <c r="J1104" t="s">
        <v>1355</v>
      </c>
    </row>
    <row r="1105" spans="1:10">
      <c r="A1105" t="s">
        <v>806</v>
      </c>
      <c r="B1105">
        <v>60</v>
      </c>
      <c r="C1105" t="s">
        <v>1351</v>
      </c>
      <c r="D1105" t="s">
        <v>1352</v>
      </c>
      <c r="E1105">
        <v>353256</v>
      </c>
      <c r="F1105" s="78">
        <v>39650.6875</v>
      </c>
      <c r="G1105" t="s">
        <v>1353</v>
      </c>
      <c r="H1105" t="s">
        <v>1354</v>
      </c>
      <c r="I1105">
        <v>9.2200000000000006</v>
      </c>
      <c r="J1105" t="s">
        <v>1355</v>
      </c>
    </row>
    <row r="1106" spans="1:10">
      <c r="A1106" t="s">
        <v>806</v>
      </c>
      <c r="B1106">
        <v>65</v>
      </c>
      <c r="C1106" t="s">
        <v>1351</v>
      </c>
      <c r="D1106" t="s">
        <v>1352</v>
      </c>
      <c r="E1106">
        <v>353257</v>
      </c>
      <c r="F1106" s="78">
        <v>39650.6875</v>
      </c>
      <c r="G1106" t="s">
        <v>1353</v>
      </c>
      <c r="H1106" t="s">
        <v>1354</v>
      </c>
      <c r="I1106">
        <v>9.1999999999999993</v>
      </c>
      <c r="J1106" t="s">
        <v>1355</v>
      </c>
    </row>
    <row r="1107" spans="1:10">
      <c r="A1107" t="s">
        <v>806</v>
      </c>
      <c r="B1107">
        <v>70</v>
      </c>
      <c r="C1107" t="s">
        <v>1351</v>
      </c>
      <c r="D1107" t="s">
        <v>1352</v>
      </c>
      <c r="E1107">
        <v>353258</v>
      </c>
      <c r="F1107" s="78">
        <v>39650.6875</v>
      </c>
      <c r="G1107" t="s">
        <v>1353</v>
      </c>
      <c r="H1107" t="s">
        <v>1354</v>
      </c>
      <c r="I1107">
        <v>9.23</v>
      </c>
      <c r="J1107" t="s">
        <v>1355</v>
      </c>
    </row>
    <row r="1108" spans="1:10">
      <c r="A1108" t="s">
        <v>806</v>
      </c>
      <c r="B1108">
        <v>75</v>
      </c>
      <c r="C1108" t="s">
        <v>1351</v>
      </c>
      <c r="D1108" t="s">
        <v>1352</v>
      </c>
      <c r="E1108">
        <v>353259</v>
      </c>
      <c r="F1108" s="78">
        <v>39650.6875</v>
      </c>
      <c r="G1108" t="s">
        <v>1353</v>
      </c>
      <c r="H1108" t="s">
        <v>1354</v>
      </c>
      <c r="I1108">
        <v>9.24</v>
      </c>
      <c r="J1108" t="s">
        <v>1355</v>
      </c>
    </row>
    <row r="1109" spans="1:10">
      <c r="A1109" t="s">
        <v>806</v>
      </c>
      <c r="B1109">
        <v>85</v>
      </c>
      <c r="C1109" t="s">
        <v>1351</v>
      </c>
      <c r="D1109" t="s">
        <v>1352</v>
      </c>
      <c r="E1109">
        <v>353260</v>
      </c>
      <c r="F1109" s="78">
        <v>39650.6875</v>
      </c>
      <c r="G1109" t="s">
        <v>1353</v>
      </c>
      <c r="H1109" t="s">
        <v>1354</v>
      </c>
      <c r="I1109">
        <v>9.2100000000000009</v>
      </c>
      <c r="J1109" t="s">
        <v>1355</v>
      </c>
    </row>
    <row r="1110" spans="1:10">
      <c r="A1110" t="s">
        <v>806</v>
      </c>
      <c r="B1110">
        <v>45</v>
      </c>
      <c r="C1110" t="s">
        <v>1351</v>
      </c>
      <c r="D1110" t="s">
        <v>1352</v>
      </c>
      <c r="E1110">
        <v>353253</v>
      </c>
      <c r="F1110" s="78">
        <v>39650.697916666664</v>
      </c>
      <c r="G1110" t="s">
        <v>1353</v>
      </c>
      <c r="H1110" t="s">
        <v>1354</v>
      </c>
      <c r="I1110">
        <v>9.2200000000000006</v>
      </c>
      <c r="J1110" t="s">
        <v>1355</v>
      </c>
    </row>
    <row r="1111" spans="1:10">
      <c r="A1111" t="s">
        <v>806</v>
      </c>
      <c r="B1111">
        <v>50</v>
      </c>
      <c r="C1111" t="s">
        <v>1351</v>
      </c>
      <c r="D1111" t="s">
        <v>1352</v>
      </c>
      <c r="E1111">
        <v>353254</v>
      </c>
      <c r="F1111" s="78">
        <v>39650.697916666664</v>
      </c>
      <c r="G1111" t="s">
        <v>1353</v>
      </c>
      <c r="H1111" t="s">
        <v>1354</v>
      </c>
      <c r="I1111">
        <v>9.2100000000000009</v>
      </c>
      <c r="J1111" t="s">
        <v>1355</v>
      </c>
    </row>
    <row r="1112" spans="1:10">
      <c r="A1112" t="s">
        <v>806</v>
      </c>
      <c r="B1112">
        <v>55</v>
      </c>
      <c r="C1112" t="s">
        <v>1351</v>
      </c>
      <c r="D1112" t="s">
        <v>1352</v>
      </c>
      <c r="E1112">
        <v>353255</v>
      </c>
      <c r="F1112" s="78">
        <v>39650.697916666664</v>
      </c>
      <c r="G1112" t="s">
        <v>1353</v>
      </c>
      <c r="H1112" t="s">
        <v>1354</v>
      </c>
      <c r="I1112">
        <v>9.17</v>
      </c>
      <c r="J1112" t="s">
        <v>1355</v>
      </c>
    </row>
    <row r="1113" spans="1:10">
      <c r="A1113" t="s">
        <v>806</v>
      </c>
      <c r="B1113">
        <v>60</v>
      </c>
      <c r="C1113" t="s">
        <v>1351</v>
      </c>
      <c r="D1113" t="s">
        <v>1352</v>
      </c>
      <c r="E1113">
        <v>353256</v>
      </c>
      <c r="F1113" s="78">
        <v>39650.697916666664</v>
      </c>
      <c r="G1113" t="s">
        <v>1353</v>
      </c>
      <c r="H1113" t="s">
        <v>1354</v>
      </c>
      <c r="I1113">
        <v>9.2200000000000006</v>
      </c>
      <c r="J1113" t="s">
        <v>1355</v>
      </c>
    </row>
    <row r="1114" spans="1:10">
      <c r="A1114" t="s">
        <v>806</v>
      </c>
      <c r="B1114">
        <v>65</v>
      </c>
      <c r="C1114" t="s">
        <v>1351</v>
      </c>
      <c r="D1114" t="s">
        <v>1352</v>
      </c>
      <c r="E1114">
        <v>353257</v>
      </c>
      <c r="F1114" s="78">
        <v>39650.697916666664</v>
      </c>
      <c r="G1114" t="s">
        <v>1353</v>
      </c>
      <c r="H1114" t="s">
        <v>1354</v>
      </c>
      <c r="I1114">
        <v>9.1999999999999993</v>
      </c>
      <c r="J1114" t="s">
        <v>1355</v>
      </c>
    </row>
    <row r="1115" spans="1:10">
      <c r="A1115" t="s">
        <v>806</v>
      </c>
      <c r="B1115">
        <v>70</v>
      </c>
      <c r="C1115" t="s">
        <v>1351</v>
      </c>
      <c r="D1115" t="s">
        <v>1352</v>
      </c>
      <c r="E1115">
        <v>353258</v>
      </c>
      <c r="F1115" s="78">
        <v>39650.697916666664</v>
      </c>
      <c r="G1115" t="s">
        <v>1353</v>
      </c>
      <c r="H1115" t="s">
        <v>1354</v>
      </c>
      <c r="I1115">
        <v>9.23</v>
      </c>
      <c r="J1115" t="s">
        <v>1355</v>
      </c>
    </row>
    <row r="1116" spans="1:10">
      <c r="A1116" t="s">
        <v>806</v>
      </c>
      <c r="B1116">
        <v>75</v>
      </c>
      <c r="C1116" t="s">
        <v>1351</v>
      </c>
      <c r="D1116" t="s">
        <v>1352</v>
      </c>
      <c r="E1116">
        <v>353259</v>
      </c>
      <c r="F1116" s="78">
        <v>39650.697916666664</v>
      </c>
      <c r="G1116" t="s">
        <v>1353</v>
      </c>
      <c r="H1116" t="s">
        <v>1354</v>
      </c>
      <c r="I1116">
        <v>9.24</v>
      </c>
      <c r="J1116" t="s">
        <v>1355</v>
      </c>
    </row>
    <row r="1117" spans="1:10">
      <c r="A1117" t="s">
        <v>806</v>
      </c>
      <c r="B1117">
        <v>85</v>
      </c>
      <c r="C1117" t="s">
        <v>1351</v>
      </c>
      <c r="D1117" t="s">
        <v>1352</v>
      </c>
      <c r="E1117">
        <v>353260</v>
      </c>
      <c r="F1117" s="78">
        <v>39650.697916666664</v>
      </c>
      <c r="G1117" t="s">
        <v>1353</v>
      </c>
      <c r="H1117" t="s">
        <v>1354</v>
      </c>
      <c r="I1117">
        <v>9.2100000000000009</v>
      </c>
      <c r="J1117" t="s">
        <v>1355</v>
      </c>
    </row>
    <row r="1118" spans="1:10">
      <c r="A1118" t="s">
        <v>806</v>
      </c>
      <c r="B1118">
        <v>45</v>
      </c>
      <c r="C1118" t="s">
        <v>1351</v>
      </c>
      <c r="D1118" t="s">
        <v>1352</v>
      </c>
      <c r="E1118">
        <v>353253</v>
      </c>
      <c r="F1118" s="78">
        <v>39650.708333333336</v>
      </c>
      <c r="G1118" t="s">
        <v>1353</v>
      </c>
      <c r="H1118" t="s">
        <v>1354</v>
      </c>
      <c r="I1118">
        <v>9.2200000000000006</v>
      </c>
      <c r="J1118" t="s">
        <v>1355</v>
      </c>
    </row>
    <row r="1119" spans="1:10">
      <c r="A1119" t="s">
        <v>806</v>
      </c>
      <c r="B1119">
        <v>50</v>
      </c>
      <c r="C1119" t="s">
        <v>1351</v>
      </c>
      <c r="D1119" t="s">
        <v>1352</v>
      </c>
      <c r="E1119">
        <v>353254</v>
      </c>
      <c r="F1119" s="78">
        <v>39650.708333333336</v>
      </c>
      <c r="G1119" t="s">
        <v>1353</v>
      </c>
      <c r="H1119" t="s">
        <v>1354</v>
      </c>
      <c r="I1119">
        <v>9.2100000000000009</v>
      </c>
      <c r="J1119" t="s">
        <v>1355</v>
      </c>
    </row>
    <row r="1120" spans="1:10">
      <c r="A1120" t="s">
        <v>806</v>
      </c>
      <c r="B1120">
        <v>55</v>
      </c>
      <c r="C1120" t="s">
        <v>1351</v>
      </c>
      <c r="D1120" t="s">
        <v>1352</v>
      </c>
      <c r="E1120">
        <v>353255</v>
      </c>
      <c r="F1120" s="78">
        <v>39650.708333333336</v>
      </c>
      <c r="G1120" t="s">
        <v>1353</v>
      </c>
      <c r="H1120" t="s">
        <v>1354</v>
      </c>
      <c r="I1120">
        <v>9.17</v>
      </c>
      <c r="J1120" t="s">
        <v>1355</v>
      </c>
    </row>
    <row r="1121" spans="1:10">
      <c r="A1121" t="s">
        <v>806</v>
      </c>
      <c r="B1121">
        <v>60</v>
      </c>
      <c r="C1121" t="s">
        <v>1351</v>
      </c>
      <c r="D1121" t="s">
        <v>1352</v>
      </c>
      <c r="E1121">
        <v>353256</v>
      </c>
      <c r="F1121" s="78">
        <v>39650.708333333336</v>
      </c>
      <c r="G1121" t="s">
        <v>1353</v>
      </c>
      <c r="H1121" t="s">
        <v>1354</v>
      </c>
      <c r="I1121">
        <v>9.2200000000000006</v>
      </c>
      <c r="J1121" t="s">
        <v>1355</v>
      </c>
    </row>
    <row r="1122" spans="1:10">
      <c r="A1122" t="s">
        <v>806</v>
      </c>
      <c r="B1122">
        <v>65</v>
      </c>
      <c r="C1122" t="s">
        <v>1351</v>
      </c>
      <c r="D1122" t="s">
        <v>1352</v>
      </c>
      <c r="E1122">
        <v>353257</v>
      </c>
      <c r="F1122" s="78">
        <v>39650.708333333336</v>
      </c>
      <c r="G1122" t="s">
        <v>1353</v>
      </c>
      <c r="H1122" t="s">
        <v>1354</v>
      </c>
      <c r="I1122">
        <v>9.1999999999999993</v>
      </c>
      <c r="J1122" t="s">
        <v>1355</v>
      </c>
    </row>
    <row r="1123" spans="1:10">
      <c r="A1123" t="s">
        <v>806</v>
      </c>
      <c r="B1123">
        <v>70</v>
      </c>
      <c r="C1123" t="s">
        <v>1351</v>
      </c>
      <c r="D1123" t="s">
        <v>1352</v>
      </c>
      <c r="E1123">
        <v>353258</v>
      </c>
      <c r="F1123" s="78">
        <v>39650.708333333336</v>
      </c>
      <c r="G1123" t="s">
        <v>1353</v>
      </c>
      <c r="H1123" t="s">
        <v>1354</v>
      </c>
      <c r="I1123">
        <v>9.23</v>
      </c>
      <c r="J1123" t="s">
        <v>1355</v>
      </c>
    </row>
    <row r="1124" spans="1:10">
      <c r="A1124" t="s">
        <v>806</v>
      </c>
      <c r="B1124">
        <v>75</v>
      </c>
      <c r="C1124" t="s">
        <v>1351</v>
      </c>
      <c r="D1124" t="s">
        <v>1352</v>
      </c>
      <c r="E1124">
        <v>353259</v>
      </c>
      <c r="F1124" s="78">
        <v>39650.708333333336</v>
      </c>
      <c r="G1124" t="s">
        <v>1353</v>
      </c>
      <c r="H1124" t="s">
        <v>1354</v>
      </c>
      <c r="I1124">
        <v>9.24</v>
      </c>
      <c r="J1124" t="s">
        <v>1355</v>
      </c>
    </row>
    <row r="1125" spans="1:10">
      <c r="A1125" t="s">
        <v>806</v>
      </c>
      <c r="B1125">
        <v>85</v>
      </c>
      <c r="C1125" t="s">
        <v>1351</v>
      </c>
      <c r="D1125" t="s">
        <v>1352</v>
      </c>
      <c r="E1125">
        <v>353260</v>
      </c>
      <c r="F1125" s="78">
        <v>39650.708333333336</v>
      </c>
      <c r="G1125" t="s">
        <v>1353</v>
      </c>
      <c r="H1125" t="s">
        <v>1354</v>
      </c>
      <c r="I1125">
        <v>9.2100000000000009</v>
      </c>
      <c r="J1125" t="s">
        <v>1355</v>
      </c>
    </row>
    <row r="1126" spans="1:10">
      <c r="A1126" t="s">
        <v>806</v>
      </c>
      <c r="B1126">
        <v>45</v>
      </c>
      <c r="C1126" t="s">
        <v>1351</v>
      </c>
      <c r="D1126" t="s">
        <v>1352</v>
      </c>
      <c r="E1126">
        <v>353253</v>
      </c>
      <c r="F1126" s="78">
        <v>39650.71875</v>
      </c>
      <c r="G1126" t="s">
        <v>1353</v>
      </c>
      <c r="H1126" t="s">
        <v>1354</v>
      </c>
      <c r="I1126">
        <v>9.2200000000000006</v>
      </c>
      <c r="J1126" t="s">
        <v>1355</v>
      </c>
    </row>
    <row r="1127" spans="1:10">
      <c r="A1127" t="s">
        <v>806</v>
      </c>
      <c r="B1127">
        <v>50</v>
      </c>
      <c r="C1127" t="s">
        <v>1351</v>
      </c>
      <c r="D1127" t="s">
        <v>1352</v>
      </c>
      <c r="E1127">
        <v>353254</v>
      </c>
      <c r="F1127" s="78">
        <v>39650.71875</v>
      </c>
      <c r="G1127" t="s">
        <v>1353</v>
      </c>
      <c r="H1127" t="s">
        <v>1354</v>
      </c>
      <c r="I1127">
        <v>9.2100000000000009</v>
      </c>
      <c r="J1127" t="s">
        <v>1355</v>
      </c>
    </row>
    <row r="1128" spans="1:10">
      <c r="A1128" t="s">
        <v>806</v>
      </c>
      <c r="B1128">
        <v>55</v>
      </c>
      <c r="C1128" t="s">
        <v>1351</v>
      </c>
      <c r="D1128" t="s">
        <v>1352</v>
      </c>
      <c r="E1128">
        <v>353255</v>
      </c>
      <c r="F1128" s="78">
        <v>39650.71875</v>
      </c>
      <c r="G1128" t="s">
        <v>1353</v>
      </c>
      <c r="H1128" t="s">
        <v>1354</v>
      </c>
      <c r="I1128">
        <v>9.17</v>
      </c>
      <c r="J1128" t="s">
        <v>1355</v>
      </c>
    </row>
    <row r="1129" spans="1:10">
      <c r="A1129" t="s">
        <v>806</v>
      </c>
      <c r="B1129">
        <v>60</v>
      </c>
      <c r="C1129" t="s">
        <v>1351</v>
      </c>
      <c r="D1129" t="s">
        <v>1352</v>
      </c>
      <c r="E1129">
        <v>353256</v>
      </c>
      <c r="F1129" s="78">
        <v>39650.71875</v>
      </c>
      <c r="G1129" t="s">
        <v>1353</v>
      </c>
      <c r="H1129" t="s">
        <v>1354</v>
      </c>
      <c r="I1129">
        <v>9.2200000000000006</v>
      </c>
      <c r="J1129" t="s">
        <v>1355</v>
      </c>
    </row>
    <row r="1130" spans="1:10">
      <c r="A1130" t="s">
        <v>806</v>
      </c>
      <c r="B1130">
        <v>65</v>
      </c>
      <c r="C1130" t="s">
        <v>1351</v>
      </c>
      <c r="D1130" t="s">
        <v>1352</v>
      </c>
      <c r="E1130">
        <v>353257</v>
      </c>
      <c r="F1130" s="78">
        <v>39650.71875</v>
      </c>
      <c r="G1130" t="s">
        <v>1353</v>
      </c>
      <c r="H1130" t="s">
        <v>1354</v>
      </c>
      <c r="I1130">
        <v>9.1999999999999993</v>
      </c>
      <c r="J1130" t="s">
        <v>1355</v>
      </c>
    </row>
    <row r="1131" spans="1:10">
      <c r="A1131" t="s">
        <v>806</v>
      </c>
      <c r="B1131">
        <v>70</v>
      </c>
      <c r="C1131" t="s">
        <v>1351</v>
      </c>
      <c r="D1131" t="s">
        <v>1352</v>
      </c>
      <c r="E1131">
        <v>353258</v>
      </c>
      <c r="F1131" s="78">
        <v>39650.71875</v>
      </c>
      <c r="G1131" t="s">
        <v>1353</v>
      </c>
      <c r="H1131" t="s">
        <v>1354</v>
      </c>
      <c r="I1131">
        <v>9.23</v>
      </c>
      <c r="J1131" t="s">
        <v>1355</v>
      </c>
    </row>
    <row r="1132" spans="1:10">
      <c r="A1132" t="s">
        <v>806</v>
      </c>
      <c r="B1132">
        <v>75</v>
      </c>
      <c r="C1132" t="s">
        <v>1351</v>
      </c>
      <c r="D1132" t="s">
        <v>1352</v>
      </c>
      <c r="E1132">
        <v>353259</v>
      </c>
      <c r="F1132" s="78">
        <v>39650.71875</v>
      </c>
      <c r="G1132" t="s">
        <v>1353</v>
      </c>
      <c r="H1132" t="s">
        <v>1354</v>
      </c>
      <c r="I1132">
        <v>9.24</v>
      </c>
      <c r="J1132" t="s">
        <v>1355</v>
      </c>
    </row>
    <row r="1133" spans="1:10">
      <c r="A1133" t="s">
        <v>806</v>
      </c>
      <c r="B1133">
        <v>85</v>
      </c>
      <c r="C1133" t="s">
        <v>1351</v>
      </c>
      <c r="D1133" t="s">
        <v>1352</v>
      </c>
      <c r="E1133">
        <v>353260</v>
      </c>
      <c r="F1133" s="78">
        <v>39650.71875</v>
      </c>
      <c r="G1133" t="s">
        <v>1353</v>
      </c>
      <c r="H1133" t="s">
        <v>1354</v>
      </c>
      <c r="I1133">
        <v>9.2100000000000009</v>
      </c>
      <c r="J1133" t="s">
        <v>1355</v>
      </c>
    </row>
    <row r="1134" spans="1:10">
      <c r="A1134" t="s">
        <v>806</v>
      </c>
      <c r="B1134">
        <v>45</v>
      </c>
      <c r="C1134" t="s">
        <v>1351</v>
      </c>
      <c r="D1134" t="s">
        <v>1352</v>
      </c>
      <c r="E1134">
        <v>353253</v>
      </c>
      <c r="F1134" s="78">
        <v>39650.729166666664</v>
      </c>
      <c r="G1134" t="s">
        <v>1353</v>
      </c>
      <c r="H1134" t="s">
        <v>1354</v>
      </c>
      <c r="I1134">
        <v>9.2200000000000006</v>
      </c>
      <c r="J1134" t="s">
        <v>1355</v>
      </c>
    </row>
    <row r="1135" spans="1:10">
      <c r="A1135" t="s">
        <v>806</v>
      </c>
      <c r="B1135">
        <v>50</v>
      </c>
      <c r="C1135" t="s">
        <v>1351</v>
      </c>
      <c r="D1135" t="s">
        <v>1352</v>
      </c>
      <c r="E1135">
        <v>353254</v>
      </c>
      <c r="F1135" s="78">
        <v>39650.729166666664</v>
      </c>
      <c r="G1135" t="s">
        <v>1353</v>
      </c>
      <c r="H1135" t="s">
        <v>1354</v>
      </c>
      <c r="I1135">
        <v>9.2100000000000009</v>
      </c>
      <c r="J1135" t="s">
        <v>1355</v>
      </c>
    </row>
    <row r="1136" spans="1:10">
      <c r="A1136" t="s">
        <v>806</v>
      </c>
      <c r="B1136">
        <v>55</v>
      </c>
      <c r="C1136" t="s">
        <v>1351</v>
      </c>
      <c r="D1136" t="s">
        <v>1352</v>
      </c>
      <c r="E1136">
        <v>353255</v>
      </c>
      <c r="F1136" s="78">
        <v>39650.729166666664</v>
      </c>
      <c r="G1136" t="s">
        <v>1353</v>
      </c>
      <c r="H1136" t="s">
        <v>1354</v>
      </c>
      <c r="I1136">
        <v>9.17</v>
      </c>
      <c r="J1136" t="s">
        <v>1355</v>
      </c>
    </row>
    <row r="1137" spans="1:10">
      <c r="A1137" t="s">
        <v>806</v>
      </c>
      <c r="B1137">
        <v>60</v>
      </c>
      <c r="C1137" t="s">
        <v>1351</v>
      </c>
      <c r="D1137" t="s">
        <v>1352</v>
      </c>
      <c r="E1137">
        <v>353256</v>
      </c>
      <c r="F1137" s="78">
        <v>39650.729166666664</v>
      </c>
      <c r="G1137" t="s">
        <v>1353</v>
      </c>
      <c r="H1137" t="s">
        <v>1354</v>
      </c>
      <c r="I1137">
        <v>9.2200000000000006</v>
      </c>
      <c r="J1137" t="s">
        <v>1355</v>
      </c>
    </row>
    <row r="1138" spans="1:10">
      <c r="A1138" t="s">
        <v>806</v>
      </c>
      <c r="B1138">
        <v>65</v>
      </c>
      <c r="C1138" t="s">
        <v>1351</v>
      </c>
      <c r="D1138" t="s">
        <v>1352</v>
      </c>
      <c r="E1138">
        <v>353257</v>
      </c>
      <c r="F1138" s="78">
        <v>39650.729166666664</v>
      </c>
      <c r="G1138" t="s">
        <v>1353</v>
      </c>
      <c r="H1138" t="s">
        <v>1354</v>
      </c>
      <c r="I1138">
        <v>9.1999999999999993</v>
      </c>
      <c r="J1138" t="s">
        <v>1355</v>
      </c>
    </row>
    <row r="1139" spans="1:10">
      <c r="A1139" t="s">
        <v>806</v>
      </c>
      <c r="B1139">
        <v>70</v>
      </c>
      <c r="C1139" t="s">
        <v>1351</v>
      </c>
      <c r="D1139" t="s">
        <v>1352</v>
      </c>
      <c r="E1139">
        <v>353258</v>
      </c>
      <c r="F1139" s="78">
        <v>39650.729166666664</v>
      </c>
      <c r="G1139" t="s">
        <v>1353</v>
      </c>
      <c r="H1139" t="s">
        <v>1354</v>
      </c>
      <c r="I1139">
        <v>9.23</v>
      </c>
      <c r="J1139" t="s">
        <v>1355</v>
      </c>
    </row>
    <row r="1140" spans="1:10">
      <c r="A1140" t="s">
        <v>806</v>
      </c>
      <c r="B1140">
        <v>75</v>
      </c>
      <c r="C1140" t="s">
        <v>1351</v>
      </c>
      <c r="D1140" t="s">
        <v>1352</v>
      </c>
      <c r="E1140">
        <v>353259</v>
      </c>
      <c r="F1140" s="78">
        <v>39650.729166666664</v>
      </c>
      <c r="G1140" t="s">
        <v>1353</v>
      </c>
      <c r="H1140" t="s">
        <v>1354</v>
      </c>
      <c r="I1140">
        <v>9.24</v>
      </c>
      <c r="J1140" t="s">
        <v>1355</v>
      </c>
    </row>
    <row r="1141" spans="1:10">
      <c r="A1141" t="s">
        <v>806</v>
      </c>
      <c r="B1141">
        <v>85</v>
      </c>
      <c r="C1141" t="s">
        <v>1351</v>
      </c>
      <c r="D1141" t="s">
        <v>1352</v>
      </c>
      <c r="E1141">
        <v>353260</v>
      </c>
      <c r="F1141" s="78">
        <v>39650.729166666664</v>
      </c>
      <c r="G1141" t="s">
        <v>1353</v>
      </c>
      <c r="H1141" t="s">
        <v>1354</v>
      </c>
      <c r="I1141">
        <v>9.2200000000000006</v>
      </c>
      <c r="J1141" t="s">
        <v>1355</v>
      </c>
    </row>
    <row r="1142" spans="1:10">
      <c r="A1142" t="s">
        <v>806</v>
      </c>
      <c r="B1142">
        <v>45</v>
      </c>
      <c r="C1142" t="s">
        <v>1351</v>
      </c>
      <c r="D1142" t="s">
        <v>1352</v>
      </c>
      <c r="E1142">
        <v>353253</v>
      </c>
      <c r="F1142" s="78">
        <v>39650.739583333336</v>
      </c>
      <c r="G1142" t="s">
        <v>1353</v>
      </c>
      <c r="H1142" t="s">
        <v>1354</v>
      </c>
      <c r="I1142">
        <v>9.2200000000000006</v>
      </c>
      <c r="J1142" t="s">
        <v>1355</v>
      </c>
    </row>
    <row r="1143" spans="1:10">
      <c r="A1143" t="s">
        <v>806</v>
      </c>
      <c r="B1143">
        <v>50</v>
      </c>
      <c r="C1143" t="s">
        <v>1351</v>
      </c>
      <c r="D1143" t="s">
        <v>1352</v>
      </c>
      <c r="E1143">
        <v>353254</v>
      </c>
      <c r="F1143" s="78">
        <v>39650.739583333336</v>
      </c>
      <c r="G1143" t="s">
        <v>1353</v>
      </c>
      <c r="H1143" t="s">
        <v>1354</v>
      </c>
      <c r="I1143">
        <v>9.2100000000000009</v>
      </c>
      <c r="J1143" t="s">
        <v>1355</v>
      </c>
    </row>
    <row r="1144" spans="1:10">
      <c r="A1144" t="s">
        <v>806</v>
      </c>
      <c r="B1144">
        <v>55</v>
      </c>
      <c r="C1144" t="s">
        <v>1351</v>
      </c>
      <c r="D1144" t="s">
        <v>1352</v>
      </c>
      <c r="E1144">
        <v>353255</v>
      </c>
      <c r="F1144" s="78">
        <v>39650.739583333336</v>
      </c>
      <c r="G1144" t="s">
        <v>1353</v>
      </c>
      <c r="H1144" t="s">
        <v>1354</v>
      </c>
      <c r="I1144">
        <v>9.17</v>
      </c>
      <c r="J1144" t="s">
        <v>1355</v>
      </c>
    </row>
    <row r="1145" spans="1:10">
      <c r="A1145" t="s">
        <v>806</v>
      </c>
      <c r="B1145">
        <v>60</v>
      </c>
      <c r="C1145" t="s">
        <v>1351</v>
      </c>
      <c r="D1145" t="s">
        <v>1352</v>
      </c>
      <c r="E1145">
        <v>353256</v>
      </c>
      <c r="F1145" s="78">
        <v>39650.739583333336</v>
      </c>
      <c r="G1145" t="s">
        <v>1353</v>
      </c>
      <c r="H1145" t="s">
        <v>1354</v>
      </c>
      <c r="I1145">
        <v>9.2200000000000006</v>
      </c>
      <c r="J1145" t="s">
        <v>1355</v>
      </c>
    </row>
    <row r="1146" spans="1:10">
      <c r="A1146" t="s">
        <v>806</v>
      </c>
      <c r="B1146">
        <v>65</v>
      </c>
      <c r="C1146" t="s">
        <v>1351</v>
      </c>
      <c r="D1146" t="s">
        <v>1352</v>
      </c>
      <c r="E1146">
        <v>353257</v>
      </c>
      <c r="F1146" s="78">
        <v>39650.739583333336</v>
      </c>
      <c r="G1146" t="s">
        <v>1353</v>
      </c>
      <c r="H1146" t="s">
        <v>1354</v>
      </c>
      <c r="I1146">
        <v>9.1999999999999993</v>
      </c>
      <c r="J1146" t="s">
        <v>1355</v>
      </c>
    </row>
    <row r="1147" spans="1:10">
      <c r="A1147" t="s">
        <v>806</v>
      </c>
      <c r="B1147">
        <v>70</v>
      </c>
      <c r="C1147" t="s">
        <v>1351</v>
      </c>
      <c r="D1147" t="s">
        <v>1352</v>
      </c>
      <c r="E1147">
        <v>353258</v>
      </c>
      <c r="F1147" s="78">
        <v>39650.739583333336</v>
      </c>
      <c r="G1147" t="s">
        <v>1353</v>
      </c>
      <c r="H1147" t="s">
        <v>1354</v>
      </c>
      <c r="I1147">
        <v>9.23</v>
      </c>
      <c r="J1147" t="s">
        <v>1355</v>
      </c>
    </row>
    <row r="1148" spans="1:10">
      <c r="A1148" t="s">
        <v>806</v>
      </c>
      <c r="B1148">
        <v>75</v>
      </c>
      <c r="C1148" t="s">
        <v>1351</v>
      </c>
      <c r="D1148" t="s">
        <v>1352</v>
      </c>
      <c r="E1148">
        <v>353259</v>
      </c>
      <c r="F1148" s="78">
        <v>39650.739583333336</v>
      </c>
      <c r="G1148" t="s">
        <v>1353</v>
      </c>
      <c r="H1148" t="s">
        <v>1354</v>
      </c>
      <c r="I1148">
        <v>9.24</v>
      </c>
      <c r="J1148" t="s">
        <v>1355</v>
      </c>
    </row>
    <row r="1149" spans="1:10">
      <c r="A1149" t="s">
        <v>806</v>
      </c>
      <c r="B1149">
        <v>85</v>
      </c>
      <c r="C1149" t="s">
        <v>1351</v>
      </c>
      <c r="D1149" t="s">
        <v>1352</v>
      </c>
      <c r="E1149">
        <v>353260</v>
      </c>
      <c r="F1149" s="78">
        <v>39650.739583333336</v>
      </c>
      <c r="G1149" t="s">
        <v>1353</v>
      </c>
      <c r="H1149" t="s">
        <v>1354</v>
      </c>
      <c r="I1149">
        <v>9.2100000000000009</v>
      </c>
      <c r="J1149" t="s">
        <v>1355</v>
      </c>
    </row>
    <row r="1150" spans="1:10">
      <c r="A1150" t="s">
        <v>806</v>
      </c>
      <c r="B1150">
        <v>45</v>
      </c>
      <c r="C1150" t="s">
        <v>1351</v>
      </c>
      <c r="D1150" t="s">
        <v>1352</v>
      </c>
      <c r="E1150">
        <v>353253</v>
      </c>
      <c r="F1150" s="78">
        <v>39668.666666666664</v>
      </c>
      <c r="G1150" t="s">
        <v>1353</v>
      </c>
      <c r="H1150" t="s">
        <v>1354</v>
      </c>
      <c r="I1150">
        <v>9.86</v>
      </c>
      <c r="J1150" t="s">
        <v>1355</v>
      </c>
    </row>
    <row r="1151" spans="1:10">
      <c r="A1151" t="s">
        <v>806</v>
      </c>
      <c r="B1151">
        <v>50</v>
      </c>
      <c r="C1151" t="s">
        <v>1351</v>
      </c>
      <c r="D1151" t="s">
        <v>1352</v>
      </c>
      <c r="E1151">
        <v>353254</v>
      </c>
      <c r="F1151" s="78">
        <v>39668.666666666664</v>
      </c>
      <c r="G1151" t="s">
        <v>1353</v>
      </c>
      <c r="H1151" t="s">
        <v>1354</v>
      </c>
      <c r="I1151">
        <v>9.86</v>
      </c>
      <c r="J1151" t="s">
        <v>1355</v>
      </c>
    </row>
    <row r="1152" spans="1:10">
      <c r="A1152" t="s">
        <v>806</v>
      </c>
      <c r="B1152">
        <v>55</v>
      </c>
      <c r="C1152" t="s">
        <v>1351</v>
      </c>
      <c r="D1152" t="s">
        <v>1352</v>
      </c>
      <c r="E1152">
        <v>353255</v>
      </c>
      <c r="F1152" s="78">
        <v>39668.666666666664</v>
      </c>
      <c r="G1152" t="s">
        <v>1353</v>
      </c>
      <c r="H1152" t="s">
        <v>1354</v>
      </c>
      <c r="I1152">
        <v>9.81</v>
      </c>
      <c r="J1152" t="s">
        <v>1355</v>
      </c>
    </row>
    <row r="1153" spans="1:10">
      <c r="A1153" t="s">
        <v>806</v>
      </c>
      <c r="B1153">
        <v>60</v>
      </c>
      <c r="C1153" t="s">
        <v>1351</v>
      </c>
      <c r="D1153" t="s">
        <v>1352</v>
      </c>
      <c r="E1153">
        <v>353256</v>
      </c>
      <c r="F1153" s="78">
        <v>39668.666666666664</v>
      </c>
      <c r="G1153" t="s">
        <v>1353</v>
      </c>
      <c r="H1153" t="s">
        <v>1354</v>
      </c>
      <c r="I1153">
        <v>9.86</v>
      </c>
      <c r="J1153" t="s">
        <v>1355</v>
      </c>
    </row>
    <row r="1154" spans="1:10">
      <c r="A1154" t="s">
        <v>806</v>
      </c>
      <c r="B1154">
        <v>65</v>
      </c>
      <c r="C1154" t="s">
        <v>1351</v>
      </c>
      <c r="D1154" t="s">
        <v>1352</v>
      </c>
      <c r="E1154">
        <v>353257</v>
      </c>
      <c r="F1154" s="78">
        <v>39668.666666666664</v>
      </c>
      <c r="G1154" t="s">
        <v>1353</v>
      </c>
      <c r="H1154" t="s">
        <v>1354</v>
      </c>
      <c r="I1154">
        <v>9.85</v>
      </c>
      <c r="J1154" t="s">
        <v>1355</v>
      </c>
    </row>
    <row r="1155" spans="1:10">
      <c r="A1155" t="s">
        <v>806</v>
      </c>
      <c r="B1155">
        <v>70</v>
      </c>
      <c r="C1155" t="s">
        <v>1351</v>
      </c>
      <c r="D1155" t="s">
        <v>1352</v>
      </c>
      <c r="E1155">
        <v>353258</v>
      </c>
      <c r="F1155" s="78">
        <v>39668.666666666664</v>
      </c>
      <c r="G1155" t="s">
        <v>1353</v>
      </c>
      <c r="H1155" t="s">
        <v>1354</v>
      </c>
      <c r="I1155">
        <v>9.8699999999999992</v>
      </c>
      <c r="J1155" t="s">
        <v>1355</v>
      </c>
    </row>
    <row r="1156" spans="1:10">
      <c r="A1156" t="s">
        <v>806</v>
      </c>
      <c r="B1156">
        <v>75</v>
      </c>
      <c r="C1156" t="s">
        <v>1351</v>
      </c>
      <c r="D1156" t="s">
        <v>1352</v>
      </c>
      <c r="E1156">
        <v>353259</v>
      </c>
      <c r="F1156" s="78">
        <v>39668.666666666664</v>
      </c>
      <c r="G1156" t="s">
        <v>1353</v>
      </c>
      <c r="H1156" t="s">
        <v>1354</v>
      </c>
      <c r="I1156">
        <v>9.8800000000000008</v>
      </c>
      <c r="J1156" t="s">
        <v>1355</v>
      </c>
    </row>
    <row r="1157" spans="1:10">
      <c r="A1157" t="s">
        <v>806</v>
      </c>
      <c r="B1157">
        <v>85</v>
      </c>
      <c r="C1157" t="s">
        <v>1351</v>
      </c>
      <c r="D1157" t="s">
        <v>1352</v>
      </c>
      <c r="E1157">
        <v>353260</v>
      </c>
      <c r="F1157" s="78">
        <v>39668.666666666664</v>
      </c>
      <c r="G1157" t="s">
        <v>1353</v>
      </c>
      <c r="H1157" t="s">
        <v>1354</v>
      </c>
      <c r="I1157">
        <v>9.85</v>
      </c>
      <c r="J1157" t="s">
        <v>1355</v>
      </c>
    </row>
    <row r="1158" spans="1:10">
      <c r="A1158" t="s">
        <v>806</v>
      </c>
      <c r="B1158">
        <v>45</v>
      </c>
      <c r="C1158" t="s">
        <v>1351</v>
      </c>
      <c r="D1158" t="s">
        <v>1352</v>
      </c>
      <c r="E1158">
        <v>353253</v>
      </c>
      <c r="F1158" s="78">
        <v>39668.677083333336</v>
      </c>
      <c r="G1158" t="s">
        <v>1353</v>
      </c>
      <c r="H1158" t="s">
        <v>1354</v>
      </c>
      <c r="I1158">
        <v>9.86</v>
      </c>
      <c r="J1158" t="s">
        <v>1355</v>
      </c>
    </row>
    <row r="1159" spans="1:10">
      <c r="A1159" t="s">
        <v>806</v>
      </c>
      <c r="B1159">
        <v>50</v>
      </c>
      <c r="C1159" t="s">
        <v>1351</v>
      </c>
      <c r="D1159" t="s">
        <v>1352</v>
      </c>
      <c r="E1159">
        <v>353254</v>
      </c>
      <c r="F1159" s="78">
        <v>39668.677083333336</v>
      </c>
      <c r="G1159" t="s">
        <v>1353</v>
      </c>
      <c r="H1159" t="s">
        <v>1354</v>
      </c>
      <c r="I1159">
        <v>9.86</v>
      </c>
      <c r="J1159" t="s">
        <v>1355</v>
      </c>
    </row>
    <row r="1160" spans="1:10">
      <c r="A1160" t="s">
        <v>806</v>
      </c>
      <c r="B1160">
        <v>55</v>
      </c>
      <c r="C1160" t="s">
        <v>1351</v>
      </c>
      <c r="D1160" t="s">
        <v>1352</v>
      </c>
      <c r="E1160">
        <v>353255</v>
      </c>
      <c r="F1160" s="78">
        <v>39668.677083333336</v>
      </c>
      <c r="G1160" t="s">
        <v>1353</v>
      </c>
      <c r="H1160" t="s">
        <v>1354</v>
      </c>
      <c r="I1160">
        <v>9.81</v>
      </c>
      <c r="J1160" t="s">
        <v>1355</v>
      </c>
    </row>
    <row r="1161" spans="1:10">
      <c r="A1161" t="s">
        <v>806</v>
      </c>
      <c r="B1161">
        <v>60</v>
      </c>
      <c r="C1161" t="s">
        <v>1351</v>
      </c>
      <c r="D1161" t="s">
        <v>1352</v>
      </c>
      <c r="E1161">
        <v>353256</v>
      </c>
      <c r="F1161" s="78">
        <v>39668.677083333336</v>
      </c>
      <c r="G1161" t="s">
        <v>1353</v>
      </c>
      <c r="H1161" t="s">
        <v>1354</v>
      </c>
      <c r="I1161">
        <v>9.86</v>
      </c>
      <c r="J1161" t="s">
        <v>1355</v>
      </c>
    </row>
    <row r="1162" spans="1:10">
      <c r="A1162" t="s">
        <v>806</v>
      </c>
      <c r="B1162">
        <v>65</v>
      </c>
      <c r="C1162" t="s">
        <v>1351</v>
      </c>
      <c r="D1162" t="s">
        <v>1352</v>
      </c>
      <c r="E1162">
        <v>353257</v>
      </c>
      <c r="F1162" s="78">
        <v>39668.677083333336</v>
      </c>
      <c r="G1162" t="s">
        <v>1353</v>
      </c>
      <c r="H1162" t="s">
        <v>1354</v>
      </c>
      <c r="I1162">
        <v>9.84</v>
      </c>
      <c r="J1162" t="s">
        <v>1355</v>
      </c>
    </row>
    <row r="1163" spans="1:10">
      <c r="A1163" t="s">
        <v>806</v>
      </c>
      <c r="B1163">
        <v>70</v>
      </c>
      <c r="C1163" t="s">
        <v>1351</v>
      </c>
      <c r="D1163" t="s">
        <v>1352</v>
      </c>
      <c r="E1163">
        <v>353258</v>
      </c>
      <c r="F1163" s="78">
        <v>39668.677083333336</v>
      </c>
      <c r="G1163" t="s">
        <v>1353</v>
      </c>
      <c r="H1163" t="s">
        <v>1354</v>
      </c>
      <c r="I1163">
        <v>9.8699999999999992</v>
      </c>
      <c r="J1163" t="s">
        <v>1355</v>
      </c>
    </row>
    <row r="1164" spans="1:10">
      <c r="A1164" t="s">
        <v>806</v>
      </c>
      <c r="B1164">
        <v>75</v>
      </c>
      <c r="C1164" t="s">
        <v>1351</v>
      </c>
      <c r="D1164" t="s">
        <v>1352</v>
      </c>
      <c r="E1164">
        <v>353259</v>
      </c>
      <c r="F1164" s="78">
        <v>39668.677083333336</v>
      </c>
      <c r="G1164" t="s">
        <v>1353</v>
      </c>
      <c r="H1164" t="s">
        <v>1354</v>
      </c>
      <c r="I1164">
        <v>9.8800000000000008</v>
      </c>
      <c r="J1164" t="s">
        <v>1355</v>
      </c>
    </row>
    <row r="1165" spans="1:10">
      <c r="A1165" t="s">
        <v>806</v>
      </c>
      <c r="B1165">
        <v>85</v>
      </c>
      <c r="C1165" t="s">
        <v>1351</v>
      </c>
      <c r="D1165" t="s">
        <v>1352</v>
      </c>
      <c r="E1165">
        <v>353260</v>
      </c>
      <c r="F1165" s="78">
        <v>39668.677083333336</v>
      </c>
      <c r="G1165" t="s">
        <v>1353</v>
      </c>
      <c r="H1165" t="s">
        <v>1354</v>
      </c>
      <c r="I1165">
        <v>9.85</v>
      </c>
      <c r="J1165" t="s">
        <v>1355</v>
      </c>
    </row>
    <row r="1166" spans="1:10">
      <c r="A1166" t="s">
        <v>806</v>
      </c>
      <c r="B1166">
        <v>45</v>
      </c>
      <c r="C1166" t="s">
        <v>1351</v>
      </c>
      <c r="D1166" t="s">
        <v>1352</v>
      </c>
      <c r="E1166">
        <v>353253</v>
      </c>
      <c r="F1166" s="78">
        <v>39668.6875</v>
      </c>
      <c r="G1166" t="s">
        <v>1353</v>
      </c>
      <c r="H1166" t="s">
        <v>1354</v>
      </c>
      <c r="I1166">
        <v>9.86</v>
      </c>
      <c r="J1166" t="s">
        <v>1355</v>
      </c>
    </row>
    <row r="1167" spans="1:10">
      <c r="A1167" t="s">
        <v>806</v>
      </c>
      <c r="B1167">
        <v>50</v>
      </c>
      <c r="C1167" t="s">
        <v>1351</v>
      </c>
      <c r="D1167" t="s">
        <v>1352</v>
      </c>
      <c r="E1167">
        <v>353254</v>
      </c>
      <c r="F1167" s="78">
        <v>39668.6875</v>
      </c>
      <c r="G1167" t="s">
        <v>1353</v>
      </c>
      <c r="H1167" t="s">
        <v>1354</v>
      </c>
      <c r="I1167">
        <v>9.86</v>
      </c>
      <c r="J1167" t="s">
        <v>1355</v>
      </c>
    </row>
    <row r="1168" spans="1:10">
      <c r="A1168" t="s">
        <v>806</v>
      </c>
      <c r="B1168">
        <v>55</v>
      </c>
      <c r="C1168" t="s">
        <v>1351</v>
      </c>
      <c r="D1168" t="s">
        <v>1352</v>
      </c>
      <c r="E1168">
        <v>353255</v>
      </c>
      <c r="F1168" s="78">
        <v>39668.6875</v>
      </c>
      <c r="G1168" t="s">
        <v>1353</v>
      </c>
      <c r="H1168" t="s">
        <v>1354</v>
      </c>
      <c r="I1168">
        <v>9.81</v>
      </c>
      <c r="J1168" t="s">
        <v>1355</v>
      </c>
    </row>
    <row r="1169" spans="1:10">
      <c r="A1169" t="s">
        <v>806</v>
      </c>
      <c r="B1169">
        <v>60</v>
      </c>
      <c r="C1169" t="s">
        <v>1351</v>
      </c>
      <c r="D1169" t="s">
        <v>1352</v>
      </c>
      <c r="E1169">
        <v>353256</v>
      </c>
      <c r="F1169" s="78">
        <v>39668.6875</v>
      </c>
      <c r="G1169" t="s">
        <v>1353</v>
      </c>
      <c r="H1169" t="s">
        <v>1354</v>
      </c>
      <c r="I1169">
        <v>9.86</v>
      </c>
      <c r="J1169" t="s">
        <v>1355</v>
      </c>
    </row>
    <row r="1170" spans="1:10">
      <c r="A1170" t="s">
        <v>806</v>
      </c>
      <c r="B1170">
        <v>65</v>
      </c>
      <c r="C1170" t="s">
        <v>1351</v>
      </c>
      <c r="D1170" t="s">
        <v>1352</v>
      </c>
      <c r="E1170">
        <v>353257</v>
      </c>
      <c r="F1170" s="78">
        <v>39668.6875</v>
      </c>
      <c r="G1170" t="s">
        <v>1353</v>
      </c>
      <c r="H1170" t="s">
        <v>1354</v>
      </c>
      <c r="I1170">
        <v>9.84</v>
      </c>
      <c r="J1170" t="s">
        <v>1355</v>
      </c>
    </row>
    <row r="1171" spans="1:10">
      <c r="A1171" t="s">
        <v>806</v>
      </c>
      <c r="B1171">
        <v>70</v>
      </c>
      <c r="C1171" t="s">
        <v>1351</v>
      </c>
      <c r="D1171" t="s">
        <v>1352</v>
      </c>
      <c r="E1171">
        <v>353258</v>
      </c>
      <c r="F1171" s="78">
        <v>39668.6875</v>
      </c>
      <c r="G1171" t="s">
        <v>1353</v>
      </c>
      <c r="H1171" t="s">
        <v>1354</v>
      </c>
      <c r="I1171">
        <v>9.8699999999999992</v>
      </c>
      <c r="J1171" t="s">
        <v>1355</v>
      </c>
    </row>
    <row r="1172" spans="1:10">
      <c r="A1172" t="s">
        <v>806</v>
      </c>
      <c r="B1172">
        <v>75</v>
      </c>
      <c r="C1172" t="s">
        <v>1351</v>
      </c>
      <c r="D1172" t="s">
        <v>1352</v>
      </c>
      <c r="E1172">
        <v>353259</v>
      </c>
      <c r="F1172" s="78">
        <v>39668.6875</v>
      </c>
      <c r="G1172" t="s">
        <v>1353</v>
      </c>
      <c r="H1172" t="s">
        <v>1354</v>
      </c>
      <c r="I1172">
        <v>9.8800000000000008</v>
      </c>
      <c r="J1172" t="s">
        <v>1355</v>
      </c>
    </row>
    <row r="1173" spans="1:10">
      <c r="A1173" t="s">
        <v>806</v>
      </c>
      <c r="B1173">
        <v>85</v>
      </c>
      <c r="C1173" t="s">
        <v>1351</v>
      </c>
      <c r="D1173" t="s">
        <v>1352</v>
      </c>
      <c r="E1173">
        <v>353260</v>
      </c>
      <c r="F1173" s="78">
        <v>39668.6875</v>
      </c>
      <c r="G1173" t="s">
        <v>1353</v>
      </c>
      <c r="H1173" t="s">
        <v>1354</v>
      </c>
      <c r="I1173">
        <v>9.85</v>
      </c>
      <c r="J1173" t="s">
        <v>1355</v>
      </c>
    </row>
    <row r="1174" spans="1:10">
      <c r="A1174" t="s">
        <v>806</v>
      </c>
      <c r="B1174">
        <v>45</v>
      </c>
      <c r="C1174" t="s">
        <v>1351</v>
      </c>
      <c r="D1174" t="s">
        <v>1352</v>
      </c>
      <c r="E1174">
        <v>353253</v>
      </c>
      <c r="F1174" s="78">
        <v>39668.697916666664</v>
      </c>
      <c r="G1174" t="s">
        <v>1353</v>
      </c>
      <c r="H1174" t="s">
        <v>1354</v>
      </c>
      <c r="I1174">
        <v>9.86</v>
      </c>
      <c r="J1174" t="s">
        <v>1355</v>
      </c>
    </row>
    <row r="1175" spans="1:10">
      <c r="A1175" t="s">
        <v>806</v>
      </c>
      <c r="B1175">
        <v>50</v>
      </c>
      <c r="C1175" t="s">
        <v>1351</v>
      </c>
      <c r="D1175" t="s">
        <v>1352</v>
      </c>
      <c r="E1175">
        <v>353254</v>
      </c>
      <c r="F1175" s="78">
        <v>39668.697916666664</v>
      </c>
      <c r="G1175" t="s">
        <v>1353</v>
      </c>
      <c r="H1175" t="s">
        <v>1354</v>
      </c>
      <c r="I1175">
        <v>9.86</v>
      </c>
      <c r="J1175" t="s">
        <v>1355</v>
      </c>
    </row>
    <row r="1176" spans="1:10">
      <c r="A1176" t="s">
        <v>806</v>
      </c>
      <c r="B1176">
        <v>55</v>
      </c>
      <c r="C1176" t="s">
        <v>1351</v>
      </c>
      <c r="D1176" t="s">
        <v>1352</v>
      </c>
      <c r="E1176">
        <v>353255</v>
      </c>
      <c r="F1176" s="78">
        <v>39668.697916666664</v>
      </c>
      <c r="G1176" t="s">
        <v>1353</v>
      </c>
      <c r="H1176" t="s">
        <v>1354</v>
      </c>
      <c r="I1176">
        <v>9.81</v>
      </c>
      <c r="J1176" t="s">
        <v>1355</v>
      </c>
    </row>
    <row r="1177" spans="1:10">
      <c r="A1177" t="s">
        <v>806</v>
      </c>
      <c r="B1177">
        <v>60</v>
      </c>
      <c r="C1177" t="s">
        <v>1351</v>
      </c>
      <c r="D1177" t="s">
        <v>1352</v>
      </c>
      <c r="E1177">
        <v>353256</v>
      </c>
      <c r="F1177" s="78">
        <v>39668.697916666664</v>
      </c>
      <c r="G1177" t="s">
        <v>1353</v>
      </c>
      <c r="H1177" t="s">
        <v>1354</v>
      </c>
      <c r="I1177">
        <v>9.86</v>
      </c>
      <c r="J1177" t="s">
        <v>1355</v>
      </c>
    </row>
    <row r="1178" spans="1:10">
      <c r="A1178" t="s">
        <v>806</v>
      </c>
      <c r="B1178">
        <v>65</v>
      </c>
      <c r="C1178" t="s">
        <v>1351</v>
      </c>
      <c r="D1178" t="s">
        <v>1352</v>
      </c>
      <c r="E1178">
        <v>353257</v>
      </c>
      <c r="F1178" s="78">
        <v>39668.697916666664</v>
      </c>
      <c r="G1178" t="s">
        <v>1353</v>
      </c>
      <c r="H1178" t="s">
        <v>1354</v>
      </c>
      <c r="I1178">
        <v>9.84</v>
      </c>
      <c r="J1178" t="s">
        <v>1355</v>
      </c>
    </row>
    <row r="1179" spans="1:10">
      <c r="A1179" t="s">
        <v>806</v>
      </c>
      <c r="B1179">
        <v>70</v>
      </c>
      <c r="C1179" t="s">
        <v>1351</v>
      </c>
      <c r="D1179" t="s">
        <v>1352</v>
      </c>
      <c r="E1179">
        <v>353258</v>
      </c>
      <c r="F1179" s="78">
        <v>39668.697916666664</v>
      </c>
      <c r="G1179" t="s">
        <v>1353</v>
      </c>
      <c r="H1179" t="s">
        <v>1354</v>
      </c>
      <c r="I1179">
        <v>9.8699999999999992</v>
      </c>
      <c r="J1179" t="s">
        <v>1355</v>
      </c>
    </row>
    <row r="1180" spans="1:10">
      <c r="A1180" t="s">
        <v>806</v>
      </c>
      <c r="B1180">
        <v>75</v>
      </c>
      <c r="C1180" t="s">
        <v>1351</v>
      </c>
      <c r="D1180" t="s">
        <v>1352</v>
      </c>
      <c r="E1180">
        <v>353259</v>
      </c>
      <c r="F1180" s="78">
        <v>39668.697916666664</v>
      </c>
      <c r="G1180" t="s">
        <v>1353</v>
      </c>
      <c r="H1180" t="s">
        <v>1354</v>
      </c>
      <c r="I1180">
        <v>9.8800000000000008</v>
      </c>
      <c r="J1180" t="s">
        <v>1355</v>
      </c>
    </row>
    <row r="1181" spans="1:10">
      <c r="A1181" t="s">
        <v>806</v>
      </c>
      <c r="B1181">
        <v>85</v>
      </c>
      <c r="C1181" t="s">
        <v>1351</v>
      </c>
      <c r="D1181" t="s">
        <v>1352</v>
      </c>
      <c r="E1181">
        <v>353260</v>
      </c>
      <c r="F1181" s="78">
        <v>39668.697916666664</v>
      </c>
      <c r="G1181" t="s">
        <v>1353</v>
      </c>
      <c r="H1181" t="s">
        <v>1354</v>
      </c>
      <c r="I1181">
        <v>9.85</v>
      </c>
      <c r="J1181" t="s">
        <v>1355</v>
      </c>
    </row>
    <row r="1182" spans="1:10">
      <c r="A1182" t="s">
        <v>806</v>
      </c>
      <c r="B1182">
        <v>45</v>
      </c>
      <c r="C1182" t="s">
        <v>1351</v>
      </c>
      <c r="D1182" t="s">
        <v>1352</v>
      </c>
      <c r="E1182">
        <v>353253</v>
      </c>
      <c r="F1182" s="78">
        <v>39668.708333333336</v>
      </c>
      <c r="G1182" t="s">
        <v>1353</v>
      </c>
      <c r="H1182" t="s">
        <v>1354</v>
      </c>
      <c r="I1182">
        <v>9.8699999999999992</v>
      </c>
      <c r="J1182" t="s">
        <v>1355</v>
      </c>
    </row>
    <row r="1183" spans="1:10">
      <c r="A1183" t="s">
        <v>806</v>
      </c>
      <c r="B1183">
        <v>50</v>
      </c>
      <c r="C1183" t="s">
        <v>1351</v>
      </c>
      <c r="D1183" t="s">
        <v>1352</v>
      </c>
      <c r="E1183">
        <v>353254</v>
      </c>
      <c r="F1183" s="78">
        <v>39668.708333333336</v>
      </c>
      <c r="G1183" t="s">
        <v>1353</v>
      </c>
      <c r="H1183" t="s">
        <v>1354</v>
      </c>
      <c r="I1183">
        <v>9.86</v>
      </c>
      <c r="J1183" t="s">
        <v>1355</v>
      </c>
    </row>
    <row r="1184" spans="1:10">
      <c r="A1184" t="s">
        <v>806</v>
      </c>
      <c r="B1184">
        <v>55</v>
      </c>
      <c r="C1184" t="s">
        <v>1351</v>
      </c>
      <c r="D1184" t="s">
        <v>1352</v>
      </c>
      <c r="E1184">
        <v>353255</v>
      </c>
      <c r="F1184" s="78">
        <v>39668.708333333336</v>
      </c>
      <c r="G1184" t="s">
        <v>1353</v>
      </c>
      <c r="H1184" t="s">
        <v>1354</v>
      </c>
      <c r="I1184">
        <v>9.82</v>
      </c>
      <c r="J1184" t="s">
        <v>1355</v>
      </c>
    </row>
    <row r="1185" spans="1:10">
      <c r="A1185" t="s">
        <v>806</v>
      </c>
      <c r="B1185">
        <v>60</v>
      </c>
      <c r="C1185" t="s">
        <v>1351</v>
      </c>
      <c r="D1185" t="s">
        <v>1352</v>
      </c>
      <c r="E1185">
        <v>353256</v>
      </c>
      <c r="F1185" s="78">
        <v>39668.708333333336</v>
      </c>
      <c r="G1185" t="s">
        <v>1353</v>
      </c>
      <c r="H1185" t="s">
        <v>1354</v>
      </c>
      <c r="I1185">
        <v>9.8699999999999992</v>
      </c>
      <c r="J1185" t="s">
        <v>1355</v>
      </c>
    </row>
    <row r="1186" spans="1:10">
      <c r="A1186" t="s">
        <v>806</v>
      </c>
      <c r="B1186">
        <v>65</v>
      </c>
      <c r="C1186" t="s">
        <v>1351</v>
      </c>
      <c r="D1186" t="s">
        <v>1352</v>
      </c>
      <c r="E1186">
        <v>353257</v>
      </c>
      <c r="F1186" s="78">
        <v>39668.708333333336</v>
      </c>
      <c r="G1186" t="s">
        <v>1353</v>
      </c>
      <c r="H1186" t="s">
        <v>1354</v>
      </c>
      <c r="I1186">
        <v>9.85</v>
      </c>
      <c r="J1186" t="s">
        <v>1355</v>
      </c>
    </row>
    <row r="1187" spans="1:10">
      <c r="A1187" t="s">
        <v>806</v>
      </c>
      <c r="B1187">
        <v>70</v>
      </c>
      <c r="C1187" t="s">
        <v>1351</v>
      </c>
      <c r="D1187" t="s">
        <v>1352</v>
      </c>
      <c r="E1187">
        <v>353258</v>
      </c>
      <c r="F1187" s="78">
        <v>39668.708333333336</v>
      </c>
      <c r="G1187" t="s">
        <v>1353</v>
      </c>
      <c r="H1187" t="s">
        <v>1354</v>
      </c>
      <c r="I1187">
        <v>9.8800000000000008</v>
      </c>
      <c r="J1187" t="s">
        <v>1355</v>
      </c>
    </row>
    <row r="1188" spans="1:10">
      <c r="A1188" t="s">
        <v>806</v>
      </c>
      <c r="B1188">
        <v>75</v>
      </c>
      <c r="C1188" t="s">
        <v>1351</v>
      </c>
      <c r="D1188" t="s">
        <v>1352</v>
      </c>
      <c r="E1188">
        <v>353259</v>
      </c>
      <c r="F1188" s="78">
        <v>39668.708333333336</v>
      </c>
      <c r="G1188" t="s">
        <v>1353</v>
      </c>
      <c r="H1188" t="s">
        <v>1354</v>
      </c>
      <c r="I1188">
        <v>9.89</v>
      </c>
      <c r="J1188" t="s">
        <v>1355</v>
      </c>
    </row>
    <row r="1189" spans="1:10">
      <c r="A1189" t="s">
        <v>806</v>
      </c>
      <c r="B1189">
        <v>85</v>
      </c>
      <c r="C1189" t="s">
        <v>1351</v>
      </c>
      <c r="D1189" t="s">
        <v>1352</v>
      </c>
      <c r="E1189">
        <v>353260</v>
      </c>
      <c r="F1189" s="78">
        <v>39668.708333333336</v>
      </c>
      <c r="G1189" t="s">
        <v>1353</v>
      </c>
      <c r="H1189" t="s">
        <v>1354</v>
      </c>
      <c r="I1189">
        <v>9.86</v>
      </c>
      <c r="J1189" t="s">
        <v>1355</v>
      </c>
    </row>
    <row r="1190" spans="1:10">
      <c r="A1190" t="s">
        <v>806</v>
      </c>
      <c r="B1190">
        <v>45</v>
      </c>
      <c r="C1190" t="s">
        <v>1351</v>
      </c>
      <c r="D1190" t="s">
        <v>1352</v>
      </c>
      <c r="E1190">
        <v>353253</v>
      </c>
      <c r="F1190" s="78">
        <v>39668.71875</v>
      </c>
      <c r="G1190" t="s">
        <v>1353</v>
      </c>
      <c r="H1190" t="s">
        <v>1354</v>
      </c>
      <c r="I1190">
        <v>9.8800000000000008</v>
      </c>
      <c r="J1190" t="s">
        <v>1355</v>
      </c>
    </row>
    <row r="1191" spans="1:10">
      <c r="A1191" t="s">
        <v>806</v>
      </c>
      <c r="B1191">
        <v>50</v>
      </c>
      <c r="C1191" t="s">
        <v>1351</v>
      </c>
      <c r="D1191" t="s">
        <v>1352</v>
      </c>
      <c r="E1191">
        <v>353254</v>
      </c>
      <c r="F1191" s="78">
        <v>39668.71875</v>
      </c>
      <c r="G1191" t="s">
        <v>1353</v>
      </c>
      <c r="H1191" t="s">
        <v>1354</v>
      </c>
      <c r="I1191">
        <v>9.8800000000000008</v>
      </c>
      <c r="J1191" t="s">
        <v>1355</v>
      </c>
    </row>
    <row r="1192" spans="1:10">
      <c r="A1192" t="s">
        <v>806</v>
      </c>
      <c r="B1192">
        <v>55</v>
      </c>
      <c r="C1192" t="s">
        <v>1351</v>
      </c>
      <c r="D1192" t="s">
        <v>1352</v>
      </c>
      <c r="E1192">
        <v>353255</v>
      </c>
      <c r="F1192" s="78">
        <v>39668.71875</v>
      </c>
      <c r="G1192" t="s">
        <v>1353</v>
      </c>
      <c r="H1192" t="s">
        <v>1354</v>
      </c>
      <c r="I1192">
        <v>9.83</v>
      </c>
      <c r="J1192" t="s">
        <v>1355</v>
      </c>
    </row>
    <row r="1193" spans="1:10">
      <c r="A1193" t="s">
        <v>806</v>
      </c>
      <c r="B1193">
        <v>60</v>
      </c>
      <c r="C1193" t="s">
        <v>1351</v>
      </c>
      <c r="D1193" t="s">
        <v>1352</v>
      </c>
      <c r="E1193">
        <v>353256</v>
      </c>
      <c r="F1193" s="78">
        <v>39668.71875</v>
      </c>
      <c r="G1193" t="s">
        <v>1353</v>
      </c>
      <c r="H1193" t="s">
        <v>1354</v>
      </c>
      <c r="I1193">
        <v>9.89</v>
      </c>
      <c r="J1193" t="s">
        <v>1355</v>
      </c>
    </row>
    <row r="1194" spans="1:10">
      <c r="A1194" t="s">
        <v>806</v>
      </c>
      <c r="B1194">
        <v>65</v>
      </c>
      <c r="C1194" t="s">
        <v>1351</v>
      </c>
      <c r="D1194" t="s">
        <v>1352</v>
      </c>
      <c r="E1194">
        <v>353257</v>
      </c>
      <c r="F1194" s="78">
        <v>39668.71875</v>
      </c>
      <c r="G1194" t="s">
        <v>1353</v>
      </c>
      <c r="H1194" t="s">
        <v>1354</v>
      </c>
      <c r="I1194">
        <v>9.8699999999999992</v>
      </c>
      <c r="J1194" t="s">
        <v>1355</v>
      </c>
    </row>
    <row r="1195" spans="1:10">
      <c r="A1195" t="s">
        <v>806</v>
      </c>
      <c r="B1195">
        <v>70</v>
      </c>
      <c r="C1195" t="s">
        <v>1351</v>
      </c>
      <c r="D1195" t="s">
        <v>1352</v>
      </c>
      <c r="E1195">
        <v>353258</v>
      </c>
      <c r="F1195" s="78">
        <v>39668.71875</v>
      </c>
      <c r="G1195" t="s">
        <v>1353</v>
      </c>
      <c r="H1195" t="s">
        <v>1354</v>
      </c>
      <c r="I1195">
        <v>9.9</v>
      </c>
      <c r="J1195" t="s">
        <v>1355</v>
      </c>
    </row>
    <row r="1196" spans="1:10">
      <c r="A1196" t="s">
        <v>806</v>
      </c>
      <c r="B1196">
        <v>75</v>
      </c>
      <c r="C1196" t="s">
        <v>1351</v>
      </c>
      <c r="D1196" t="s">
        <v>1352</v>
      </c>
      <c r="E1196">
        <v>353259</v>
      </c>
      <c r="F1196" s="78">
        <v>39668.71875</v>
      </c>
      <c r="G1196" t="s">
        <v>1353</v>
      </c>
      <c r="H1196" t="s">
        <v>1354</v>
      </c>
      <c r="I1196">
        <v>9.91</v>
      </c>
      <c r="J1196" t="s">
        <v>1355</v>
      </c>
    </row>
    <row r="1197" spans="1:10">
      <c r="A1197" t="s">
        <v>806</v>
      </c>
      <c r="B1197">
        <v>85</v>
      </c>
      <c r="C1197" t="s">
        <v>1351</v>
      </c>
      <c r="D1197" t="s">
        <v>1352</v>
      </c>
      <c r="E1197">
        <v>353260</v>
      </c>
      <c r="F1197" s="78">
        <v>39668.71875</v>
      </c>
      <c r="G1197" t="s">
        <v>1353</v>
      </c>
      <c r="H1197" t="s">
        <v>1354</v>
      </c>
      <c r="I1197">
        <v>9.8800000000000008</v>
      </c>
      <c r="J1197" t="s">
        <v>1355</v>
      </c>
    </row>
    <row r="1198" spans="1:10">
      <c r="A1198" t="s">
        <v>806</v>
      </c>
      <c r="B1198">
        <v>45</v>
      </c>
      <c r="C1198" t="s">
        <v>1351</v>
      </c>
      <c r="D1198" t="s">
        <v>1352</v>
      </c>
      <c r="E1198">
        <v>353253</v>
      </c>
      <c r="F1198" s="78">
        <v>39668.729166666664</v>
      </c>
      <c r="G1198" t="s">
        <v>1353</v>
      </c>
      <c r="H1198" t="s">
        <v>1354</v>
      </c>
      <c r="I1198">
        <v>9.89</v>
      </c>
      <c r="J1198" t="s">
        <v>1355</v>
      </c>
    </row>
    <row r="1199" spans="1:10">
      <c r="A1199" t="s">
        <v>806</v>
      </c>
      <c r="B1199">
        <v>50</v>
      </c>
      <c r="C1199" t="s">
        <v>1351</v>
      </c>
      <c r="D1199" t="s">
        <v>1352</v>
      </c>
      <c r="E1199">
        <v>353254</v>
      </c>
      <c r="F1199" s="78">
        <v>39668.729166666664</v>
      </c>
      <c r="G1199" t="s">
        <v>1353</v>
      </c>
      <c r="H1199" t="s">
        <v>1354</v>
      </c>
      <c r="I1199">
        <v>9.8800000000000008</v>
      </c>
      <c r="J1199" t="s">
        <v>1355</v>
      </c>
    </row>
    <row r="1200" spans="1:10">
      <c r="A1200" t="s">
        <v>806</v>
      </c>
      <c r="B1200">
        <v>55</v>
      </c>
      <c r="C1200" t="s">
        <v>1351</v>
      </c>
      <c r="D1200" t="s">
        <v>1352</v>
      </c>
      <c r="E1200">
        <v>353255</v>
      </c>
      <c r="F1200" s="78">
        <v>39668.729166666664</v>
      </c>
      <c r="G1200" t="s">
        <v>1353</v>
      </c>
      <c r="H1200" t="s">
        <v>1354</v>
      </c>
      <c r="I1200">
        <v>9.83</v>
      </c>
      <c r="J1200" t="s">
        <v>1355</v>
      </c>
    </row>
    <row r="1201" spans="1:10">
      <c r="A1201" t="s">
        <v>806</v>
      </c>
      <c r="B1201">
        <v>60</v>
      </c>
      <c r="C1201" t="s">
        <v>1351</v>
      </c>
      <c r="D1201" t="s">
        <v>1352</v>
      </c>
      <c r="E1201">
        <v>353256</v>
      </c>
      <c r="F1201" s="78">
        <v>39668.729166666664</v>
      </c>
      <c r="G1201" t="s">
        <v>1353</v>
      </c>
      <c r="H1201" t="s">
        <v>1354</v>
      </c>
      <c r="I1201">
        <v>9.89</v>
      </c>
      <c r="J1201" t="s">
        <v>1355</v>
      </c>
    </row>
    <row r="1202" spans="1:10">
      <c r="A1202" t="s">
        <v>806</v>
      </c>
      <c r="B1202">
        <v>65</v>
      </c>
      <c r="C1202" t="s">
        <v>1351</v>
      </c>
      <c r="D1202" t="s">
        <v>1352</v>
      </c>
      <c r="E1202">
        <v>353257</v>
      </c>
      <c r="F1202" s="78">
        <v>39668.729166666664</v>
      </c>
      <c r="G1202" t="s">
        <v>1353</v>
      </c>
      <c r="H1202" t="s">
        <v>1354</v>
      </c>
      <c r="I1202">
        <v>9.8699999999999992</v>
      </c>
      <c r="J1202" t="s">
        <v>1355</v>
      </c>
    </row>
    <row r="1203" spans="1:10">
      <c r="A1203" t="s">
        <v>806</v>
      </c>
      <c r="B1203">
        <v>70</v>
      </c>
      <c r="C1203" t="s">
        <v>1351</v>
      </c>
      <c r="D1203" t="s">
        <v>1352</v>
      </c>
      <c r="E1203">
        <v>353258</v>
      </c>
      <c r="F1203" s="78">
        <v>39668.729166666664</v>
      </c>
      <c r="G1203" t="s">
        <v>1353</v>
      </c>
      <c r="H1203" t="s">
        <v>1354</v>
      </c>
      <c r="I1203">
        <v>9.9</v>
      </c>
      <c r="J1203" t="s">
        <v>1355</v>
      </c>
    </row>
    <row r="1204" spans="1:10">
      <c r="A1204" t="s">
        <v>806</v>
      </c>
      <c r="B1204">
        <v>75</v>
      </c>
      <c r="C1204" t="s">
        <v>1351</v>
      </c>
      <c r="D1204" t="s">
        <v>1352</v>
      </c>
      <c r="E1204">
        <v>353259</v>
      </c>
      <c r="F1204" s="78">
        <v>39668.729166666664</v>
      </c>
      <c r="G1204" t="s">
        <v>1353</v>
      </c>
      <c r="H1204" t="s">
        <v>1354</v>
      </c>
      <c r="I1204">
        <v>9.91</v>
      </c>
      <c r="J1204" t="s">
        <v>1355</v>
      </c>
    </row>
    <row r="1205" spans="1:10">
      <c r="A1205" t="s">
        <v>806</v>
      </c>
      <c r="B1205">
        <v>85</v>
      </c>
      <c r="C1205" t="s">
        <v>1351</v>
      </c>
      <c r="D1205" t="s">
        <v>1352</v>
      </c>
      <c r="E1205">
        <v>353260</v>
      </c>
      <c r="F1205" s="78">
        <v>39668.729166666664</v>
      </c>
      <c r="G1205" t="s">
        <v>1353</v>
      </c>
      <c r="H1205" t="s">
        <v>1354</v>
      </c>
      <c r="I1205">
        <v>9.8800000000000008</v>
      </c>
      <c r="J1205" t="s">
        <v>1355</v>
      </c>
    </row>
    <row r="1206" spans="1:10">
      <c r="A1206" t="s">
        <v>806</v>
      </c>
      <c r="B1206">
        <v>45</v>
      </c>
      <c r="C1206" t="s">
        <v>1351</v>
      </c>
      <c r="D1206" t="s">
        <v>1352</v>
      </c>
      <c r="E1206">
        <v>353253</v>
      </c>
      <c r="F1206" s="78">
        <v>39668.739583333336</v>
      </c>
      <c r="G1206" t="s">
        <v>1353</v>
      </c>
      <c r="H1206" t="s">
        <v>1354</v>
      </c>
      <c r="I1206">
        <v>9.8800000000000008</v>
      </c>
      <c r="J1206" t="s">
        <v>1355</v>
      </c>
    </row>
    <row r="1207" spans="1:10">
      <c r="A1207" t="s">
        <v>806</v>
      </c>
      <c r="B1207">
        <v>50</v>
      </c>
      <c r="C1207" t="s">
        <v>1351</v>
      </c>
      <c r="D1207" t="s">
        <v>1352</v>
      </c>
      <c r="E1207">
        <v>353254</v>
      </c>
      <c r="F1207" s="78">
        <v>39668.739583333336</v>
      </c>
      <c r="G1207" t="s">
        <v>1353</v>
      </c>
      <c r="H1207" t="s">
        <v>1354</v>
      </c>
      <c r="I1207">
        <v>9.8800000000000008</v>
      </c>
      <c r="J1207" t="s">
        <v>1355</v>
      </c>
    </row>
    <row r="1208" spans="1:10">
      <c r="A1208" t="s">
        <v>806</v>
      </c>
      <c r="B1208">
        <v>55</v>
      </c>
      <c r="C1208" t="s">
        <v>1351</v>
      </c>
      <c r="D1208" t="s">
        <v>1352</v>
      </c>
      <c r="E1208">
        <v>353255</v>
      </c>
      <c r="F1208" s="78">
        <v>39668.739583333336</v>
      </c>
      <c r="G1208" t="s">
        <v>1353</v>
      </c>
      <c r="H1208" t="s">
        <v>1354</v>
      </c>
      <c r="I1208">
        <v>9.83</v>
      </c>
      <c r="J1208" t="s">
        <v>1355</v>
      </c>
    </row>
    <row r="1209" spans="1:10">
      <c r="A1209" t="s">
        <v>806</v>
      </c>
      <c r="B1209">
        <v>60</v>
      </c>
      <c r="C1209" t="s">
        <v>1351</v>
      </c>
      <c r="D1209" t="s">
        <v>1352</v>
      </c>
      <c r="E1209">
        <v>353256</v>
      </c>
      <c r="F1209" s="78">
        <v>39668.739583333336</v>
      </c>
      <c r="G1209" t="s">
        <v>1353</v>
      </c>
      <c r="H1209" t="s">
        <v>1354</v>
      </c>
      <c r="I1209">
        <v>9.89</v>
      </c>
      <c r="J1209" t="s">
        <v>1355</v>
      </c>
    </row>
    <row r="1210" spans="1:10">
      <c r="A1210" t="s">
        <v>806</v>
      </c>
      <c r="B1210">
        <v>65</v>
      </c>
      <c r="C1210" t="s">
        <v>1351</v>
      </c>
      <c r="D1210" t="s">
        <v>1352</v>
      </c>
      <c r="E1210">
        <v>353257</v>
      </c>
      <c r="F1210" s="78">
        <v>39668.739583333336</v>
      </c>
      <c r="G1210" t="s">
        <v>1353</v>
      </c>
      <c r="H1210" t="s">
        <v>1354</v>
      </c>
      <c r="I1210">
        <v>9.8699999999999992</v>
      </c>
      <c r="J1210" t="s">
        <v>1355</v>
      </c>
    </row>
    <row r="1211" spans="1:10">
      <c r="A1211" t="s">
        <v>806</v>
      </c>
      <c r="B1211">
        <v>70</v>
      </c>
      <c r="C1211" t="s">
        <v>1351</v>
      </c>
      <c r="D1211" t="s">
        <v>1352</v>
      </c>
      <c r="E1211">
        <v>353258</v>
      </c>
      <c r="F1211" s="78">
        <v>39668.739583333336</v>
      </c>
      <c r="G1211" t="s">
        <v>1353</v>
      </c>
      <c r="H1211" t="s">
        <v>1354</v>
      </c>
      <c r="I1211">
        <v>9.89</v>
      </c>
      <c r="J1211" t="s">
        <v>1355</v>
      </c>
    </row>
    <row r="1212" spans="1:10">
      <c r="A1212" t="s">
        <v>806</v>
      </c>
      <c r="B1212">
        <v>75</v>
      </c>
      <c r="C1212" t="s">
        <v>1351</v>
      </c>
      <c r="D1212" t="s">
        <v>1352</v>
      </c>
      <c r="E1212">
        <v>353259</v>
      </c>
      <c r="F1212" s="78">
        <v>39668.739583333336</v>
      </c>
      <c r="G1212" t="s">
        <v>1353</v>
      </c>
      <c r="H1212" t="s">
        <v>1354</v>
      </c>
      <c r="I1212">
        <v>9.9</v>
      </c>
      <c r="J1212" t="s">
        <v>1355</v>
      </c>
    </row>
    <row r="1213" spans="1:10">
      <c r="A1213" t="s">
        <v>806</v>
      </c>
      <c r="B1213">
        <v>85</v>
      </c>
      <c r="C1213" t="s">
        <v>1351</v>
      </c>
      <c r="D1213" t="s">
        <v>1352</v>
      </c>
      <c r="E1213">
        <v>353260</v>
      </c>
      <c r="F1213" s="78">
        <v>39668.739583333336</v>
      </c>
      <c r="G1213" t="s">
        <v>1353</v>
      </c>
      <c r="H1213" t="s">
        <v>1354</v>
      </c>
      <c r="I1213">
        <v>9.8800000000000008</v>
      </c>
      <c r="J1213" t="s">
        <v>1355</v>
      </c>
    </row>
    <row r="1214" spans="1:10">
      <c r="A1214" t="s">
        <v>806</v>
      </c>
      <c r="B1214">
        <v>45</v>
      </c>
      <c r="C1214" t="s">
        <v>1351</v>
      </c>
      <c r="D1214" t="s">
        <v>1352</v>
      </c>
      <c r="E1214">
        <v>353253</v>
      </c>
      <c r="F1214" s="78">
        <v>39686.666666666664</v>
      </c>
      <c r="G1214" t="s">
        <v>1353</v>
      </c>
      <c r="H1214" t="s">
        <v>1354</v>
      </c>
      <c r="I1214">
        <v>9.67</v>
      </c>
      <c r="J1214" t="s">
        <v>1355</v>
      </c>
    </row>
    <row r="1215" spans="1:10">
      <c r="A1215" t="s">
        <v>806</v>
      </c>
      <c r="B1215">
        <v>50</v>
      </c>
      <c r="C1215" t="s">
        <v>1351</v>
      </c>
      <c r="D1215" t="s">
        <v>1352</v>
      </c>
      <c r="E1215">
        <v>353254</v>
      </c>
      <c r="F1215" s="78">
        <v>39686.666666666664</v>
      </c>
      <c r="G1215" t="s">
        <v>1353</v>
      </c>
      <c r="H1215" t="s">
        <v>1354</v>
      </c>
      <c r="I1215">
        <v>9.67</v>
      </c>
      <c r="J1215" t="s">
        <v>1355</v>
      </c>
    </row>
    <row r="1216" spans="1:10">
      <c r="A1216" t="s">
        <v>806</v>
      </c>
      <c r="B1216">
        <v>55</v>
      </c>
      <c r="C1216" t="s">
        <v>1351</v>
      </c>
      <c r="D1216" t="s">
        <v>1352</v>
      </c>
      <c r="E1216">
        <v>353255</v>
      </c>
      <c r="F1216" s="78">
        <v>39686.666666666664</v>
      </c>
      <c r="G1216" t="s">
        <v>1353</v>
      </c>
      <c r="H1216" t="s">
        <v>1354</v>
      </c>
      <c r="I1216">
        <v>9.6199999999999992</v>
      </c>
      <c r="J1216" t="s">
        <v>1355</v>
      </c>
    </row>
    <row r="1217" spans="1:10">
      <c r="A1217" t="s">
        <v>806</v>
      </c>
      <c r="B1217">
        <v>60</v>
      </c>
      <c r="C1217" t="s">
        <v>1351</v>
      </c>
      <c r="D1217" t="s">
        <v>1352</v>
      </c>
      <c r="E1217">
        <v>353256</v>
      </c>
      <c r="F1217" s="78">
        <v>39686.666666666664</v>
      </c>
      <c r="G1217" t="s">
        <v>1353</v>
      </c>
      <c r="H1217" t="s">
        <v>1354</v>
      </c>
      <c r="I1217">
        <v>9.68</v>
      </c>
      <c r="J1217" t="s">
        <v>1355</v>
      </c>
    </row>
    <row r="1218" spans="1:10">
      <c r="A1218" t="s">
        <v>806</v>
      </c>
      <c r="B1218">
        <v>65</v>
      </c>
      <c r="C1218" t="s">
        <v>1351</v>
      </c>
      <c r="D1218" t="s">
        <v>1352</v>
      </c>
      <c r="E1218">
        <v>353257</v>
      </c>
      <c r="F1218" s="78">
        <v>39686.666666666664</v>
      </c>
      <c r="G1218" t="s">
        <v>1353</v>
      </c>
      <c r="H1218" t="s">
        <v>1354</v>
      </c>
      <c r="I1218">
        <v>9.65</v>
      </c>
      <c r="J1218" t="s">
        <v>1355</v>
      </c>
    </row>
    <row r="1219" spans="1:10">
      <c r="A1219" t="s">
        <v>806</v>
      </c>
      <c r="B1219">
        <v>70</v>
      </c>
      <c r="C1219" t="s">
        <v>1351</v>
      </c>
      <c r="D1219" t="s">
        <v>1352</v>
      </c>
      <c r="E1219">
        <v>353258</v>
      </c>
      <c r="F1219" s="78">
        <v>39686.666666666664</v>
      </c>
      <c r="G1219" t="s">
        <v>1353</v>
      </c>
      <c r="H1219" t="s">
        <v>1354</v>
      </c>
      <c r="I1219">
        <v>9.68</v>
      </c>
      <c r="J1219" t="s">
        <v>1355</v>
      </c>
    </row>
    <row r="1220" spans="1:10">
      <c r="A1220" t="s">
        <v>806</v>
      </c>
      <c r="B1220">
        <v>75</v>
      </c>
      <c r="C1220" t="s">
        <v>1351</v>
      </c>
      <c r="D1220" t="s">
        <v>1352</v>
      </c>
      <c r="E1220">
        <v>353259</v>
      </c>
      <c r="F1220" s="78">
        <v>39686.666666666664</v>
      </c>
      <c r="G1220" t="s">
        <v>1353</v>
      </c>
      <c r="H1220" t="s">
        <v>1354</v>
      </c>
      <c r="I1220">
        <v>9.68</v>
      </c>
      <c r="J1220" t="s">
        <v>1355</v>
      </c>
    </row>
    <row r="1221" spans="1:10">
      <c r="A1221" t="s">
        <v>806</v>
      </c>
      <c r="B1221">
        <v>85</v>
      </c>
      <c r="C1221" t="s">
        <v>1351</v>
      </c>
      <c r="D1221" t="s">
        <v>1352</v>
      </c>
      <c r="E1221">
        <v>353260</v>
      </c>
      <c r="F1221" s="78">
        <v>39686.666666666664</v>
      </c>
      <c r="G1221" t="s">
        <v>1353</v>
      </c>
      <c r="H1221" t="s">
        <v>1354</v>
      </c>
      <c r="I1221">
        <v>9.65</v>
      </c>
      <c r="J1221" t="s">
        <v>1355</v>
      </c>
    </row>
    <row r="1222" spans="1:10">
      <c r="A1222" t="s">
        <v>806</v>
      </c>
      <c r="B1222">
        <v>45</v>
      </c>
      <c r="C1222" t="s">
        <v>1351</v>
      </c>
      <c r="D1222" t="s">
        <v>1352</v>
      </c>
      <c r="E1222">
        <v>353253</v>
      </c>
      <c r="F1222" s="78">
        <v>39686.677083333336</v>
      </c>
      <c r="G1222" t="s">
        <v>1353</v>
      </c>
      <c r="H1222" t="s">
        <v>1354</v>
      </c>
      <c r="I1222">
        <v>9.66</v>
      </c>
      <c r="J1222" t="s">
        <v>1355</v>
      </c>
    </row>
    <row r="1223" spans="1:10">
      <c r="A1223" t="s">
        <v>806</v>
      </c>
      <c r="B1223">
        <v>50</v>
      </c>
      <c r="C1223" t="s">
        <v>1351</v>
      </c>
      <c r="D1223" t="s">
        <v>1352</v>
      </c>
      <c r="E1223">
        <v>353254</v>
      </c>
      <c r="F1223" s="78">
        <v>39686.677083333336</v>
      </c>
      <c r="G1223" t="s">
        <v>1353</v>
      </c>
      <c r="H1223" t="s">
        <v>1354</v>
      </c>
      <c r="I1223">
        <v>9.66</v>
      </c>
      <c r="J1223" t="s">
        <v>1355</v>
      </c>
    </row>
    <row r="1224" spans="1:10">
      <c r="A1224" t="s">
        <v>806</v>
      </c>
      <c r="B1224">
        <v>55</v>
      </c>
      <c r="C1224" t="s">
        <v>1351</v>
      </c>
      <c r="D1224" t="s">
        <v>1352</v>
      </c>
      <c r="E1224">
        <v>353255</v>
      </c>
      <c r="F1224" s="78">
        <v>39686.677083333336</v>
      </c>
      <c r="G1224" t="s">
        <v>1353</v>
      </c>
      <c r="H1224" t="s">
        <v>1354</v>
      </c>
      <c r="I1224">
        <v>9.61</v>
      </c>
      <c r="J1224" t="s">
        <v>1355</v>
      </c>
    </row>
    <row r="1225" spans="1:10">
      <c r="A1225" t="s">
        <v>806</v>
      </c>
      <c r="B1225">
        <v>60</v>
      </c>
      <c r="C1225" t="s">
        <v>1351</v>
      </c>
      <c r="D1225" t="s">
        <v>1352</v>
      </c>
      <c r="E1225">
        <v>353256</v>
      </c>
      <c r="F1225" s="78">
        <v>39686.677083333336</v>
      </c>
      <c r="G1225" t="s">
        <v>1353</v>
      </c>
      <c r="H1225" t="s">
        <v>1354</v>
      </c>
      <c r="I1225">
        <v>9.67</v>
      </c>
      <c r="J1225" t="s">
        <v>1355</v>
      </c>
    </row>
    <row r="1226" spans="1:10">
      <c r="A1226" t="s">
        <v>806</v>
      </c>
      <c r="B1226">
        <v>65</v>
      </c>
      <c r="C1226" t="s">
        <v>1351</v>
      </c>
      <c r="D1226" t="s">
        <v>1352</v>
      </c>
      <c r="E1226">
        <v>353257</v>
      </c>
      <c r="F1226" s="78">
        <v>39686.677083333336</v>
      </c>
      <c r="G1226" t="s">
        <v>1353</v>
      </c>
      <c r="H1226" t="s">
        <v>1354</v>
      </c>
      <c r="I1226">
        <v>9.65</v>
      </c>
      <c r="J1226" t="s">
        <v>1355</v>
      </c>
    </row>
    <row r="1227" spans="1:10">
      <c r="A1227" t="s">
        <v>806</v>
      </c>
      <c r="B1227">
        <v>70</v>
      </c>
      <c r="C1227" t="s">
        <v>1351</v>
      </c>
      <c r="D1227" t="s">
        <v>1352</v>
      </c>
      <c r="E1227">
        <v>353258</v>
      </c>
      <c r="F1227" s="78">
        <v>39686.677083333336</v>
      </c>
      <c r="G1227" t="s">
        <v>1353</v>
      </c>
      <c r="H1227" t="s">
        <v>1354</v>
      </c>
      <c r="I1227">
        <v>9.68</v>
      </c>
      <c r="J1227" t="s">
        <v>1355</v>
      </c>
    </row>
    <row r="1228" spans="1:10">
      <c r="A1228" t="s">
        <v>806</v>
      </c>
      <c r="B1228">
        <v>75</v>
      </c>
      <c r="C1228" t="s">
        <v>1351</v>
      </c>
      <c r="D1228" t="s">
        <v>1352</v>
      </c>
      <c r="E1228">
        <v>353259</v>
      </c>
      <c r="F1228" s="78">
        <v>39686.677083333336</v>
      </c>
      <c r="G1228" t="s">
        <v>1353</v>
      </c>
      <c r="H1228" t="s">
        <v>1354</v>
      </c>
      <c r="I1228">
        <v>9.69</v>
      </c>
      <c r="J1228" t="s">
        <v>1355</v>
      </c>
    </row>
    <row r="1229" spans="1:10">
      <c r="A1229" t="s">
        <v>806</v>
      </c>
      <c r="B1229">
        <v>85</v>
      </c>
      <c r="C1229" t="s">
        <v>1351</v>
      </c>
      <c r="D1229" t="s">
        <v>1352</v>
      </c>
      <c r="E1229">
        <v>353260</v>
      </c>
      <c r="F1229" s="78">
        <v>39686.677083333336</v>
      </c>
      <c r="G1229" t="s">
        <v>1353</v>
      </c>
      <c r="H1229" t="s">
        <v>1354</v>
      </c>
      <c r="I1229">
        <v>9.65</v>
      </c>
      <c r="J1229" t="s">
        <v>1355</v>
      </c>
    </row>
    <row r="1230" spans="1:10">
      <c r="A1230" t="s">
        <v>806</v>
      </c>
      <c r="B1230">
        <v>45</v>
      </c>
      <c r="C1230" t="s">
        <v>1351</v>
      </c>
      <c r="D1230" t="s">
        <v>1352</v>
      </c>
      <c r="E1230">
        <v>353253</v>
      </c>
      <c r="F1230" s="78">
        <v>39686.6875</v>
      </c>
      <c r="G1230" t="s">
        <v>1353</v>
      </c>
      <c r="H1230" t="s">
        <v>1354</v>
      </c>
      <c r="I1230">
        <v>9.68</v>
      </c>
      <c r="J1230" t="s">
        <v>1355</v>
      </c>
    </row>
    <row r="1231" spans="1:10">
      <c r="A1231" t="s">
        <v>806</v>
      </c>
      <c r="B1231">
        <v>50</v>
      </c>
      <c r="C1231" t="s">
        <v>1351</v>
      </c>
      <c r="D1231" t="s">
        <v>1352</v>
      </c>
      <c r="E1231">
        <v>353254</v>
      </c>
      <c r="F1231" s="78">
        <v>39686.6875</v>
      </c>
      <c r="G1231" t="s">
        <v>1353</v>
      </c>
      <c r="H1231" t="s">
        <v>1354</v>
      </c>
      <c r="I1231">
        <v>9.67</v>
      </c>
      <c r="J1231" t="s">
        <v>1355</v>
      </c>
    </row>
    <row r="1232" spans="1:10">
      <c r="A1232" t="s">
        <v>806</v>
      </c>
      <c r="B1232">
        <v>55</v>
      </c>
      <c r="C1232" t="s">
        <v>1351</v>
      </c>
      <c r="D1232" t="s">
        <v>1352</v>
      </c>
      <c r="E1232">
        <v>353255</v>
      </c>
      <c r="F1232" s="78">
        <v>39686.6875</v>
      </c>
      <c r="G1232" t="s">
        <v>1353</v>
      </c>
      <c r="H1232" t="s">
        <v>1354</v>
      </c>
      <c r="I1232">
        <v>9.6199999999999992</v>
      </c>
      <c r="J1232" t="s">
        <v>1355</v>
      </c>
    </row>
    <row r="1233" spans="1:10">
      <c r="A1233" t="s">
        <v>806</v>
      </c>
      <c r="B1233">
        <v>60</v>
      </c>
      <c r="C1233" t="s">
        <v>1351</v>
      </c>
      <c r="D1233" t="s">
        <v>1352</v>
      </c>
      <c r="E1233">
        <v>353256</v>
      </c>
      <c r="F1233" s="78">
        <v>39686.6875</v>
      </c>
      <c r="G1233" t="s">
        <v>1353</v>
      </c>
      <c r="H1233" t="s">
        <v>1354</v>
      </c>
      <c r="I1233">
        <v>9.68</v>
      </c>
      <c r="J1233" t="s">
        <v>1355</v>
      </c>
    </row>
    <row r="1234" spans="1:10">
      <c r="A1234" t="s">
        <v>806</v>
      </c>
      <c r="B1234">
        <v>65</v>
      </c>
      <c r="C1234" t="s">
        <v>1351</v>
      </c>
      <c r="D1234" t="s">
        <v>1352</v>
      </c>
      <c r="E1234">
        <v>353257</v>
      </c>
      <c r="F1234" s="78">
        <v>39686.6875</v>
      </c>
      <c r="G1234" t="s">
        <v>1353</v>
      </c>
      <c r="H1234" t="s">
        <v>1354</v>
      </c>
      <c r="I1234">
        <v>9.65</v>
      </c>
      <c r="J1234" t="s">
        <v>1355</v>
      </c>
    </row>
    <row r="1235" spans="1:10">
      <c r="A1235" t="s">
        <v>806</v>
      </c>
      <c r="B1235">
        <v>70</v>
      </c>
      <c r="C1235" t="s">
        <v>1351</v>
      </c>
      <c r="D1235" t="s">
        <v>1352</v>
      </c>
      <c r="E1235">
        <v>353258</v>
      </c>
      <c r="F1235" s="78">
        <v>39686.6875</v>
      </c>
      <c r="G1235" t="s">
        <v>1353</v>
      </c>
      <c r="H1235" t="s">
        <v>1354</v>
      </c>
      <c r="I1235">
        <v>9.69</v>
      </c>
      <c r="J1235" t="s">
        <v>1355</v>
      </c>
    </row>
    <row r="1236" spans="1:10">
      <c r="A1236" t="s">
        <v>806</v>
      </c>
      <c r="B1236">
        <v>75</v>
      </c>
      <c r="C1236" t="s">
        <v>1351</v>
      </c>
      <c r="D1236" t="s">
        <v>1352</v>
      </c>
      <c r="E1236">
        <v>353259</v>
      </c>
      <c r="F1236" s="78">
        <v>39686.6875</v>
      </c>
      <c r="G1236" t="s">
        <v>1353</v>
      </c>
      <c r="H1236" t="s">
        <v>1354</v>
      </c>
      <c r="I1236">
        <v>9.69</v>
      </c>
      <c r="J1236" t="s">
        <v>1355</v>
      </c>
    </row>
    <row r="1237" spans="1:10">
      <c r="A1237" t="s">
        <v>806</v>
      </c>
      <c r="B1237">
        <v>85</v>
      </c>
      <c r="C1237" t="s">
        <v>1351</v>
      </c>
      <c r="D1237" t="s">
        <v>1352</v>
      </c>
      <c r="E1237">
        <v>353260</v>
      </c>
      <c r="F1237" s="78">
        <v>39686.6875</v>
      </c>
      <c r="G1237" t="s">
        <v>1353</v>
      </c>
      <c r="H1237" t="s">
        <v>1354</v>
      </c>
      <c r="I1237">
        <v>9.66</v>
      </c>
      <c r="J1237" t="s">
        <v>1355</v>
      </c>
    </row>
    <row r="1238" spans="1:10">
      <c r="A1238" t="s">
        <v>806</v>
      </c>
      <c r="B1238">
        <v>45</v>
      </c>
      <c r="C1238" t="s">
        <v>1351</v>
      </c>
      <c r="D1238" t="s">
        <v>1352</v>
      </c>
      <c r="E1238">
        <v>353253</v>
      </c>
      <c r="F1238" s="78">
        <v>39686.697916666664</v>
      </c>
      <c r="G1238" t="s">
        <v>1353</v>
      </c>
      <c r="H1238" t="s">
        <v>1354</v>
      </c>
      <c r="I1238">
        <v>9.68</v>
      </c>
      <c r="J1238" t="s">
        <v>1355</v>
      </c>
    </row>
    <row r="1239" spans="1:10">
      <c r="A1239" t="s">
        <v>806</v>
      </c>
      <c r="B1239">
        <v>50</v>
      </c>
      <c r="C1239" t="s">
        <v>1351</v>
      </c>
      <c r="D1239" t="s">
        <v>1352</v>
      </c>
      <c r="E1239">
        <v>353254</v>
      </c>
      <c r="F1239" s="78">
        <v>39686.697916666664</v>
      </c>
      <c r="G1239" t="s">
        <v>1353</v>
      </c>
      <c r="H1239" t="s">
        <v>1354</v>
      </c>
      <c r="I1239">
        <v>9.68</v>
      </c>
      <c r="J1239" t="s">
        <v>1355</v>
      </c>
    </row>
    <row r="1240" spans="1:10">
      <c r="A1240" t="s">
        <v>806</v>
      </c>
      <c r="B1240">
        <v>55</v>
      </c>
      <c r="C1240" t="s">
        <v>1351</v>
      </c>
      <c r="D1240" t="s">
        <v>1352</v>
      </c>
      <c r="E1240">
        <v>353255</v>
      </c>
      <c r="F1240" s="78">
        <v>39686.697916666664</v>
      </c>
      <c r="G1240" t="s">
        <v>1353</v>
      </c>
      <c r="H1240" t="s">
        <v>1354</v>
      </c>
      <c r="I1240">
        <v>9.6300000000000008</v>
      </c>
      <c r="J1240" t="s">
        <v>1355</v>
      </c>
    </row>
    <row r="1241" spans="1:10">
      <c r="A1241" t="s">
        <v>806</v>
      </c>
      <c r="B1241">
        <v>60</v>
      </c>
      <c r="C1241" t="s">
        <v>1351</v>
      </c>
      <c r="D1241" t="s">
        <v>1352</v>
      </c>
      <c r="E1241">
        <v>353256</v>
      </c>
      <c r="F1241" s="78">
        <v>39686.697916666664</v>
      </c>
      <c r="G1241" t="s">
        <v>1353</v>
      </c>
      <c r="H1241" t="s">
        <v>1354</v>
      </c>
      <c r="I1241">
        <v>9.69</v>
      </c>
      <c r="J1241" t="s">
        <v>1355</v>
      </c>
    </row>
    <row r="1242" spans="1:10">
      <c r="A1242" t="s">
        <v>806</v>
      </c>
      <c r="B1242">
        <v>65</v>
      </c>
      <c r="C1242" t="s">
        <v>1351</v>
      </c>
      <c r="D1242" t="s">
        <v>1352</v>
      </c>
      <c r="E1242">
        <v>353257</v>
      </c>
      <c r="F1242" s="78">
        <v>39686.697916666664</v>
      </c>
      <c r="G1242" t="s">
        <v>1353</v>
      </c>
      <c r="H1242" t="s">
        <v>1354</v>
      </c>
      <c r="I1242">
        <v>9.67</v>
      </c>
      <c r="J1242" t="s">
        <v>1355</v>
      </c>
    </row>
    <row r="1243" spans="1:10">
      <c r="A1243" t="s">
        <v>806</v>
      </c>
      <c r="B1243">
        <v>70</v>
      </c>
      <c r="C1243" t="s">
        <v>1351</v>
      </c>
      <c r="D1243" t="s">
        <v>1352</v>
      </c>
      <c r="E1243">
        <v>353258</v>
      </c>
      <c r="F1243" s="78">
        <v>39686.697916666664</v>
      </c>
      <c r="G1243" t="s">
        <v>1353</v>
      </c>
      <c r="H1243" t="s">
        <v>1354</v>
      </c>
      <c r="I1243">
        <v>9.69</v>
      </c>
      <c r="J1243" t="s">
        <v>1355</v>
      </c>
    </row>
    <row r="1244" spans="1:10">
      <c r="A1244" t="s">
        <v>806</v>
      </c>
      <c r="B1244">
        <v>75</v>
      </c>
      <c r="C1244" t="s">
        <v>1351</v>
      </c>
      <c r="D1244" t="s">
        <v>1352</v>
      </c>
      <c r="E1244">
        <v>353259</v>
      </c>
      <c r="F1244" s="78">
        <v>39686.697916666664</v>
      </c>
      <c r="G1244" t="s">
        <v>1353</v>
      </c>
      <c r="H1244" t="s">
        <v>1354</v>
      </c>
      <c r="I1244">
        <v>9.69</v>
      </c>
      <c r="J1244" t="s">
        <v>1355</v>
      </c>
    </row>
    <row r="1245" spans="1:10">
      <c r="A1245" t="s">
        <v>806</v>
      </c>
      <c r="B1245">
        <v>85</v>
      </c>
      <c r="C1245" t="s">
        <v>1351</v>
      </c>
      <c r="D1245" t="s">
        <v>1352</v>
      </c>
      <c r="E1245">
        <v>353260</v>
      </c>
      <c r="F1245" s="78">
        <v>39686.697916666664</v>
      </c>
      <c r="G1245" t="s">
        <v>1353</v>
      </c>
      <c r="H1245" t="s">
        <v>1354</v>
      </c>
      <c r="I1245">
        <v>9.65</v>
      </c>
      <c r="J1245" t="s">
        <v>1355</v>
      </c>
    </row>
    <row r="1246" spans="1:10">
      <c r="A1246" t="s">
        <v>806</v>
      </c>
      <c r="B1246">
        <v>45</v>
      </c>
      <c r="C1246" t="s">
        <v>1351</v>
      </c>
      <c r="D1246" t="s">
        <v>1352</v>
      </c>
      <c r="E1246">
        <v>353253</v>
      </c>
      <c r="F1246" s="78">
        <v>39686.708333333336</v>
      </c>
      <c r="G1246" t="s">
        <v>1353</v>
      </c>
      <c r="H1246" t="s">
        <v>1354</v>
      </c>
      <c r="I1246">
        <v>9.68</v>
      </c>
      <c r="J1246" t="s">
        <v>1355</v>
      </c>
    </row>
    <row r="1247" spans="1:10">
      <c r="A1247" t="s">
        <v>806</v>
      </c>
      <c r="B1247">
        <v>50</v>
      </c>
      <c r="C1247" t="s">
        <v>1351</v>
      </c>
      <c r="D1247" t="s">
        <v>1352</v>
      </c>
      <c r="E1247">
        <v>353254</v>
      </c>
      <c r="F1247" s="78">
        <v>39686.708333333336</v>
      </c>
      <c r="G1247" t="s">
        <v>1353</v>
      </c>
      <c r="H1247" t="s">
        <v>1354</v>
      </c>
      <c r="I1247">
        <v>9.68</v>
      </c>
      <c r="J1247" t="s">
        <v>1355</v>
      </c>
    </row>
    <row r="1248" spans="1:10">
      <c r="A1248" t="s">
        <v>806</v>
      </c>
      <c r="B1248">
        <v>55</v>
      </c>
      <c r="C1248" t="s">
        <v>1351</v>
      </c>
      <c r="D1248" t="s">
        <v>1352</v>
      </c>
      <c r="E1248">
        <v>353255</v>
      </c>
      <c r="F1248" s="78">
        <v>39686.708333333336</v>
      </c>
      <c r="G1248" t="s">
        <v>1353</v>
      </c>
      <c r="H1248" t="s">
        <v>1354</v>
      </c>
      <c r="I1248">
        <v>9.6300000000000008</v>
      </c>
      <c r="J1248" t="s">
        <v>1355</v>
      </c>
    </row>
    <row r="1249" spans="1:10">
      <c r="A1249" t="s">
        <v>806</v>
      </c>
      <c r="B1249">
        <v>60</v>
      </c>
      <c r="C1249" t="s">
        <v>1351</v>
      </c>
      <c r="D1249" t="s">
        <v>1352</v>
      </c>
      <c r="E1249">
        <v>353256</v>
      </c>
      <c r="F1249" s="78">
        <v>39686.708333333336</v>
      </c>
      <c r="G1249" t="s">
        <v>1353</v>
      </c>
      <c r="H1249" t="s">
        <v>1354</v>
      </c>
      <c r="I1249">
        <v>9.68</v>
      </c>
      <c r="J1249" t="s">
        <v>1355</v>
      </c>
    </row>
    <row r="1250" spans="1:10">
      <c r="A1250" t="s">
        <v>806</v>
      </c>
      <c r="B1250">
        <v>65</v>
      </c>
      <c r="C1250" t="s">
        <v>1351</v>
      </c>
      <c r="D1250" t="s">
        <v>1352</v>
      </c>
      <c r="E1250">
        <v>353257</v>
      </c>
      <c r="F1250" s="78">
        <v>39686.708333333336</v>
      </c>
      <c r="G1250" t="s">
        <v>1353</v>
      </c>
      <c r="H1250" t="s">
        <v>1354</v>
      </c>
      <c r="I1250">
        <v>9.66</v>
      </c>
      <c r="J1250" t="s">
        <v>1355</v>
      </c>
    </row>
    <row r="1251" spans="1:10">
      <c r="A1251" t="s">
        <v>806</v>
      </c>
      <c r="B1251">
        <v>70</v>
      </c>
      <c r="C1251" t="s">
        <v>1351</v>
      </c>
      <c r="D1251" t="s">
        <v>1352</v>
      </c>
      <c r="E1251">
        <v>353258</v>
      </c>
      <c r="F1251" s="78">
        <v>39686.708333333336</v>
      </c>
      <c r="G1251" t="s">
        <v>1353</v>
      </c>
      <c r="H1251" t="s">
        <v>1354</v>
      </c>
      <c r="I1251">
        <v>9.69</v>
      </c>
      <c r="J1251" t="s">
        <v>1355</v>
      </c>
    </row>
    <row r="1252" spans="1:10">
      <c r="A1252" t="s">
        <v>806</v>
      </c>
      <c r="B1252">
        <v>75</v>
      </c>
      <c r="C1252" t="s">
        <v>1351</v>
      </c>
      <c r="D1252" t="s">
        <v>1352</v>
      </c>
      <c r="E1252">
        <v>353259</v>
      </c>
      <c r="F1252" s="78">
        <v>39686.708333333336</v>
      </c>
      <c r="G1252" t="s">
        <v>1353</v>
      </c>
      <c r="H1252" t="s">
        <v>1354</v>
      </c>
      <c r="I1252">
        <v>9.6999999999999993</v>
      </c>
      <c r="J1252" t="s">
        <v>1355</v>
      </c>
    </row>
    <row r="1253" spans="1:10">
      <c r="A1253" t="s">
        <v>806</v>
      </c>
      <c r="B1253">
        <v>85</v>
      </c>
      <c r="C1253" t="s">
        <v>1351</v>
      </c>
      <c r="D1253" t="s">
        <v>1352</v>
      </c>
      <c r="E1253">
        <v>353260</v>
      </c>
      <c r="F1253" s="78">
        <v>39686.708333333336</v>
      </c>
      <c r="G1253" t="s">
        <v>1353</v>
      </c>
      <c r="H1253" t="s">
        <v>1354</v>
      </c>
      <c r="I1253">
        <v>9.68</v>
      </c>
      <c r="J1253" t="s">
        <v>1355</v>
      </c>
    </row>
    <row r="1254" spans="1:10">
      <c r="A1254" t="s">
        <v>806</v>
      </c>
      <c r="B1254">
        <v>45</v>
      </c>
      <c r="C1254" t="s">
        <v>1351</v>
      </c>
      <c r="D1254" t="s">
        <v>1352</v>
      </c>
      <c r="E1254">
        <v>353253</v>
      </c>
      <c r="F1254" s="78">
        <v>39686.71875</v>
      </c>
      <c r="G1254" t="s">
        <v>1353</v>
      </c>
      <c r="H1254" t="s">
        <v>1354</v>
      </c>
      <c r="I1254">
        <v>9.69</v>
      </c>
      <c r="J1254" t="s">
        <v>1355</v>
      </c>
    </row>
    <row r="1255" spans="1:10">
      <c r="A1255" t="s">
        <v>806</v>
      </c>
      <c r="B1255">
        <v>50</v>
      </c>
      <c r="C1255" t="s">
        <v>1351</v>
      </c>
      <c r="D1255" t="s">
        <v>1352</v>
      </c>
      <c r="E1255">
        <v>353254</v>
      </c>
      <c r="F1255" s="78">
        <v>39686.71875</v>
      </c>
      <c r="G1255" t="s">
        <v>1353</v>
      </c>
      <c r="H1255" t="s">
        <v>1354</v>
      </c>
      <c r="I1255">
        <v>9.69</v>
      </c>
      <c r="J1255" t="s">
        <v>1355</v>
      </c>
    </row>
    <row r="1256" spans="1:10">
      <c r="A1256" t="s">
        <v>806</v>
      </c>
      <c r="B1256">
        <v>55</v>
      </c>
      <c r="C1256" t="s">
        <v>1351</v>
      </c>
      <c r="D1256" t="s">
        <v>1352</v>
      </c>
      <c r="E1256">
        <v>353255</v>
      </c>
      <c r="F1256" s="78">
        <v>39686.71875</v>
      </c>
      <c r="G1256" t="s">
        <v>1353</v>
      </c>
      <c r="H1256" t="s">
        <v>1354</v>
      </c>
      <c r="I1256">
        <v>9.64</v>
      </c>
      <c r="J1256" t="s">
        <v>1355</v>
      </c>
    </row>
    <row r="1257" spans="1:10">
      <c r="A1257" t="s">
        <v>806</v>
      </c>
      <c r="B1257">
        <v>60</v>
      </c>
      <c r="C1257" t="s">
        <v>1351</v>
      </c>
      <c r="D1257" t="s">
        <v>1352</v>
      </c>
      <c r="E1257">
        <v>353256</v>
      </c>
      <c r="F1257" s="78">
        <v>39686.71875</v>
      </c>
      <c r="G1257" t="s">
        <v>1353</v>
      </c>
      <c r="H1257" t="s">
        <v>1354</v>
      </c>
      <c r="I1257">
        <v>9.6999999999999993</v>
      </c>
      <c r="J1257" t="s">
        <v>1355</v>
      </c>
    </row>
    <row r="1258" spans="1:10">
      <c r="A1258" t="s">
        <v>806</v>
      </c>
      <c r="B1258">
        <v>65</v>
      </c>
      <c r="C1258" t="s">
        <v>1351</v>
      </c>
      <c r="D1258" t="s">
        <v>1352</v>
      </c>
      <c r="E1258">
        <v>353257</v>
      </c>
      <c r="F1258" s="78">
        <v>39686.71875</v>
      </c>
      <c r="G1258" t="s">
        <v>1353</v>
      </c>
      <c r="H1258" t="s">
        <v>1354</v>
      </c>
      <c r="I1258">
        <v>9.68</v>
      </c>
      <c r="J1258" t="s">
        <v>1355</v>
      </c>
    </row>
    <row r="1259" spans="1:10">
      <c r="A1259" t="s">
        <v>806</v>
      </c>
      <c r="B1259">
        <v>70</v>
      </c>
      <c r="C1259" t="s">
        <v>1351</v>
      </c>
      <c r="D1259" t="s">
        <v>1352</v>
      </c>
      <c r="E1259">
        <v>353258</v>
      </c>
      <c r="F1259" s="78">
        <v>39686.71875</v>
      </c>
      <c r="G1259" t="s">
        <v>1353</v>
      </c>
      <c r="H1259" t="s">
        <v>1354</v>
      </c>
      <c r="I1259">
        <v>9.7100000000000009</v>
      </c>
      <c r="J1259" t="s">
        <v>1355</v>
      </c>
    </row>
    <row r="1260" spans="1:10">
      <c r="A1260" t="s">
        <v>806</v>
      </c>
      <c r="B1260">
        <v>75</v>
      </c>
      <c r="C1260" t="s">
        <v>1351</v>
      </c>
      <c r="D1260" t="s">
        <v>1352</v>
      </c>
      <c r="E1260">
        <v>353259</v>
      </c>
      <c r="F1260" s="78">
        <v>39686.71875</v>
      </c>
      <c r="G1260" t="s">
        <v>1353</v>
      </c>
      <c r="H1260" t="s">
        <v>1354</v>
      </c>
      <c r="I1260">
        <v>9.7100000000000009</v>
      </c>
      <c r="J1260" t="s">
        <v>1355</v>
      </c>
    </row>
    <row r="1261" spans="1:10">
      <c r="A1261" t="s">
        <v>806</v>
      </c>
      <c r="B1261">
        <v>85</v>
      </c>
      <c r="C1261" t="s">
        <v>1351</v>
      </c>
      <c r="D1261" t="s">
        <v>1352</v>
      </c>
      <c r="E1261">
        <v>353260</v>
      </c>
      <c r="F1261" s="78">
        <v>39686.71875</v>
      </c>
      <c r="G1261" t="s">
        <v>1353</v>
      </c>
      <c r="H1261" t="s">
        <v>1354</v>
      </c>
      <c r="I1261">
        <v>9.68</v>
      </c>
      <c r="J1261" t="s">
        <v>1355</v>
      </c>
    </row>
    <row r="1262" spans="1:10">
      <c r="A1262" t="s">
        <v>806</v>
      </c>
      <c r="B1262">
        <v>45</v>
      </c>
      <c r="C1262" t="s">
        <v>1351</v>
      </c>
      <c r="D1262" t="s">
        <v>1352</v>
      </c>
      <c r="E1262">
        <v>353253</v>
      </c>
      <c r="F1262" s="78">
        <v>39686.729166666664</v>
      </c>
      <c r="G1262" t="s">
        <v>1353</v>
      </c>
      <c r="H1262" t="s">
        <v>1354</v>
      </c>
      <c r="I1262">
        <v>9.69</v>
      </c>
      <c r="J1262" t="s">
        <v>1355</v>
      </c>
    </row>
    <row r="1263" spans="1:10">
      <c r="A1263" t="s">
        <v>806</v>
      </c>
      <c r="B1263">
        <v>50</v>
      </c>
      <c r="C1263" t="s">
        <v>1351</v>
      </c>
      <c r="D1263" t="s">
        <v>1352</v>
      </c>
      <c r="E1263">
        <v>353254</v>
      </c>
      <c r="F1263" s="78">
        <v>39686.729166666664</v>
      </c>
      <c r="G1263" t="s">
        <v>1353</v>
      </c>
      <c r="H1263" t="s">
        <v>1354</v>
      </c>
      <c r="I1263">
        <v>9.69</v>
      </c>
      <c r="J1263" t="s">
        <v>1355</v>
      </c>
    </row>
    <row r="1264" spans="1:10">
      <c r="A1264" t="s">
        <v>806</v>
      </c>
      <c r="B1264">
        <v>55</v>
      </c>
      <c r="C1264" t="s">
        <v>1351</v>
      </c>
      <c r="D1264" t="s">
        <v>1352</v>
      </c>
      <c r="E1264">
        <v>353255</v>
      </c>
      <c r="F1264" s="78">
        <v>39686.729166666664</v>
      </c>
      <c r="G1264" t="s">
        <v>1353</v>
      </c>
      <c r="H1264" t="s">
        <v>1354</v>
      </c>
      <c r="I1264">
        <v>9.64</v>
      </c>
      <c r="J1264" t="s">
        <v>1355</v>
      </c>
    </row>
    <row r="1265" spans="1:10">
      <c r="A1265" t="s">
        <v>806</v>
      </c>
      <c r="B1265">
        <v>60</v>
      </c>
      <c r="C1265" t="s">
        <v>1351</v>
      </c>
      <c r="D1265" t="s">
        <v>1352</v>
      </c>
      <c r="E1265">
        <v>353256</v>
      </c>
      <c r="F1265" s="78">
        <v>39686.729166666664</v>
      </c>
      <c r="G1265" t="s">
        <v>1353</v>
      </c>
      <c r="H1265" t="s">
        <v>1354</v>
      </c>
      <c r="I1265">
        <v>9.6999999999999993</v>
      </c>
      <c r="J1265" t="s">
        <v>1355</v>
      </c>
    </row>
    <row r="1266" spans="1:10">
      <c r="A1266" t="s">
        <v>806</v>
      </c>
      <c r="B1266">
        <v>65</v>
      </c>
      <c r="C1266" t="s">
        <v>1351</v>
      </c>
      <c r="D1266" t="s">
        <v>1352</v>
      </c>
      <c r="E1266">
        <v>353257</v>
      </c>
      <c r="F1266" s="78">
        <v>39686.729166666664</v>
      </c>
      <c r="G1266" t="s">
        <v>1353</v>
      </c>
      <c r="H1266" t="s">
        <v>1354</v>
      </c>
      <c r="I1266">
        <v>9.67</v>
      </c>
      <c r="J1266" t="s">
        <v>1355</v>
      </c>
    </row>
    <row r="1267" spans="1:10">
      <c r="A1267" t="s">
        <v>806</v>
      </c>
      <c r="B1267">
        <v>70</v>
      </c>
      <c r="C1267" t="s">
        <v>1351</v>
      </c>
      <c r="D1267" t="s">
        <v>1352</v>
      </c>
      <c r="E1267">
        <v>353258</v>
      </c>
      <c r="F1267" s="78">
        <v>39686.729166666664</v>
      </c>
      <c r="G1267" t="s">
        <v>1353</v>
      </c>
      <c r="H1267" t="s">
        <v>1354</v>
      </c>
      <c r="I1267">
        <v>9.6999999999999993</v>
      </c>
      <c r="J1267" t="s">
        <v>1355</v>
      </c>
    </row>
    <row r="1268" spans="1:10">
      <c r="A1268" t="s">
        <v>806</v>
      </c>
      <c r="B1268">
        <v>75</v>
      </c>
      <c r="C1268" t="s">
        <v>1351</v>
      </c>
      <c r="D1268" t="s">
        <v>1352</v>
      </c>
      <c r="E1268">
        <v>353259</v>
      </c>
      <c r="F1268" s="78">
        <v>39686.729166666664</v>
      </c>
      <c r="G1268" t="s">
        <v>1353</v>
      </c>
      <c r="H1268" t="s">
        <v>1354</v>
      </c>
      <c r="I1268">
        <v>9.7100000000000009</v>
      </c>
      <c r="J1268" t="s">
        <v>1355</v>
      </c>
    </row>
    <row r="1269" spans="1:10">
      <c r="A1269" t="s">
        <v>806</v>
      </c>
      <c r="B1269">
        <v>85</v>
      </c>
      <c r="C1269" t="s">
        <v>1351</v>
      </c>
      <c r="D1269" t="s">
        <v>1352</v>
      </c>
      <c r="E1269">
        <v>353260</v>
      </c>
      <c r="F1269" s="78">
        <v>39686.729166666664</v>
      </c>
      <c r="G1269" t="s">
        <v>1353</v>
      </c>
      <c r="H1269" t="s">
        <v>1354</v>
      </c>
      <c r="I1269">
        <v>9.68</v>
      </c>
      <c r="J1269" t="s">
        <v>1355</v>
      </c>
    </row>
    <row r="1270" spans="1:10">
      <c r="A1270" t="s">
        <v>806</v>
      </c>
      <c r="B1270">
        <v>45</v>
      </c>
      <c r="C1270" t="s">
        <v>1351</v>
      </c>
      <c r="D1270" t="s">
        <v>1352</v>
      </c>
      <c r="E1270">
        <v>353253</v>
      </c>
      <c r="F1270" s="78">
        <v>39686.739583333336</v>
      </c>
      <c r="G1270" t="s">
        <v>1353</v>
      </c>
      <c r="H1270" t="s">
        <v>1354</v>
      </c>
      <c r="I1270">
        <v>9.69</v>
      </c>
      <c r="J1270" t="s">
        <v>1355</v>
      </c>
    </row>
    <row r="1271" spans="1:10">
      <c r="A1271" t="s">
        <v>806</v>
      </c>
      <c r="B1271">
        <v>50</v>
      </c>
      <c r="C1271" t="s">
        <v>1351</v>
      </c>
      <c r="D1271" t="s">
        <v>1352</v>
      </c>
      <c r="E1271">
        <v>353254</v>
      </c>
      <c r="F1271" s="78">
        <v>39686.739583333336</v>
      </c>
      <c r="G1271" t="s">
        <v>1353</v>
      </c>
      <c r="H1271" t="s">
        <v>1354</v>
      </c>
      <c r="I1271">
        <v>9.69</v>
      </c>
      <c r="J1271" t="s">
        <v>1355</v>
      </c>
    </row>
    <row r="1272" spans="1:10">
      <c r="A1272" t="s">
        <v>806</v>
      </c>
      <c r="B1272">
        <v>55</v>
      </c>
      <c r="C1272" t="s">
        <v>1351</v>
      </c>
      <c r="D1272" t="s">
        <v>1352</v>
      </c>
      <c r="E1272">
        <v>353255</v>
      </c>
      <c r="F1272" s="78">
        <v>39686.739583333336</v>
      </c>
      <c r="G1272" t="s">
        <v>1353</v>
      </c>
      <c r="H1272" t="s">
        <v>1354</v>
      </c>
      <c r="I1272">
        <v>9.64</v>
      </c>
      <c r="J1272" t="s">
        <v>1355</v>
      </c>
    </row>
    <row r="1273" spans="1:10">
      <c r="A1273" t="s">
        <v>806</v>
      </c>
      <c r="B1273">
        <v>60</v>
      </c>
      <c r="C1273" t="s">
        <v>1351</v>
      </c>
      <c r="D1273" t="s">
        <v>1352</v>
      </c>
      <c r="E1273">
        <v>353256</v>
      </c>
      <c r="F1273" s="78">
        <v>39686.739583333336</v>
      </c>
      <c r="G1273" t="s">
        <v>1353</v>
      </c>
      <c r="H1273" t="s">
        <v>1354</v>
      </c>
      <c r="I1273">
        <v>9.6999999999999993</v>
      </c>
      <c r="J1273" t="s">
        <v>1355</v>
      </c>
    </row>
    <row r="1274" spans="1:10">
      <c r="A1274" t="s">
        <v>806</v>
      </c>
      <c r="B1274">
        <v>65</v>
      </c>
      <c r="C1274" t="s">
        <v>1351</v>
      </c>
      <c r="D1274" t="s">
        <v>1352</v>
      </c>
      <c r="E1274">
        <v>353257</v>
      </c>
      <c r="F1274" s="78">
        <v>39686.739583333336</v>
      </c>
      <c r="G1274" t="s">
        <v>1353</v>
      </c>
      <c r="H1274" t="s">
        <v>1354</v>
      </c>
      <c r="I1274">
        <v>9.67</v>
      </c>
      <c r="J1274" t="s">
        <v>1355</v>
      </c>
    </row>
    <row r="1275" spans="1:10">
      <c r="A1275" t="s">
        <v>806</v>
      </c>
      <c r="B1275">
        <v>70</v>
      </c>
      <c r="C1275" t="s">
        <v>1351</v>
      </c>
      <c r="D1275" t="s">
        <v>1352</v>
      </c>
      <c r="E1275">
        <v>353258</v>
      </c>
      <c r="F1275" s="78">
        <v>39686.739583333336</v>
      </c>
      <c r="G1275" t="s">
        <v>1353</v>
      </c>
      <c r="H1275" t="s">
        <v>1354</v>
      </c>
      <c r="I1275">
        <v>9.7100000000000009</v>
      </c>
      <c r="J1275" t="s">
        <v>1355</v>
      </c>
    </row>
    <row r="1276" spans="1:10">
      <c r="A1276" t="s">
        <v>806</v>
      </c>
      <c r="B1276">
        <v>75</v>
      </c>
      <c r="C1276" t="s">
        <v>1351</v>
      </c>
      <c r="D1276" t="s">
        <v>1352</v>
      </c>
      <c r="E1276">
        <v>353259</v>
      </c>
      <c r="F1276" s="78">
        <v>39686.739583333336</v>
      </c>
      <c r="G1276" t="s">
        <v>1353</v>
      </c>
      <c r="H1276" t="s">
        <v>1354</v>
      </c>
      <c r="I1276">
        <v>9.7100000000000009</v>
      </c>
      <c r="J1276" t="s">
        <v>1355</v>
      </c>
    </row>
    <row r="1277" spans="1:10">
      <c r="A1277" t="s">
        <v>806</v>
      </c>
      <c r="B1277">
        <v>85</v>
      </c>
      <c r="C1277" t="s">
        <v>1351</v>
      </c>
      <c r="D1277" t="s">
        <v>1352</v>
      </c>
      <c r="E1277">
        <v>353260</v>
      </c>
      <c r="F1277" s="78">
        <v>39686.739583333336</v>
      </c>
      <c r="G1277" t="s">
        <v>1353</v>
      </c>
      <c r="H1277" t="s">
        <v>1354</v>
      </c>
      <c r="I1277">
        <v>9.68</v>
      </c>
      <c r="J1277" t="s">
        <v>1355</v>
      </c>
    </row>
    <row r="1278" spans="1:10">
      <c r="A1278" t="s">
        <v>806</v>
      </c>
      <c r="B1278">
        <v>45</v>
      </c>
      <c r="C1278" t="s">
        <v>1351</v>
      </c>
      <c r="D1278" t="s">
        <v>1352</v>
      </c>
      <c r="E1278">
        <v>353253</v>
      </c>
      <c r="F1278" s="78">
        <v>39704.666666666664</v>
      </c>
      <c r="G1278" t="s">
        <v>1353</v>
      </c>
      <c r="H1278" t="s">
        <v>1354</v>
      </c>
      <c r="I1278">
        <v>9.31</v>
      </c>
      <c r="J1278" t="s">
        <v>1355</v>
      </c>
    </row>
    <row r="1279" spans="1:10">
      <c r="A1279" t="s">
        <v>806</v>
      </c>
      <c r="B1279">
        <v>50</v>
      </c>
      <c r="C1279" t="s">
        <v>1351</v>
      </c>
      <c r="D1279" t="s">
        <v>1352</v>
      </c>
      <c r="E1279">
        <v>353254</v>
      </c>
      <c r="F1279" s="78">
        <v>39704.666666666664</v>
      </c>
      <c r="G1279" t="s">
        <v>1353</v>
      </c>
      <c r="H1279" t="s">
        <v>1354</v>
      </c>
      <c r="I1279">
        <v>9.3000000000000007</v>
      </c>
      <c r="J1279" t="s">
        <v>1355</v>
      </c>
    </row>
    <row r="1280" spans="1:10">
      <c r="A1280" t="s">
        <v>806</v>
      </c>
      <c r="B1280">
        <v>55</v>
      </c>
      <c r="C1280" t="s">
        <v>1351</v>
      </c>
      <c r="D1280" t="s">
        <v>1352</v>
      </c>
      <c r="E1280">
        <v>353255</v>
      </c>
      <c r="F1280" s="78">
        <v>39704.666666666664</v>
      </c>
      <c r="G1280" t="s">
        <v>1353</v>
      </c>
      <c r="H1280" t="s">
        <v>1354</v>
      </c>
      <c r="I1280">
        <v>9.25</v>
      </c>
      <c r="J1280" t="s">
        <v>1355</v>
      </c>
    </row>
    <row r="1281" spans="1:10">
      <c r="A1281" t="s">
        <v>806</v>
      </c>
      <c r="B1281">
        <v>60</v>
      </c>
      <c r="C1281" t="s">
        <v>1351</v>
      </c>
      <c r="D1281" t="s">
        <v>1352</v>
      </c>
      <c r="E1281">
        <v>353256</v>
      </c>
      <c r="F1281" s="78">
        <v>39704.666666666664</v>
      </c>
      <c r="G1281" t="s">
        <v>1353</v>
      </c>
      <c r="H1281" t="s">
        <v>1354</v>
      </c>
      <c r="I1281">
        <v>9.31</v>
      </c>
      <c r="J1281" t="s">
        <v>1355</v>
      </c>
    </row>
    <row r="1282" spans="1:10">
      <c r="A1282" t="s">
        <v>806</v>
      </c>
      <c r="B1282">
        <v>65</v>
      </c>
      <c r="C1282" t="s">
        <v>1351</v>
      </c>
      <c r="D1282" t="s">
        <v>1352</v>
      </c>
      <c r="E1282">
        <v>353257</v>
      </c>
      <c r="F1282" s="78">
        <v>39704.666666666664</v>
      </c>
      <c r="G1282" t="s">
        <v>1353</v>
      </c>
      <c r="H1282" t="s">
        <v>1354</v>
      </c>
      <c r="I1282">
        <v>9.2899999999999991</v>
      </c>
      <c r="J1282" t="s">
        <v>1355</v>
      </c>
    </row>
    <row r="1283" spans="1:10">
      <c r="A1283" t="s">
        <v>806</v>
      </c>
      <c r="B1283">
        <v>70</v>
      </c>
      <c r="C1283" t="s">
        <v>1351</v>
      </c>
      <c r="D1283" t="s">
        <v>1352</v>
      </c>
      <c r="E1283">
        <v>353258</v>
      </c>
      <c r="F1283" s="78">
        <v>39704.666666666664</v>
      </c>
      <c r="G1283" t="s">
        <v>1353</v>
      </c>
      <c r="H1283" t="s">
        <v>1354</v>
      </c>
      <c r="I1283">
        <v>9.32</v>
      </c>
      <c r="J1283" t="s">
        <v>1355</v>
      </c>
    </row>
    <row r="1284" spans="1:10">
      <c r="A1284" t="s">
        <v>806</v>
      </c>
      <c r="B1284">
        <v>75</v>
      </c>
      <c r="C1284" t="s">
        <v>1351</v>
      </c>
      <c r="D1284" t="s">
        <v>1352</v>
      </c>
      <c r="E1284">
        <v>353259</v>
      </c>
      <c r="F1284" s="78">
        <v>39704.666666666664</v>
      </c>
      <c r="G1284" t="s">
        <v>1353</v>
      </c>
      <c r="H1284" t="s">
        <v>1354</v>
      </c>
      <c r="I1284">
        <v>9.33</v>
      </c>
      <c r="J1284" t="s">
        <v>1355</v>
      </c>
    </row>
    <row r="1285" spans="1:10">
      <c r="A1285" t="s">
        <v>806</v>
      </c>
      <c r="B1285">
        <v>85</v>
      </c>
      <c r="C1285" t="s">
        <v>1351</v>
      </c>
      <c r="D1285" t="s">
        <v>1352</v>
      </c>
      <c r="E1285">
        <v>353260</v>
      </c>
      <c r="F1285" s="78">
        <v>39704.666666666664</v>
      </c>
      <c r="G1285" t="s">
        <v>1353</v>
      </c>
      <c r="H1285" t="s">
        <v>1354</v>
      </c>
      <c r="I1285">
        <v>9.3000000000000007</v>
      </c>
      <c r="J1285" t="s">
        <v>1355</v>
      </c>
    </row>
    <row r="1286" spans="1:10">
      <c r="A1286" t="s">
        <v>806</v>
      </c>
      <c r="B1286">
        <v>45</v>
      </c>
      <c r="C1286" t="s">
        <v>1351</v>
      </c>
      <c r="D1286" t="s">
        <v>1352</v>
      </c>
      <c r="E1286">
        <v>353253</v>
      </c>
      <c r="F1286" s="78">
        <v>39704.677083333336</v>
      </c>
      <c r="G1286" t="s">
        <v>1353</v>
      </c>
      <c r="H1286" t="s">
        <v>1354</v>
      </c>
      <c r="I1286">
        <v>9.31</v>
      </c>
      <c r="J1286" t="s">
        <v>1355</v>
      </c>
    </row>
    <row r="1287" spans="1:10">
      <c r="A1287" t="s">
        <v>806</v>
      </c>
      <c r="B1287">
        <v>50</v>
      </c>
      <c r="C1287" t="s">
        <v>1351</v>
      </c>
      <c r="D1287" t="s">
        <v>1352</v>
      </c>
      <c r="E1287">
        <v>353254</v>
      </c>
      <c r="F1287" s="78">
        <v>39704.677083333336</v>
      </c>
      <c r="G1287" t="s">
        <v>1353</v>
      </c>
      <c r="H1287" t="s">
        <v>1354</v>
      </c>
      <c r="I1287">
        <v>9.3000000000000007</v>
      </c>
      <c r="J1287" t="s">
        <v>1355</v>
      </c>
    </row>
    <row r="1288" spans="1:10">
      <c r="A1288" t="s">
        <v>806</v>
      </c>
      <c r="B1288">
        <v>55</v>
      </c>
      <c r="C1288" t="s">
        <v>1351</v>
      </c>
      <c r="D1288" t="s">
        <v>1352</v>
      </c>
      <c r="E1288">
        <v>353255</v>
      </c>
      <c r="F1288" s="78">
        <v>39704.677083333336</v>
      </c>
      <c r="G1288" t="s">
        <v>1353</v>
      </c>
      <c r="H1288" t="s">
        <v>1354</v>
      </c>
      <c r="I1288">
        <v>9.26</v>
      </c>
      <c r="J1288" t="s">
        <v>1355</v>
      </c>
    </row>
    <row r="1289" spans="1:10">
      <c r="A1289" t="s">
        <v>806</v>
      </c>
      <c r="B1289">
        <v>60</v>
      </c>
      <c r="C1289" t="s">
        <v>1351</v>
      </c>
      <c r="D1289" t="s">
        <v>1352</v>
      </c>
      <c r="E1289">
        <v>353256</v>
      </c>
      <c r="F1289" s="78">
        <v>39704.677083333336</v>
      </c>
      <c r="G1289" t="s">
        <v>1353</v>
      </c>
      <c r="H1289" t="s">
        <v>1354</v>
      </c>
      <c r="I1289">
        <v>9.32</v>
      </c>
      <c r="J1289" t="s">
        <v>1355</v>
      </c>
    </row>
    <row r="1290" spans="1:10">
      <c r="A1290" t="s">
        <v>806</v>
      </c>
      <c r="B1290">
        <v>65</v>
      </c>
      <c r="C1290" t="s">
        <v>1351</v>
      </c>
      <c r="D1290" t="s">
        <v>1352</v>
      </c>
      <c r="E1290">
        <v>353257</v>
      </c>
      <c r="F1290" s="78">
        <v>39704.677083333336</v>
      </c>
      <c r="G1290" t="s">
        <v>1353</v>
      </c>
      <c r="H1290" t="s">
        <v>1354</v>
      </c>
      <c r="I1290">
        <v>9.2899999999999991</v>
      </c>
      <c r="J1290" t="s">
        <v>1355</v>
      </c>
    </row>
    <row r="1291" spans="1:10">
      <c r="A1291" t="s">
        <v>806</v>
      </c>
      <c r="B1291">
        <v>70</v>
      </c>
      <c r="C1291" t="s">
        <v>1351</v>
      </c>
      <c r="D1291" t="s">
        <v>1352</v>
      </c>
      <c r="E1291">
        <v>353258</v>
      </c>
      <c r="F1291" s="78">
        <v>39704.677083333336</v>
      </c>
      <c r="G1291" t="s">
        <v>1353</v>
      </c>
      <c r="H1291" t="s">
        <v>1354</v>
      </c>
      <c r="I1291">
        <v>9.32</v>
      </c>
      <c r="J1291" t="s">
        <v>1355</v>
      </c>
    </row>
    <row r="1292" spans="1:10">
      <c r="A1292" t="s">
        <v>806</v>
      </c>
      <c r="B1292">
        <v>75</v>
      </c>
      <c r="C1292" t="s">
        <v>1351</v>
      </c>
      <c r="D1292" t="s">
        <v>1352</v>
      </c>
      <c r="E1292">
        <v>353259</v>
      </c>
      <c r="F1292" s="78">
        <v>39704.677083333336</v>
      </c>
      <c r="G1292" t="s">
        <v>1353</v>
      </c>
      <c r="H1292" t="s">
        <v>1354</v>
      </c>
      <c r="I1292">
        <v>9.33</v>
      </c>
      <c r="J1292" t="s">
        <v>1355</v>
      </c>
    </row>
    <row r="1293" spans="1:10">
      <c r="A1293" t="s">
        <v>806</v>
      </c>
      <c r="B1293">
        <v>85</v>
      </c>
      <c r="C1293" t="s">
        <v>1351</v>
      </c>
      <c r="D1293" t="s">
        <v>1352</v>
      </c>
      <c r="E1293">
        <v>353260</v>
      </c>
      <c r="F1293" s="78">
        <v>39704.677083333336</v>
      </c>
      <c r="G1293" t="s">
        <v>1353</v>
      </c>
      <c r="H1293" t="s">
        <v>1354</v>
      </c>
      <c r="I1293">
        <v>9.31</v>
      </c>
      <c r="J1293" t="s">
        <v>1355</v>
      </c>
    </row>
    <row r="1294" spans="1:10">
      <c r="A1294" t="s">
        <v>806</v>
      </c>
      <c r="B1294">
        <v>45</v>
      </c>
      <c r="C1294" t="s">
        <v>1351</v>
      </c>
      <c r="D1294" t="s">
        <v>1352</v>
      </c>
      <c r="E1294">
        <v>353253</v>
      </c>
      <c r="F1294" s="78">
        <v>39704.6875</v>
      </c>
      <c r="G1294" t="s">
        <v>1353</v>
      </c>
      <c r="H1294" t="s">
        <v>1354</v>
      </c>
      <c r="I1294">
        <v>9.3000000000000007</v>
      </c>
      <c r="J1294" t="s">
        <v>1355</v>
      </c>
    </row>
    <row r="1295" spans="1:10">
      <c r="A1295" t="s">
        <v>806</v>
      </c>
      <c r="B1295">
        <v>50</v>
      </c>
      <c r="C1295" t="s">
        <v>1351</v>
      </c>
      <c r="D1295" t="s">
        <v>1352</v>
      </c>
      <c r="E1295">
        <v>353254</v>
      </c>
      <c r="F1295" s="78">
        <v>39704.6875</v>
      </c>
      <c r="G1295" t="s">
        <v>1353</v>
      </c>
      <c r="H1295" t="s">
        <v>1354</v>
      </c>
      <c r="I1295">
        <v>9.3000000000000007</v>
      </c>
      <c r="J1295" t="s">
        <v>1355</v>
      </c>
    </row>
    <row r="1296" spans="1:10">
      <c r="A1296" t="s">
        <v>806</v>
      </c>
      <c r="B1296">
        <v>55</v>
      </c>
      <c r="C1296" t="s">
        <v>1351</v>
      </c>
      <c r="D1296" t="s">
        <v>1352</v>
      </c>
      <c r="E1296">
        <v>353255</v>
      </c>
      <c r="F1296" s="78">
        <v>39704.6875</v>
      </c>
      <c r="G1296" t="s">
        <v>1353</v>
      </c>
      <c r="H1296" t="s">
        <v>1354</v>
      </c>
      <c r="I1296">
        <v>9.25</v>
      </c>
      <c r="J1296" t="s">
        <v>1355</v>
      </c>
    </row>
    <row r="1297" spans="1:10">
      <c r="A1297" t="s">
        <v>806</v>
      </c>
      <c r="B1297">
        <v>60</v>
      </c>
      <c r="C1297" t="s">
        <v>1351</v>
      </c>
      <c r="D1297" t="s">
        <v>1352</v>
      </c>
      <c r="E1297">
        <v>353256</v>
      </c>
      <c r="F1297" s="78">
        <v>39704.6875</v>
      </c>
      <c r="G1297" t="s">
        <v>1353</v>
      </c>
      <c r="H1297" t="s">
        <v>1354</v>
      </c>
      <c r="I1297">
        <v>9.31</v>
      </c>
      <c r="J1297" t="s">
        <v>1355</v>
      </c>
    </row>
    <row r="1298" spans="1:10">
      <c r="A1298" t="s">
        <v>806</v>
      </c>
      <c r="B1298">
        <v>65</v>
      </c>
      <c r="C1298" t="s">
        <v>1351</v>
      </c>
      <c r="D1298" t="s">
        <v>1352</v>
      </c>
      <c r="E1298">
        <v>353257</v>
      </c>
      <c r="F1298" s="78">
        <v>39704.6875</v>
      </c>
      <c r="G1298" t="s">
        <v>1353</v>
      </c>
      <c r="H1298" t="s">
        <v>1354</v>
      </c>
      <c r="I1298">
        <v>9.2899999999999991</v>
      </c>
      <c r="J1298" t="s">
        <v>1355</v>
      </c>
    </row>
    <row r="1299" spans="1:10">
      <c r="A1299" t="s">
        <v>806</v>
      </c>
      <c r="B1299">
        <v>70</v>
      </c>
      <c r="C1299" t="s">
        <v>1351</v>
      </c>
      <c r="D1299" t="s">
        <v>1352</v>
      </c>
      <c r="E1299">
        <v>353258</v>
      </c>
      <c r="F1299" s="78">
        <v>39704.6875</v>
      </c>
      <c r="G1299" t="s">
        <v>1353</v>
      </c>
      <c r="H1299" t="s">
        <v>1354</v>
      </c>
      <c r="I1299">
        <v>9.33</v>
      </c>
      <c r="J1299" t="s">
        <v>1355</v>
      </c>
    </row>
    <row r="1300" spans="1:10">
      <c r="A1300" t="s">
        <v>806</v>
      </c>
      <c r="B1300">
        <v>75</v>
      </c>
      <c r="C1300" t="s">
        <v>1351</v>
      </c>
      <c r="D1300" t="s">
        <v>1352</v>
      </c>
      <c r="E1300">
        <v>353259</v>
      </c>
      <c r="F1300" s="78">
        <v>39704.6875</v>
      </c>
      <c r="G1300" t="s">
        <v>1353</v>
      </c>
      <c r="H1300" t="s">
        <v>1354</v>
      </c>
      <c r="I1300">
        <v>9.34</v>
      </c>
      <c r="J1300" t="s">
        <v>1355</v>
      </c>
    </row>
    <row r="1301" spans="1:10">
      <c r="A1301" t="s">
        <v>806</v>
      </c>
      <c r="B1301">
        <v>85</v>
      </c>
      <c r="C1301" t="s">
        <v>1351</v>
      </c>
      <c r="D1301" t="s">
        <v>1352</v>
      </c>
      <c r="E1301">
        <v>353260</v>
      </c>
      <c r="F1301" s="78">
        <v>39704.6875</v>
      </c>
      <c r="G1301" t="s">
        <v>1353</v>
      </c>
      <c r="H1301" t="s">
        <v>1354</v>
      </c>
      <c r="I1301">
        <v>9.31</v>
      </c>
      <c r="J1301" t="s">
        <v>1355</v>
      </c>
    </row>
    <row r="1302" spans="1:10">
      <c r="A1302" t="s">
        <v>806</v>
      </c>
      <c r="B1302">
        <v>45</v>
      </c>
      <c r="C1302" t="s">
        <v>1351</v>
      </c>
      <c r="D1302" t="s">
        <v>1352</v>
      </c>
      <c r="E1302">
        <v>353253</v>
      </c>
      <c r="F1302" s="78">
        <v>39704.697916666664</v>
      </c>
      <c r="G1302" t="s">
        <v>1353</v>
      </c>
      <c r="H1302" t="s">
        <v>1354</v>
      </c>
      <c r="I1302">
        <v>9.3000000000000007</v>
      </c>
      <c r="J1302" t="s">
        <v>1355</v>
      </c>
    </row>
    <row r="1303" spans="1:10">
      <c r="A1303" t="s">
        <v>806</v>
      </c>
      <c r="B1303">
        <v>50</v>
      </c>
      <c r="C1303" t="s">
        <v>1351</v>
      </c>
      <c r="D1303" t="s">
        <v>1352</v>
      </c>
      <c r="E1303">
        <v>353254</v>
      </c>
      <c r="F1303" s="78">
        <v>39704.697916666664</v>
      </c>
      <c r="G1303" t="s">
        <v>1353</v>
      </c>
      <c r="H1303" t="s">
        <v>1354</v>
      </c>
      <c r="I1303">
        <v>9.3000000000000007</v>
      </c>
      <c r="J1303" t="s">
        <v>1355</v>
      </c>
    </row>
    <row r="1304" spans="1:10">
      <c r="A1304" t="s">
        <v>806</v>
      </c>
      <c r="B1304">
        <v>55</v>
      </c>
      <c r="C1304" t="s">
        <v>1351</v>
      </c>
      <c r="D1304" t="s">
        <v>1352</v>
      </c>
      <c r="E1304">
        <v>353255</v>
      </c>
      <c r="F1304" s="78">
        <v>39704.697916666664</v>
      </c>
      <c r="G1304" t="s">
        <v>1353</v>
      </c>
      <c r="H1304" t="s">
        <v>1354</v>
      </c>
      <c r="I1304">
        <v>9.25</v>
      </c>
      <c r="J1304" t="s">
        <v>1355</v>
      </c>
    </row>
    <row r="1305" spans="1:10">
      <c r="A1305" t="s">
        <v>806</v>
      </c>
      <c r="B1305">
        <v>60</v>
      </c>
      <c r="C1305" t="s">
        <v>1351</v>
      </c>
      <c r="D1305" t="s">
        <v>1352</v>
      </c>
      <c r="E1305">
        <v>353256</v>
      </c>
      <c r="F1305" s="78">
        <v>39704.697916666664</v>
      </c>
      <c r="G1305" t="s">
        <v>1353</v>
      </c>
      <c r="H1305" t="s">
        <v>1354</v>
      </c>
      <c r="I1305">
        <v>9.31</v>
      </c>
      <c r="J1305" t="s">
        <v>1355</v>
      </c>
    </row>
    <row r="1306" spans="1:10">
      <c r="A1306" t="s">
        <v>806</v>
      </c>
      <c r="B1306">
        <v>65</v>
      </c>
      <c r="C1306" t="s">
        <v>1351</v>
      </c>
      <c r="D1306" t="s">
        <v>1352</v>
      </c>
      <c r="E1306">
        <v>353257</v>
      </c>
      <c r="F1306" s="78">
        <v>39704.697916666664</v>
      </c>
      <c r="G1306" t="s">
        <v>1353</v>
      </c>
      <c r="H1306" t="s">
        <v>1354</v>
      </c>
      <c r="I1306">
        <v>9.2899999999999991</v>
      </c>
      <c r="J1306" t="s">
        <v>1355</v>
      </c>
    </row>
    <row r="1307" spans="1:10">
      <c r="A1307" t="s">
        <v>806</v>
      </c>
      <c r="B1307">
        <v>70</v>
      </c>
      <c r="C1307" t="s">
        <v>1351</v>
      </c>
      <c r="D1307" t="s">
        <v>1352</v>
      </c>
      <c r="E1307">
        <v>353258</v>
      </c>
      <c r="F1307" s="78">
        <v>39704.697916666664</v>
      </c>
      <c r="G1307" t="s">
        <v>1353</v>
      </c>
      <c r="H1307" t="s">
        <v>1354</v>
      </c>
      <c r="I1307">
        <v>9.32</v>
      </c>
      <c r="J1307" t="s">
        <v>1355</v>
      </c>
    </row>
    <row r="1308" spans="1:10">
      <c r="A1308" t="s">
        <v>806</v>
      </c>
      <c r="B1308">
        <v>75</v>
      </c>
      <c r="C1308" t="s">
        <v>1351</v>
      </c>
      <c r="D1308" t="s">
        <v>1352</v>
      </c>
      <c r="E1308">
        <v>353259</v>
      </c>
      <c r="F1308" s="78">
        <v>39704.697916666664</v>
      </c>
      <c r="G1308" t="s">
        <v>1353</v>
      </c>
      <c r="H1308" t="s">
        <v>1354</v>
      </c>
      <c r="I1308">
        <v>9.33</v>
      </c>
      <c r="J1308" t="s">
        <v>1355</v>
      </c>
    </row>
    <row r="1309" spans="1:10">
      <c r="A1309" t="s">
        <v>806</v>
      </c>
      <c r="B1309">
        <v>85</v>
      </c>
      <c r="C1309" t="s">
        <v>1351</v>
      </c>
      <c r="D1309" t="s">
        <v>1352</v>
      </c>
      <c r="E1309">
        <v>353260</v>
      </c>
      <c r="F1309" s="78">
        <v>39704.697916666664</v>
      </c>
      <c r="G1309" t="s">
        <v>1353</v>
      </c>
      <c r="H1309" t="s">
        <v>1354</v>
      </c>
      <c r="I1309">
        <v>9.31</v>
      </c>
      <c r="J1309" t="s">
        <v>1355</v>
      </c>
    </row>
    <row r="1310" spans="1:10">
      <c r="A1310" t="s">
        <v>806</v>
      </c>
      <c r="B1310">
        <v>45</v>
      </c>
      <c r="C1310" t="s">
        <v>1351</v>
      </c>
      <c r="D1310" t="s">
        <v>1352</v>
      </c>
      <c r="E1310">
        <v>353253</v>
      </c>
      <c r="F1310" s="78">
        <v>39704.708333333336</v>
      </c>
      <c r="G1310" t="s">
        <v>1353</v>
      </c>
      <c r="H1310" t="s">
        <v>1354</v>
      </c>
      <c r="I1310">
        <v>9.3000000000000007</v>
      </c>
      <c r="J1310" t="s">
        <v>1355</v>
      </c>
    </row>
    <row r="1311" spans="1:10">
      <c r="A1311" t="s">
        <v>806</v>
      </c>
      <c r="B1311">
        <v>50</v>
      </c>
      <c r="C1311" t="s">
        <v>1351</v>
      </c>
      <c r="D1311" t="s">
        <v>1352</v>
      </c>
      <c r="E1311">
        <v>353254</v>
      </c>
      <c r="F1311" s="78">
        <v>39704.708333333336</v>
      </c>
      <c r="G1311" t="s">
        <v>1353</v>
      </c>
      <c r="H1311" t="s">
        <v>1354</v>
      </c>
      <c r="I1311">
        <v>9.3000000000000007</v>
      </c>
      <c r="J1311" t="s">
        <v>1355</v>
      </c>
    </row>
    <row r="1312" spans="1:10">
      <c r="A1312" t="s">
        <v>806</v>
      </c>
      <c r="B1312">
        <v>55</v>
      </c>
      <c r="C1312" t="s">
        <v>1351</v>
      </c>
      <c r="D1312" t="s">
        <v>1352</v>
      </c>
      <c r="E1312">
        <v>353255</v>
      </c>
      <c r="F1312" s="78">
        <v>39704.708333333336</v>
      </c>
      <c r="G1312" t="s">
        <v>1353</v>
      </c>
      <c r="H1312" t="s">
        <v>1354</v>
      </c>
      <c r="I1312">
        <v>9.25</v>
      </c>
      <c r="J1312" t="s">
        <v>1355</v>
      </c>
    </row>
    <row r="1313" spans="1:10">
      <c r="A1313" t="s">
        <v>806</v>
      </c>
      <c r="B1313">
        <v>60</v>
      </c>
      <c r="C1313" t="s">
        <v>1351</v>
      </c>
      <c r="D1313" t="s">
        <v>1352</v>
      </c>
      <c r="E1313">
        <v>353256</v>
      </c>
      <c r="F1313" s="78">
        <v>39704.708333333336</v>
      </c>
      <c r="G1313" t="s">
        <v>1353</v>
      </c>
      <c r="H1313" t="s">
        <v>1354</v>
      </c>
      <c r="I1313">
        <v>9.31</v>
      </c>
      <c r="J1313" t="s">
        <v>1355</v>
      </c>
    </row>
    <row r="1314" spans="1:10">
      <c r="A1314" t="s">
        <v>806</v>
      </c>
      <c r="B1314">
        <v>65</v>
      </c>
      <c r="C1314" t="s">
        <v>1351</v>
      </c>
      <c r="D1314" t="s">
        <v>1352</v>
      </c>
      <c r="E1314">
        <v>353257</v>
      </c>
      <c r="F1314" s="78">
        <v>39704.708333333336</v>
      </c>
      <c r="G1314" t="s">
        <v>1353</v>
      </c>
      <c r="H1314" t="s">
        <v>1354</v>
      </c>
      <c r="I1314">
        <v>9.2899999999999991</v>
      </c>
      <c r="J1314" t="s">
        <v>1355</v>
      </c>
    </row>
    <row r="1315" spans="1:10">
      <c r="A1315" t="s">
        <v>806</v>
      </c>
      <c r="B1315">
        <v>70</v>
      </c>
      <c r="C1315" t="s">
        <v>1351</v>
      </c>
      <c r="D1315" t="s">
        <v>1352</v>
      </c>
      <c r="E1315">
        <v>353258</v>
      </c>
      <c r="F1315" s="78">
        <v>39704.708333333336</v>
      </c>
      <c r="G1315" t="s">
        <v>1353</v>
      </c>
      <c r="H1315" t="s">
        <v>1354</v>
      </c>
      <c r="I1315">
        <v>9.32</v>
      </c>
      <c r="J1315" t="s">
        <v>1355</v>
      </c>
    </row>
    <row r="1316" spans="1:10">
      <c r="A1316" t="s">
        <v>806</v>
      </c>
      <c r="B1316">
        <v>75</v>
      </c>
      <c r="C1316" t="s">
        <v>1351</v>
      </c>
      <c r="D1316" t="s">
        <v>1352</v>
      </c>
      <c r="E1316">
        <v>353259</v>
      </c>
      <c r="F1316" s="78">
        <v>39704.708333333336</v>
      </c>
      <c r="G1316" t="s">
        <v>1353</v>
      </c>
      <c r="H1316" t="s">
        <v>1354</v>
      </c>
      <c r="I1316">
        <v>9.33</v>
      </c>
      <c r="J1316" t="s">
        <v>1355</v>
      </c>
    </row>
    <row r="1317" spans="1:10">
      <c r="A1317" t="s">
        <v>806</v>
      </c>
      <c r="B1317">
        <v>85</v>
      </c>
      <c r="C1317" t="s">
        <v>1351</v>
      </c>
      <c r="D1317" t="s">
        <v>1352</v>
      </c>
      <c r="E1317">
        <v>353260</v>
      </c>
      <c r="F1317" s="78">
        <v>39704.708333333336</v>
      </c>
      <c r="G1317" t="s">
        <v>1353</v>
      </c>
      <c r="H1317" t="s">
        <v>1354</v>
      </c>
      <c r="I1317">
        <v>9.3000000000000007</v>
      </c>
      <c r="J1317" t="s">
        <v>1355</v>
      </c>
    </row>
    <row r="1318" spans="1:10">
      <c r="A1318" t="s">
        <v>806</v>
      </c>
      <c r="B1318">
        <v>45</v>
      </c>
      <c r="C1318" t="s">
        <v>1351</v>
      </c>
      <c r="D1318" t="s">
        <v>1352</v>
      </c>
      <c r="E1318">
        <v>353253</v>
      </c>
      <c r="F1318" s="78">
        <v>39704.71875</v>
      </c>
      <c r="G1318" t="s">
        <v>1353</v>
      </c>
      <c r="H1318" t="s">
        <v>1354</v>
      </c>
      <c r="I1318">
        <v>9.3000000000000007</v>
      </c>
      <c r="J1318" t="s">
        <v>1355</v>
      </c>
    </row>
    <row r="1319" spans="1:10">
      <c r="A1319" t="s">
        <v>806</v>
      </c>
      <c r="B1319">
        <v>50</v>
      </c>
      <c r="C1319" t="s">
        <v>1351</v>
      </c>
      <c r="D1319" t="s">
        <v>1352</v>
      </c>
      <c r="E1319">
        <v>353254</v>
      </c>
      <c r="F1319" s="78">
        <v>39704.71875</v>
      </c>
      <c r="G1319" t="s">
        <v>1353</v>
      </c>
      <c r="H1319" t="s">
        <v>1354</v>
      </c>
      <c r="I1319">
        <v>9.3000000000000007</v>
      </c>
      <c r="J1319" t="s">
        <v>1355</v>
      </c>
    </row>
    <row r="1320" spans="1:10">
      <c r="A1320" t="s">
        <v>806</v>
      </c>
      <c r="B1320">
        <v>55</v>
      </c>
      <c r="C1320" t="s">
        <v>1351</v>
      </c>
      <c r="D1320" t="s">
        <v>1352</v>
      </c>
      <c r="E1320">
        <v>353255</v>
      </c>
      <c r="F1320" s="78">
        <v>39704.71875</v>
      </c>
      <c r="G1320" t="s">
        <v>1353</v>
      </c>
      <c r="H1320" t="s">
        <v>1354</v>
      </c>
      <c r="I1320">
        <v>9.25</v>
      </c>
      <c r="J1320" t="s">
        <v>1355</v>
      </c>
    </row>
    <row r="1321" spans="1:10">
      <c r="A1321" t="s">
        <v>806</v>
      </c>
      <c r="B1321">
        <v>60</v>
      </c>
      <c r="C1321" t="s">
        <v>1351</v>
      </c>
      <c r="D1321" t="s">
        <v>1352</v>
      </c>
      <c r="E1321">
        <v>353256</v>
      </c>
      <c r="F1321" s="78">
        <v>39704.71875</v>
      </c>
      <c r="G1321" t="s">
        <v>1353</v>
      </c>
      <c r="H1321" t="s">
        <v>1354</v>
      </c>
      <c r="I1321">
        <v>9.31</v>
      </c>
      <c r="J1321" t="s">
        <v>1355</v>
      </c>
    </row>
    <row r="1322" spans="1:10">
      <c r="A1322" t="s">
        <v>806</v>
      </c>
      <c r="B1322">
        <v>65</v>
      </c>
      <c r="C1322" t="s">
        <v>1351</v>
      </c>
      <c r="D1322" t="s">
        <v>1352</v>
      </c>
      <c r="E1322">
        <v>353257</v>
      </c>
      <c r="F1322" s="78">
        <v>39704.71875</v>
      </c>
      <c r="G1322" t="s">
        <v>1353</v>
      </c>
      <c r="H1322" t="s">
        <v>1354</v>
      </c>
      <c r="I1322">
        <v>9.2899999999999991</v>
      </c>
      <c r="J1322" t="s">
        <v>1355</v>
      </c>
    </row>
    <row r="1323" spans="1:10">
      <c r="A1323" t="s">
        <v>806</v>
      </c>
      <c r="B1323">
        <v>70</v>
      </c>
      <c r="C1323" t="s">
        <v>1351</v>
      </c>
      <c r="D1323" t="s">
        <v>1352</v>
      </c>
      <c r="E1323">
        <v>353258</v>
      </c>
      <c r="F1323" s="78">
        <v>39704.71875</v>
      </c>
      <c r="G1323" t="s">
        <v>1353</v>
      </c>
      <c r="H1323" t="s">
        <v>1354</v>
      </c>
      <c r="I1323">
        <v>9.32</v>
      </c>
      <c r="J1323" t="s">
        <v>1355</v>
      </c>
    </row>
    <row r="1324" spans="1:10">
      <c r="A1324" t="s">
        <v>806</v>
      </c>
      <c r="B1324">
        <v>75</v>
      </c>
      <c r="C1324" t="s">
        <v>1351</v>
      </c>
      <c r="D1324" t="s">
        <v>1352</v>
      </c>
      <c r="E1324">
        <v>353259</v>
      </c>
      <c r="F1324" s="78">
        <v>39704.71875</v>
      </c>
      <c r="G1324" t="s">
        <v>1353</v>
      </c>
      <c r="H1324" t="s">
        <v>1354</v>
      </c>
      <c r="I1324">
        <v>9.32</v>
      </c>
      <c r="J1324" t="s">
        <v>1355</v>
      </c>
    </row>
    <row r="1325" spans="1:10">
      <c r="A1325" t="s">
        <v>806</v>
      </c>
      <c r="B1325">
        <v>85</v>
      </c>
      <c r="C1325" t="s">
        <v>1351</v>
      </c>
      <c r="D1325" t="s">
        <v>1352</v>
      </c>
      <c r="E1325">
        <v>353260</v>
      </c>
      <c r="F1325" s="78">
        <v>39704.71875</v>
      </c>
      <c r="G1325" t="s">
        <v>1353</v>
      </c>
      <c r="H1325" t="s">
        <v>1354</v>
      </c>
      <c r="I1325">
        <v>9.3000000000000007</v>
      </c>
      <c r="J1325" t="s">
        <v>1355</v>
      </c>
    </row>
    <row r="1326" spans="1:10">
      <c r="A1326" t="s">
        <v>806</v>
      </c>
      <c r="B1326">
        <v>45</v>
      </c>
      <c r="C1326" t="s">
        <v>1351</v>
      </c>
      <c r="D1326" t="s">
        <v>1352</v>
      </c>
      <c r="E1326">
        <v>353253</v>
      </c>
      <c r="F1326" s="78">
        <v>39704.729166666664</v>
      </c>
      <c r="G1326" t="s">
        <v>1353</v>
      </c>
      <c r="H1326" t="s">
        <v>1354</v>
      </c>
      <c r="I1326">
        <v>9.31</v>
      </c>
      <c r="J1326" t="s">
        <v>1355</v>
      </c>
    </row>
    <row r="1327" spans="1:10">
      <c r="A1327" t="s">
        <v>806</v>
      </c>
      <c r="B1327">
        <v>50</v>
      </c>
      <c r="C1327" t="s">
        <v>1351</v>
      </c>
      <c r="D1327" t="s">
        <v>1352</v>
      </c>
      <c r="E1327">
        <v>353254</v>
      </c>
      <c r="F1327" s="78">
        <v>39704.729166666664</v>
      </c>
      <c r="G1327" t="s">
        <v>1353</v>
      </c>
      <c r="H1327" t="s">
        <v>1354</v>
      </c>
      <c r="I1327">
        <v>9.3000000000000007</v>
      </c>
      <c r="J1327" t="s">
        <v>1355</v>
      </c>
    </row>
    <row r="1328" spans="1:10">
      <c r="A1328" t="s">
        <v>806</v>
      </c>
      <c r="B1328">
        <v>55</v>
      </c>
      <c r="C1328" t="s">
        <v>1351</v>
      </c>
      <c r="D1328" t="s">
        <v>1352</v>
      </c>
      <c r="E1328">
        <v>353255</v>
      </c>
      <c r="F1328" s="78">
        <v>39704.729166666664</v>
      </c>
      <c r="G1328" t="s">
        <v>1353</v>
      </c>
      <c r="H1328" t="s">
        <v>1354</v>
      </c>
      <c r="I1328">
        <v>9.25</v>
      </c>
      <c r="J1328" t="s">
        <v>1355</v>
      </c>
    </row>
    <row r="1329" spans="1:10">
      <c r="A1329" t="s">
        <v>806</v>
      </c>
      <c r="B1329">
        <v>60</v>
      </c>
      <c r="C1329" t="s">
        <v>1351</v>
      </c>
      <c r="D1329" t="s">
        <v>1352</v>
      </c>
      <c r="E1329">
        <v>353256</v>
      </c>
      <c r="F1329" s="78">
        <v>39704.729166666664</v>
      </c>
      <c r="G1329" t="s">
        <v>1353</v>
      </c>
      <c r="H1329" t="s">
        <v>1354</v>
      </c>
      <c r="I1329">
        <v>9.31</v>
      </c>
      <c r="J1329" t="s">
        <v>1355</v>
      </c>
    </row>
    <row r="1330" spans="1:10">
      <c r="A1330" t="s">
        <v>806</v>
      </c>
      <c r="B1330">
        <v>65</v>
      </c>
      <c r="C1330" t="s">
        <v>1351</v>
      </c>
      <c r="D1330" t="s">
        <v>1352</v>
      </c>
      <c r="E1330">
        <v>353257</v>
      </c>
      <c r="F1330" s="78">
        <v>39704.729166666664</v>
      </c>
      <c r="G1330" t="s">
        <v>1353</v>
      </c>
      <c r="H1330" t="s">
        <v>1354</v>
      </c>
      <c r="I1330">
        <v>9.2899999999999991</v>
      </c>
      <c r="J1330" t="s">
        <v>1355</v>
      </c>
    </row>
    <row r="1331" spans="1:10">
      <c r="A1331" t="s">
        <v>806</v>
      </c>
      <c r="B1331">
        <v>70</v>
      </c>
      <c r="C1331" t="s">
        <v>1351</v>
      </c>
      <c r="D1331" t="s">
        <v>1352</v>
      </c>
      <c r="E1331">
        <v>353258</v>
      </c>
      <c r="F1331" s="78">
        <v>39704.729166666664</v>
      </c>
      <c r="G1331" t="s">
        <v>1353</v>
      </c>
      <c r="H1331" t="s">
        <v>1354</v>
      </c>
      <c r="I1331">
        <v>9.32</v>
      </c>
      <c r="J1331" t="s">
        <v>1355</v>
      </c>
    </row>
    <row r="1332" spans="1:10">
      <c r="A1332" t="s">
        <v>806</v>
      </c>
      <c r="B1332">
        <v>75</v>
      </c>
      <c r="C1332" t="s">
        <v>1351</v>
      </c>
      <c r="D1332" t="s">
        <v>1352</v>
      </c>
      <c r="E1332">
        <v>353259</v>
      </c>
      <c r="F1332" s="78">
        <v>39704.729166666664</v>
      </c>
      <c r="G1332" t="s">
        <v>1353</v>
      </c>
      <c r="H1332" t="s">
        <v>1354</v>
      </c>
      <c r="I1332">
        <v>9.33</v>
      </c>
      <c r="J1332" t="s">
        <v>1355</v>
      </c>
    </row>
    <row r="1333" spans="1:10">
      <c r="A1333" t="s">
        <v>806</v>
      </c>
      <c r="B1333">
        <v>85</v>
      </c>
      <c r="C1333" t="s">
        <v>1351</v>
      </c>
      <c r="D1333" t="s">
        <v>1352</v>
      </c>
      <c r="E1333">
        <v>353260</v>
      </c>
      <c r="F1333" s="78">
        <v>39704.729166666664</v>
      </c>
      <c r="G1333" t="s">
        <v>1353</v>
      </c>
      <c r="H1333" t="s">
        <v>1354</v>
      </c>
      <c r="I1333">
        <v>9.3000000000000007</v>
      </c>
      <c r="J1333" t="s">
        <v>1355</v>
      </c>
    </row>
    <row r="1334" spans="1:10">
      <c r="A1334" t="s">
        <v>806</v>
      </c>
      <c r="B1334">
        <v>45</v>
      </c>
      <c r="C1334" t="s">
        <v>1351</v>
      </c>
      <c r="D1334" t="s">
        <v>1352</v>
      </c>
      <c r="E1334">
        <v>353253</v>
      </c>
      <c r="F1334" s="78">
        <v>39704.739583333336</v>
      </c>
      <c r="G1334" t="s">
        <v>1353</v>
      </c>
      <c r="H1334" t="s">
        <v>1354</v>
      </c>
      <c r="I1334">
        <v>9.31</v>
      </c>
      <c r="J1334" t="s">
        <v>1355</v>
      </c>
    </row>
    <row r="1335" spans="1:10">
      <c r="A1335" t="s">
        <v>806</v>
      </c>
      <c r="B1335">
        <v>50</v>
      </c>
      <c r="C1335" t="s">
        <v>1351</v>
      </c>
      <c r="D1335" t="s">
        <v>1352</v>
      </c>
      <c r="E1335">
        <v>353254</v>
      </c>
      <c r="F1335" s="78">
        <v>39704.739583333336</v>
      </c>
      <c r="G1335" t="s">
        <v>1353</v>
      </c>
      <c r="H1335" t="s">
        <v>1354</v>
      </c>
      <c r="I1335">
        <v>9.3000000000000007</v>
      </c>
      <c r="J1335" t="s">
        <v>1355</v>
      </c>
    </row>
    <row r="1336" spans="1:10">
      <c r="A1336" t="s">
        <v>806</v>
      </c>
      <c r="B1336">
        <v>55</v>
      </c>
      <c r="C1336" t="s">
        <v>1351</v>
      </c>
      <c r="D1336" t="s">
        <v>1352</v>
      </c>
      <c r="E1336">
        <v>353255</v>
      </c>
      <c r="F1336" s="78">
        <v>39704.739583333336</v>
      </c>
      <c r="G1336" t="s">
        <v>1353</v>
      </c>
      <c r="H1336" t="s">
        <v>1354</v>
      </c>
      <c r="I1336">
        <v>9.25</v>
      </c>
      <c r="J1336" t="s">
        <v>1355</v>
      </c>
    </row>
    <row r="1337" spans="1:10">
      <c r="A1337" t="s">
        <v>806</v>
      </c>
      <c r="B1337">
        <v>60</v>
      </c>
      <c r="C1337" t="s">
        <v>1351</v>
      </c>
      <c r="D1337" t="s">
        <v>1352</v>
      </c>
      <c r="E1337">
        <v>353256</v>
      </c>
      <c r="F1337" s="78">
        <v>39704.739583333336</v>
      </c>
      <c r="G1337" t="s">
        <v>1353</v>
      </c>
      <c r="H1337" t="s">
        <v>1354</v>
      </c>
      <c r="I1337">
        <v>9.31</v>
      </c>
      <c r="J1337" t="s">
        <v>1355</v>
      </c>
    </row>
    <row r="1338" spans="1:10">
      <c r="A1338" t="s">
        <v>806</v>
      </c>
      <c r="B1338">
        <v>65</v>
      </c>
      <c r="C1338" t="s">
        <v>1351</v>
      </c>
      <c r="D1338" t="s">
        <v>1352</v>
      </c>
      <c r="E1338">
        <v>353257</v>
      </c>
      <c r="F1338" s="78">
        <v>39704.739583333336</v>
      </c>
      <c r="G1338" t="s">
        <v>1353</v>
      </c>
      <c r="H1338" t="s">
        <v>1354</v>
      </c>
      <c r="I1338">
        <v>9.2899999999999991</v>
      </c>
      <c r="J1338" t="s">
        <v>1355</v>
      </c>
    </row>
    <row r="1339" spans="1:10">
      <c r="A1339" t="s">
        <v>806</v>
      </c>
      <c r="B1339">
        <v>70</v>
      </c>
      <c r="C1339" t="s">
        <v>1351</v>
      </c>
      <c r="D1339" t="s">
        <v>1352</v>
      </c>
      <c r="E1339">
        <v>353258</v>
      </c>
      <c r="F1339" s="78">
        <v>39704.739583333336</v>
      </c>
      <c r="G1339" t="s">
        <v>1353</v>
      </c>
      <c r="H1339" t="s">
        <v>1354</v>
      </c>
      <c r="I1339">
        <v>9.32</v>
      </c>
      <c r="J1339" t="s">
        <v>1355</v>
      </c>
    </row>
    <row r="1340" spans="1:10">
      <c r="A1340" t="s">
        <v>806</v>
      </c>
      <c r="B1340">
        <v>75</v>
      </c>
      <c r="C1340" t="s">
        <v>1351</v>
      </c>
      <c r="D1340" t="s">
        <v>1352</v>
      </c>
      <c r="E1340">
        <v>353259</v>
      </c>
      <c r="F1340" s="78">
        <v>39704.739583333336</v>
      </c>
      <c r="G1340" t="s">
        <v>1353</v>
      </c>
      <c r="H1340" t="s">
        <v>1354</v>
      </c>
      <c r="I1340">
        <v>9.33</v>
      </c>
      <c r="J1340" t="s">
        <v>1355</v>
      </c>
    </row>
    <row r="1341" spans="1:10">
      <c r="A1341" t="s">
        <v>806</v>
      </c>
      <c r="B1341">
        <v>85</v>
      </c>
      <c r="C1341" t="s">
        <v>1351</v>
      </c>
      <c r="D1341" t="s">
        <v>1352</v>
      </c>
      <c r="E1341">
        <v>353260</v>
      </c>
      <c r="F1341" s="78">
        <v>39704.739583333336</v>
      </c>
      <c r="G1341" t="s">
        <v>1353</v>
      </c>
      <c r="H1341" t="s">
        <v>1354</v>
      </c>
      <c r="I1341">
        <v>9.3000000000000007</v>
      </c>
      <c r="J1341" t="s">
        <v>1355</v>
      </c>
    </row>
    <row r="1342" spans="1:10">
      <c r="A1342" t="s">
        <v>806</v>
      </c>
      <c r="B1342">
        <v>45</v>
      </c>
      <c r="C1342" t="s">
        <v>1351</v>
      </c>
      <c r="D1342" t="s">
        <v>1352</v>
      </c>
      <c r="E1342">
        <v>353253</v>
      </c>
      <c r="F1342" s="78">
        <v>39722.666666666664</v>
      </c>
      <c r="G1342" t="s">
        <v>1353</v>
      </c>
      <c r="H1342" t="s">
        <v>1354</v>
      </c>
      <c r="I1342">
        <v>9.2899999999999991</v>
      </c>
      <c r="J1342" t="s">
        <v>1355</v>
      </c>
    </row>
    <row r="1343" spans="1:10">
      <c r="A1343" t="s">
        <v>806</v>
      </c>
      <c r="B1343">
        <v>50</v>
      </c>
      <c r="C1343" t="s">
        <v>1351</v>
      </c>
      <c r="D1343" t="s">
        <v>1352</v>
      </c>
      <c r="E1343">
        <v>353254</v>
      </c>
      <c r="F1343" s="78">
        <v>39722.666666666664</v>
      </c>
      <c r="G1343" t="s">
        <v>1353</v>
      </c>
      <c r="H1343" t="s">
        <v>1354</v>
      </c>
      <c r="I1343">
        <v>9.2899999999999991</v>
      </c>
      <c r="J1343" t="s">
        <v>1355</v>
      </c>
    </row>
    <row r="1344" spans="1:10">
      <c r="A1344" t="s">
        <v>806</v>
      </c>
      <c r="B1344">
        <v>55</v>
      </c>
      <c r="C1344" t="s">
        <v>1351</v>
      </c>
      <c r="D1344" t="s">
        <v>1352</v>
      </c>
      <c r="E1344">
        <v>353255</v>
      </c>
      <c r="F1344" s="78">
        <v>39722.666666666664</v>
      </c>
      <c r="G1344" t="s">
        <v>1353</v>
      </c>
      <c r="H1344" t="s">
        <v>1354</v>
      </c>
      <c r="I1344">
        <v>9.24</v>
      </c>
      <c r="J1344" t="s">
        <v>1355</v>
      </c>
    </row>
    <row r="1345" spans="1:10">
      <c r="A1345" t="s">
        <v>806</v>
      </c>
      <c r="B1345">
        <v>60</v>
      </c>
      <c r="C1345" t="s">
        <v>1351</v>
      </c>
      <c r="D1345" t="s">
        <v>1352</v>
      </c>
      <c r="E1345">
        <v>353256</v>
      </c>
      <c r="F1345" s="78">
        <v>39722.666666666664</v>
      </c>
      <c r="G1345" t="s">
        <v>1353</v>
      </c>
      <c r="H1345" t="s">
        <v>1354</v>
      </c>
      <c r="I1345">
        <v>9.3000000000000007</v>
      </c>
      <c r="J1345" t="s">
        <v>1355</v>
      </c>
    </row>
    <row r="1346" spans="1:10">
      <c r="A1346" t="s">
        <v>806</v>
      </c>
      <c r="B1346">
        <v>65</v>
      </c>
      <c r="C1346" t="s">
        <v>1351</v>
      </c>
      <c r="D1346" t="s">
        <v>1352</v>
      </c>
      <c r="E1346">
        <v>353257</v>
      </c>
      <c r="F1346" s="78">
        <v>39722.666666666664</v>
      </c>
      <c r="G1346" t="s">
        <v>1353</v>
      </c>
      <c r="H1346" t="s">
        <v>1354</v>
      </c>
      <c r="I1346">
        <v>9.27</v>
      </c>
      <c r="J1346" t="s">
        <v>1355</v>
      </c>
    </row>
    <row r="1347" spans="1:10">
      <c r="A1347" t="s">
        <v>806</v>
      </c>
      <c r="B1347">
        <v>70</v>
      </c>
      <c r="C1347" t="s">
        <v>1351</v>
      </c>
      <c r="D1347" t="s">
        <v>1352</v>
      </c>
      <c r="E1347">
        <v>353258</v>
      </c>
      <c r="F1347" s="78">
        <v>39722.666666666664</v>
      </c>
      <c r="G1347" t="s">
        <v>1353</v>
      </c>
      <c r="H1347" t="s">
        <v>1354</v>
      </c>
      <c r="I1347">
        <v>9.31</v>
      </c>
      <c r="J1347" t="s">
        <v>1355</v>
      </c>
    </row>
    <row r="1348" spans="1:10">
      <c r="A1348" t="s">
        <v>806</v>
      </c>
      <c r="B1348">
        <v>75</v>
      </c>
      <c r="C1348" t="s">
        <v>1351</v>
      </c>
      <c r="D1348" t="s">
        <v>1352</v>
      </c>
      <c r="E1348">
        <v>353259</v>
      </c>
      <c r="F1348" s="78">
        <v>39722.666666666664</v>
      </c>
      <c r="G1348" t="s">
        <v>1353</v>
      </c>
      <c r="H1348" t="s">
        <v>1354</v>
      </c>
      <c r="I1348">
        <v>9.32</v>
      </c>
      <c r="J1348" t="s">
        <v>1355</v>
      </c>
    </row>
    <row r="1349" spans="1:10">
      <c r="A1349" t="s">
        <v>806</v>
      </c>
      <c r="B1349">
        <v>85</v>
      </c>
      <c r="C1349" t="s">
        <v>1351</v>
      </c>
      <c r="D1349" t="s">
        <v>1352</v>
      </c>
      <c r="E1349">
        <v>353260</v>
      </c>
      <c r="F1349" s="78">
        <v>39722.666666666664</v>
      </c>
      <c r="G1349" t="s">
        <v>1353</v>
      </c>
      <c r="H1349" t="s">
        <v>1354</v>
      </c>
      <c r="I1349">
        <v>9.2899999999999991</v>
      </c>
      <c r="J1349" t="s">
        <v>1355</v>
      </c>
    </row>
    <row r="1350" spans="1:10">
      <c r="A1350" t="s">
        <v>806</v>
      </c>
      <c r="B1350">
        <v>45</v>
      </c>
      <c r="C1350" t="s">
        <v>1351</v>
      </c>
      <c r="D1350" t="s">
        <v>1352</v>
      </c>
      <c r="E1350">
        <v>353253</v>
      </c>
      <c r="F1350" s="78">
        <v>39722.677083333336</v>
      </c>
      <c r="G1350" t="s">
        <v>1353</v>
      </c>
      <c r="H1350" t="s">
        <v>1354</v>
      </c>
      <c r="I1350">
        <v>9.2899999999999991</v>
      </c>
      <c r="J1350" t="s">
        <v>1355</v>
      </c>
    </row>
    <row r="1351" spans="1:10">
      <c r="A1351" t="s">
        <v>806</v>
      </c>
      <c r="B1351">
        <v>50</v>
      </c>
      <c r="C1351" t="s">
        <v>1351</v>
      </c>
      <c r="D1351" t="s">
        <v>1352</v>
      </c>
      <c r="E1351">
        <v>353254</v>
      </c>
      <c r="F1351" s="78">
        <v>39722.677083333336</v>
      </c>
      <c r="G1351" t="s">
        <v>1353</v>
      </c>
      <c r="H1351" t="s">
        <v>1354</v>
      </c>
      <c r="I1351">
        <v>9.2899999999999991</v>
      </c>
      <c r="J1351" t="s">
        <v>1355</v>
      </c>
    </row>
    <row r="1352" spans="1:10">
      <c r="A1352" t="s">
        <v>806</v>
      </c>
      <c r="B1352">
        <v>55</v>
      </c>
      <c r="C1352" t="s">
        <v>1351</v>
      </c>
      <c r="D1352" t="s">
        <v>1352</v>
      </c>
      <c r="E1352">
        <v>353255</v>
      </c>
      <c r="F1352" s="78">
        <v>39722.677083333336</v>
      </c>
      <c r="G1352" t="s">
        <v>1353</v>
      </c>
      <c r="H1352" t="s">
        <v>1354</v>
      </c>
      <c r="I1352">
        <v>9.24</v>
      </c>
      <c r="J1352" t="s">
        <v>1355</v>
      </c>
    </row>
    <row r="1353" spans="1:10">
      <c r="A1353" t="s">
        <v>806</v>
      </c>
      <c r="B1353">
        <v>60</v>
      </c>
      <c r="C1353" t="s">
        <v>1351</v>
      </c>
      <c r="D1353" t="s">
        <v>1352</v>
      </c>
      <c r="E1353">
        <v>353256</v>
      </c>
      <c r="F1353" s="78">
        <v>39722.677083333336</v>
      </c>
      <c r="G1353" t="s">
        <v>1353</v>
      </c>
      <c r="H1353" t="s">
        <v>1354</v>
      </c>
      <c r="I1353">
        <v>9.3000000000000007</v>
      </c>
      <c r="J1353" t="s">
        <v>1355</v>
      </c>
    </row>
    <row r="1354" spans="1:10">
      <c r="A1354" t="s">
        <v>806</v>
      </c>
      <c r="B1354">
        <v>65</v>
      </c>
      <c r="C1354" t="s">
        <v>1351</v>
      </c>
      <c r="D1354" t="s">
        <v>1352</v>
      </c>
      <c r="E1354">
        <v>353257</v>
      </c>
      <c r="F1354" s="78">
        <v>39722.677083333336</v>
      </c>
      <c r="G1354" t="s">
        <v>1353</v>
      </c>
      <c r="H1354" t="s">
        <v>1354</v>
      </c>
      <c r="I1354">
        <v>9.27</v>
      </c>
      <c r="J1354" t="s">
        <v>1355</v>
      </c>
    </row>
    <row r="1355" spans="1:10">
      <c r="A1355" t="s">
        <v>806</v>
      </c>
      <c r="B1355">
        <v>70</v>
      </c>
      <c r="C1355" t="s">
        <v>1351</v>
      </c>
      <c r="D1355" t="s">
        <v>1352</v>
      </c>
      <c r="E1355">
        <v>353258</v>
      </c>
      <c r="F1355" s="78">
        <v>39722.677083333336</v>
      </c>
      <c r="G1355" t="s">
        <v>1353</v>
      </c>
      <c r="H1355" t="s">
        <v>1354</v>
      </c>
      <c r="I1355">
        <v>9.3000000000000007</v>
      </c>
      <c r="J1355" t="s">
        <v>1355</v>
      </c>
    </row>
    <row r="1356" spans="1:10">
      <c r="A1356" t="s">
        <v>806</v>
      </c>
      <c r="B1356">
        <v>75</v>
      </c>
      <c r="C1356" t="s">
        <v>1351</v>
      </c>
      <c r="D1356" t="s">
        <v>1352</v>
      </c>
      <c r="E1356">
        <v>353259</v>
      </c>
      <c r="F1356" s="78">
        <v>39722.677083333336</v>
      </c>
      <c r="G1356" t="s">
        <v>1353</v>
      </c>
      <c r="H1356" t="s">
        <v>1354</v>
      </c>
      <c r="I1356">
        <v>9.31</v>
      </c>
      <c r="J1356" t="s">
        <v>1355</v>
      </c>
    </row>
    <row r="1357" spans="1:10">
      <c r="A1357" t="s">
        <v>806</v>
      </c>
      <c r="B1357">
        <v>85</v>
      </c>
      <c r="C1357" t="s">
        <v>1351</v>
      </c>
      <c r="D1357" t="s">
        <v>1352</v>
      </c>
      <c r="E1357">
        <v>353260</v>
      </c>
      <c r="F1357" s="78">
        <v>39722.677083333336</v>
      </c>
      <c r="G1357" t="s">
        <v>1353</v>
      </c>
      <c r="H1357" t="s">
        <v>1354</v>
      </c>
      <c r="I1357">
        <v>9.2899999999999991</v>
      </c>
      <c r="J1357" t="s">
        <v>1355</v>
      </c>
    </row>
    <row r="1358" spans="1:10">
      <c r="A1358" t="s">
        <v>806</v>
      </c>
      <c r="B1358">
        <v>45</v>
      </c>
      <c r="C1358" t="s">
        <v>1351</v>
      </c>
      <c r="D1358" t="s">
        <v>1352</v>
      </c>
      <c r="E1358">
        <v>353253</v>
      </c>
      <c r="F1358" s="78">
        <v>39722.6875</v>
      </c>
      <c r="G1358" t="s">
        <v>1353</v>
      </c>
      <c r="H1358" t="s">
        <v>1354</v>
      </c>
      <c r="I1358">
        <v>9.2899999999999991</v>
      </c>
      <c r="J1358" t="s">
        <v>1355</v>
      </c>
    </row>
    <row r="1359" spans="1:10">
      <c r="A1359" t="s">
        <v>806</v>
      </c>
      <c r="B1359">
        <v>50</v>
      </c>
      <c r="C1359" t="s">
        <v>1351</v>
      </c>
      <c r="D1359" t="s">
        <v>1352</v>
      </c>
      <c r="E1359">
        <v>353254</v>
      </c>
      <c r="F1359" s="78">
        <v>39722.6875</v>
      </c>
      <c r="G1359" t="s">
        <v>1353</v>
      </c>
      <c r="H1359" t="s">
        <v>1354</v>
      </c>
      <c r="I1359">
        <v>9.2899999999999991</v>
      </c>
      <c r="J1359" t="s">
        <v>1355</v>
      </c>
    </row>
    <row r="1360" spans="1:10">
      <c r="A1360" t="s">
        <v>806</v>
      </c>
      <c r="B1360">
        <v>55</v>
      </c>
      <c r="C1360" t="s">
        <v>1351</v>
      </c>
      <c r="D1360" t="s">
        <v>1352</v>
      </c>
      <c r="E1360">
        <v>353255</v>
      </c>
      <c r="F1360" s="78">
        <v>39722.6875</v>
      </c>
      <c r="G1360" t="s">
        <v>1353</v>
      </c>
      <c r="H1360" t="s">
        <v>1354</v>
      </c>
      <c r="I1360">
        <v>9.24</v>
      </c>
      <c r="J1360" t="s">
        <v>1355</v>
      </c>
    </row>
    <row r="1361" spans="1:10">
      <c r="A1361" t="s">
        <v>806</v>
      </c>
      <c r="B1361">
        <v>60</v>
      </c>
      <c r="C1361" t="s">
        <v>1351</v>
      </c>
      <c r="D1361" t="s">
        <v>1352</v>
      </c>
      <c r="E1361">
        <v>353256</v>
      </c>
      <c r="F1361" s="78">
        <v>39722.6875</v>
      </c>
      <c r="G1361" t="s">
        <v>1353</v>
      </c>
      <c r="H1361" t="s">
        <v>1354</v>
      </c>
      <c r="I1361">
        <v>9.3000000000000007</v>
      </c>
      <c r="J1361" t="s">
        <v>1355</v>
      </c>
    </row>
    <row r="1362" spans="1:10">
      <c r="A1362" t="s">
        <v>806</v>
      </c>
      <c r="B1362">
        <v>65</v>
      </c>
      <c r="C1362" t="s">
        <v>1351</v>
      </c>
      <c r="D1362" t="s">
        <v>1352</v>
      </c>
      <c r="E1362">
        <v>353257</v>
      </c>
      <c r="F1362" s="78">
        <v>39722.6875</v>
      </c>
      <c r="G1362" t="s">
        <v>1353</v>
      </c>
      <c r="H1362" t="s">
        <v>1354</v>
      </c>
      <c r="I1362">
        <v>9.27</v>
      </c>
      <c r="J1362" t="s">
        <v>1355</v>
      </c>
    </row>
    <row r="1363" spans="1:10">
      <c r="A1363" t="s">
        <v>806</v>
      </c>
      <c r="B1363">
        <v>70</v>
      </c>
      <c r="C1363" t="s">
        <v>1351</v>
      </c>
      <c r="D1363" t="s">
        <v>1352</v>
      </c>
      <c r="E1363">
        <v>353258</v>
      </c>
      <c r="F1363" s="78">
        <v>39722.6875</v>
      </c>
      <c r="G1363" t="s">
        <v>1353</v>
      </c>
      <c r="H1363" t="s">
        <v>1354</v>
      </c>
      <c r="I1363">
        <v>9.3000000000000007</v>
      </c>
      <c r="J1363" t="s">
        <v>1355</v>
      </c>
    </row>
    <row r="1364" spans="1:10">
      <c r="A1364" t="s">
        <v>806</v>
      </c>
      <c r="B1364">
        <v>75</v>
      </c>
      <c r="C1364" t="s">
        <v>1351</v>
      </c>
      <c r="D1364" t="s">
        <v>1352</v>
      </c>
      <c r="E1364">
        <v>353259</v>
      </c>
      <c r="F1364" s="78">
        <v>39722.6875</v>
      </c>
      <c r="G1364" t="s">
        <v>1353</v>
      </c>
      <c r="H1364" t="s">
        <v>1354</v>
      </c>
      <c r="I1364">
        <v>9.31</v>
      </c>
      <c r="J1364" t="s">
        <v>1355</v>
      </c>
    </row>
    <row r="1365" spans="1:10">
      <c r="A1365" t="s">
        <v>806</v>
      </c>
      <c r="B1365">
        <v>85</v>
      </c>
      <c r="C1365" t="s">
        <v>1351</v>
      </c>
      <c r="D1365" t="s">
        <v>1352</v>
      </c>
      <c r="E1365">
        <v>353260</v>
      </c>
      <c r="F1365" s="78">
        <v>39722.6875</v>
      </c>
      <c r="G1365" t="s">
        <v>1353</v>
      </c>
      <c r="H1365" t="s">
        <v>1354</v>
      </c>
      <c r="I1365">
        <v>9.2799999999999994</v>
      </c>
      <c r="J1365" t="s">
        <v>1355</v>
      </c>
    </row>
    <row r="1366" spans="1:10">
      <c r="A1366" t="s">
        <v>806</v>
      </c>
      <c r="B1366">
        <v>45</v>
      </c>
      <c r="C1366" t="s">
        <v>1351</v>
      </c>
      <c r="D1366" t="s">
        <v>1352</v>
      </c>
      <c r="E1366">
        <v>353253</v>
      </c>
      <c r="F1366" s="78">
        <v>39722.697916666664</v>
      </c>
      <c r="G1366" t="s">
        <v>1353</v>
      </c>
      <c r="H1366" t="s">
        <v>1354</v>
      </c>
      <c r="I1366">
        <v>9.2899999999999991</v>
      </c>
      <c r="J1366" t="s">
        <v>1355</v>
      </c>
    </row>
    <row r="1367" spans="1:10">
      <c r="A1367" t="s">
        <v>806</v>
      </c>
      <c r="B1367">
        <v>50</v>
      </c>
      <c r="C1367" t="s">
        <v>1351</v>
      </c>
      <c r="D1367" t="s">
        <v>1352</v>
      </c>
      <c r="E1367">
        <v>353254</v>
      </c>
      <c r="F1367" s="78">
        <v>39722.697916666664</v>
      </c>
      <c r="G1367" t="s">
        <v>1353</v>
      </c>
      <c r="H1367" t="s">
        <v>1354</v>
      </c>
      <c r="I1367">
        <v>9.2899999999999991</v>
      </c>
      <c r="J1367" t="s">
        <v>1355</v>
      </c>
    </row>
    <row r="1368" spans="1:10">
      <c r="A1368" t="s">
        <v>806</v>
      </c>
      <c r="B1368">
        <v>55</v>
      </c>
      <c r="C1368" t="s">
        <v>1351</v>
      </c>
      <c r="D1368" t="s">
        <v>1352</v>
      </c>
      <c r="E1368">
        <v>353255</v>
      </c>
      <c r="F1368" s="78">
        <v>39722.697916666664</v>
      </c>
      <c r="G1368" t="s">
        <v>1353</v>
      </c>
      <c r="H1368" t="s">
        <v>1354</v>
      </c>
      <c r="I1368">
        <v>9.24</v>
      </c>
      <c r="J1368" t="s">
        <v>1355</v>
      </c>
    </row>
    <row r="1369" spans="1:10">
      <c r="A1369" t="s">
        <v>806</v>
      </c>
      <c r="B1369">
        <v>60</v>
      </c>
      <c r="C1369" t="s">
        <v>1351</v>
      </c>
      <c r="D1369" t="s">
        <v>1352</v>
      </c>
      <c r="E1369">
        <v>353256</v>
      </c>
      <c r="F1369" s="78">
        <v>39722.697916666664</v>
      </c>
      <c r="G1369" t="s">
        <v>1353</v>
      </c>
      <c r="H1369" t="s">
        <v>1354</v>
      </c>
      <c r="I1369">
        <v>9.3000000000000007</v>
      </c>
      <c r="J1369" t="s">
        <v>1355</v>
      </c>
    </row>
    <row r="1370" spans="1:10">
      <c r="A1370" t="s">
        <v>806</v>
      </c>
      <c r="B1370">
        <v>65</v>
      </c>
      <c r="C1370" t="s">
        <v>1351</v>
      </c>
      <c r="D1370" t="s">
        <v>1352</v>
      </c>
      <c r="E1370">
        <v>353257</v>
      </c>
      <c r="F1370" s="78">
        <v>39722.697916666664</v>
      </c>
      <c r="G1370" t="s">
        <v>1353</v>
      </c>
      <c r="H1370" t="s">
        <v>1354</v>
      </c>
      <c r="I1370">
        <v>9.27</v>
      </c>
      <c r="J1370" t="s">
        <v>1355</v>
      </c>
    </row>
    <row r="1371" spans="1:10">
      <c r="A1371" t="s">
        <v>806</v>
      </c>
      <c r="B1371">
        <v>70</v>
      </c>
      <c r="C1371" t="s">
        <v>1351</v>
      </c>
      <c r="D1371" t="s">
        <v>1352</v>
      </c>
      <c r="E1371">
        <v>353258</v>
      </c>
      <c r="F1371" s="78">
        <v>39722.697916666664</v>
      </c>
      <c r="G1371" t="s">
        <v>1353</v>
      </c>
      <c r="H1371" t="s">
        <v>1354</v>
      </c>
      <c r="I1371">
        <v>9.3000000000000007</v>
      </c>
      <c r="J1371" t="s">
        <v>1355</v>
      </c>
    </row>
    <row r="1372" spans="1:10">
      <c r="A1372" t="s">
        <v>806</v>
      </c>
      <c r="B1372">
        <v>75</v>
      </c>
      <c r="C1372" t="s">
        <v>1351</v>
      </c>
      <c r="D1372" t="s">
        <v>1352</v>
      </c>
      <c r="E1372">
        <v>353259</v>
      </c>
      <c r="F1372" s="78">
        <v>39722.697916666664</v>
      </c>
      <c r="G1372" t="s">
        <v>1353</v>
      </c>
      <c r="H1372" t="s">
        <v>1354</v>
      </c>
      <c r="I1372">
        <v>9.31</v>
      </c>
      <c r="J1372" t="s">
        <v>1355</v>
      </c>
    </row>
    <row r="1373" spans="1:10">
      <c r="A1373" t="s">
        <v>806</v>
      </c>
      <c r="B1373">
        <v>85</v>
      </c>
      <c r="C1373" t="s">
        <v>1351</v>
      </c>
      <c r="D1373" t="s">
        <v>1352</v>
      </c>
      <c r="E1373">
        <v>353260</v>
      </c>
      <c r="F1373" s="78">
        <v>39722.697916666664</v>
      </c>
      <c r="G1373" t="s">
        <v>1353</v>
      </c>
      <c r="H1373" t="s">
        <v>1354</v>
      </c>
      <c r="I1373">
        <v>9.2899999999999991</v>
      </c>
      <c r="J1373" t="s">
        <v>1355</v>
      </c>
    </row>
    <row r="1374" spans="1:10">
      <c r="A1374" t="s">
        <v>806</v>
      </c>
      <c r="B1374">
        <v>45</v>
      </c>
      <c r="C1374" t="s">
        <v>1351</v>
      </c>
      <c r="D1374" t="s">
        <v>1352</v>
      </c>
      <c r="E1374">
        <v>353253</v>
      </c>
      <c r="F1374" s="78">
        <v>39722.708333333336</v>
      </c>
      <c r="G1374" t="s">
        <v>1353</v>
      </c>
      <c r="H1374" t="s">
        <v>1354</v>
      </c>
      <c r="I1374">
        <v>9.2899999999999991</v>
      </c>
      <c r="J1374" t="s">
        <v>1355</v>
      </c>
    </row>
    <row r="1375" spans="1:10">
      <c r="A1375" t="s">
        <v>806</v>
      </c>
      <c r="B1375">
        <v>50</v>
      </c>
      <c r="C1375" t="s">
        <v>1351</v>
      </c>
      <c r="D1375" t="s">
        <v>1352</v>
      </c>
      <c r="E1375">
        <v>353254</v>
      </c>
      <c r="F1375" s="78">
        <v>39722.708333333336</v>
      </c>
      <c r="G1375" t="s">
        <v>1353</v>
      </c>
      <c r="H1375" t="s">
        <v>1354</v>
      </c>
      <c r="I1375">
        <v>9.2899999999999991</v>
      </c>
      <c r="J1375" t="s">
        <v>1355</v>
      </c>
    </row>
    <row r="1376" spans="1:10">
      <c r="A1376" t="s">
        <v>806</v>
      </c>
      <c r="B1376">
        <v>55</v>
      </c>
      <c r="C1376" t="s">
        <v>1351</v>
      </c>
      <c r="D1376" t="s">
        <v>1352</v>
      </c>
      <c r="E1376">
        <v>353255</v>
      </c>
      <c r="F1376" s="78">
        <v>39722.708333333336</v>
      </c>
      <c r="G1376" t="s">
        <v>1353</v>
      </c>
      <c r="H1376" t="s">
        <v>1354</v>
      </c>
      <c r="I1376">
        <v>9.24</v>
      </c>
      <c r="J1376" t="s">
        <v>1355</v>
      </c>
    </row>
    <row r="1377" spans="1:10">
      <c r="A1377" t="s">
        <v>806</v>
      </c>
      <c r="B1377">
        <v>60</v>
      </c>
      <c r="C1377" t="s">
        <v>1351</v>
      </c>
      <c r="D1377" t="s">
        <v>1352</v>
      </c>
      <c r="E1377">
        <v>353256</v>
      </c>
      <c r="F1377" s="78">
        <v>39722.708333333336</v>
      </c>
      <c r="G1377" t="s">
        <v>1353</v>
      </c>
      <c r="H1377" t="s">
        <v>1354</v>
      </c>
      <c r="I1377">
        <v>9.3000000000000007</v>
      </c>
      <c r="J1377" t="s">
        <v>1355</v>
      </c>
    </row>
    <row r="1378" spans="1:10">
      <c r="A1378" t="s">
        <v>806</v>
      </c>
      <c r="B1378">
        <v>65</v>
      </c>
      <c r="C1378" t="s">
        <v>1351</v>
      </c>
      <c r="D1378" t="s">
        <v>1352</v>
      </c>
      <c r="E1378">
        <v>353257</v>
      </c>
      <c r="F1378" s="78">
        <v>39722.708333333336</v>
      </c>
      <c r="G1378" t="s">
        <v>1353</v>
      </c>
      <c r="H1378" t="s">
        <v>1354</v>
      </c>
      <c r="I1378">
        <v>9.27</v>
      </c>
      <c r="J1378" t="s">
        <v>1355</v>
      </c>
    </row>
    <row r="1379" spans="1:10">
      <c r="A1379" t="s">
        <v>806</v>
      </c>
      <c r="B1379">
        <v>70</v>
      </c>
      <c r="C1379" t="s">
        <v>1351</v>
      </c>
      <c r="D1379" t="s">
        <v>1352</v>
      </c>
      <c r="E1379">
        <v>353258</v>
      </c>
      <c r="F1379" s="78">
        <v>39722.708333333336</v>
      </c>
      <c r="G1379" t="s">
        <v>1353</v>
      </c>
      <c r="H1379" t="s">
        <v>1354</v>
      </c>
      <c r="I1379">
        <v>9.31</v>
      </c>
      <c r="J1379" t="s">
        <v>1355</v>
      </c>
    </row>
    <row r="1380" spans="1:10">
      <c r="A1380" t="s">
        <v>806</v>
      </c>
      <c r="B1380">
        <v>75</v>
      </c>
      <c r="C1380" t="s">
        <v>1351</v>
      </c>
      <c r="D1380" t="s">
        <v>1352</v>
      </c>
      <c r="E1380">
        <v>353259</v>
      </c>
      <c r="F1380" s="78">
        <v>39722.708333333336</v>
      </c>
      <c r="G1380" t="s">
        <v>1353</v>
      </c>
      <c r="H1380" t="s">
        <v>1354</v>
      </c>
      <c r="I1380">
        <v>9.32</v>
      </c>
      <c r="J1380" t="s">
        <v>1355</v>
      </c>
    </row>
    <row r="1381" spans="1:10">
      <c r="A1381" t="s">
        <v>806</v>
      </c>
      <c r="B1381">
        <v>85</v>
      </c>
      <c r="C1381" t="s">
        <v>1351</v>
      </c>
      <c r="D1381" t="s">
        <v>1352</v>
      </c>
      <c r="E1381">
        <v>353260</v>
      </c>
      <c r="F1381" s="78">
        <v>39722.708333333336</v>
      </c>
      <c r="G1381" t="s">
        <v>1353</v>
      </c>
      <c r="H1381" t="s">
        <v>1354</v>
      </c>
      <c r="I1381">
        <v>9.2899999999999991</v>
      </c>
      <c r="J1381" t="s">
        <v>1355</v>
      </c>
    </row>
    <row r="1382" spans="1:10">
      <c r="A1382" t="s">
        <v>806</v>
      </c>
      <c r="B1382">
        <v>45</v>
      </c>
      <c r="C1382" t="s">
        <v>1351</v>
      </c>
      <c r="D1382" t="s">
        <v>1352</v>
      </c>
      <c r="E1382">
        <v>353253</v>
      </c>
      <c r="F1382" s="78">
        <v>39722.71875</v>
      </c>
      <c r="G1382" t="s">
        <v>1353</v>
      </c>
      <c r="H1382" t="s">
        <v>1354</v>
      </c>
      <c r="I1382">
        <v>9.2899999999999991</v>
      </c>
      <c r="J1382" t="s">
        <v>1355</v>
      </c>
    </row>
    <row r="1383" spans="1:10">
      <c r="A1383" t="s">
        <v>806</v>
      </c>
      <c r="B1383">
        <v>50</v>
      </c>
      <c r="C1383" t="s">
        <v>1351</v>
      </c>
      <c r="D1383" t="s">
        <v>1352</v>
      </c>
      <c r="E1383">
        <v>353254</v>
      </c>
      <c r="F1383" s="78">
        <v>39722.71875</v>
      </c>
      <c r="G1383" t="s">
        <v>1353</v>
      </c>
      <c r="H1383" t="s">
        <v>1354</v>
      </c>
      <c r="I1383">
        <v>9.2899999999999991</v>
      </c>
      <c r="J1383" t="s">
        <v>1355</v>
      </c>
    </row>
    <row r="1384" spans="1:10">
      <c r="A1384" t="s">
        <v>806</v>
      </c>
      <c r="B1384">
        <v>55</v>
      </c>
      <c r="C1384" t="s">
        <v>1351</v>
      </c>
      <c r="D1384" t="s">
        <v>1352</v>
      </c>
      <c r="E1384">
        <v>353255</v>
      </c>
      <c r="F1384" s="78">
        <v>39722.71875</v>
      </c>
      <c r="G1384" t="s">
        <v>1353</v>
      </c>
      <c r="H1384" t="s">
        <v>1354</v>
      </c>
      <c r="I1384">
        <v>9.24</v>
      </c>
      <c r="J1384" t="s">
        <v>1355</v>
      </c>
    </row>
    <row r="1385" spans="1:10">
      <c r="A1385" t="s">
        <v>806</v>
      </c>
      <c r="B1385">
        <v>60</v>
      </c>
      <c r="C1385" t="s">
        <v>1351</v>
      </c>
      <c r="D1385" t="s">
        <v>1352</v>
      </c>
      <c r="E1385">
        <v>353256</v>
      </c>
      <c r="F1385" s="78">
        <v>39722.71875</v>
      </c>
      <c r="G1385" t="s">
        <v>1353</v>
      </c>
      <c r="H1385" t="s">
        <v>1354</v>
      </c>
      <c r="I1385">
        <v>9.3000000000000007</v>
      </c>
      <c r="J1385" t="s">
        <v>1355</v>
      </c>
    </row>
    <row r="1386" spans="1:10">
      <c r="A1386" t="s">
        <v>806</v>
      </c>
      <c r="B1386">
        <v>65</v>
      </c>
      <c r="C1386" t="s">
        <v>1351</v>
      </c>
      <c r="D1386" t="s">
        <v>1352</v>
      </c>
      <c r="E1386">
        <v>353257</v>
      </c>
      <c r="F1386" s="78">
        <v>39722.71875</v>
      </c>
      <c r="G1386" t="s">
        <v>1353</v>
      </c>
      <c r="H1386" t="s">
        <v>1354</v>
      </c>
      <c r="I1386">
        <v>9.27</v>
      </c>
      <c r="J1386" t="s">
        <v>1355</v>
      </c>
    </row>
    <row r="1387" spans="1:10">
      <c r="A1387" t="s">
        <v>806</v>
      </c>
      <c r="B1387">
        <v>70</v>
      </c>
      <c r="C1387" t="s">
        <v>1351</v>
      </c>
      <c r="D1387" t="s">
        <v>1352</v>
      </c>
      <c r="E1387">
        <v>353258</v>
      </c>
      <c r="F1387" s="78">
        <v>39722.71875</v>
      </c>
      <c r="G1387" t="s">
        <v>1353</v>
      </c>
      <c r="H1387" t="s">
        <v>1354</v>
      </c>
      <c r="I1387">
        <v>9.3000000000000007</v>
      </c>
      <c r="J1387" t="s">
        <v>1355</v>
      </c>
    </row>
    <row r="1388" spans="1:10">
      <c r="A1388" t="s">
        <v>806</v>
      </c>
      <c r="B1388">
        <v>75</v>
      </c>
      <c r="C1388" t="s">
        <v>1351</v>
      </c>
      <c r="D1388" t="s">
        <v>1352</v>
      </c>
      <c r="E1388">
        <v>353259</v>
      </c>
      <c r="F1388" s="78">
        <v>39722.71875</v>
      </c>
      <c r="G1388" t="s">
        <v>1353</v>
      </c>
      <c r="H1388" t="s">
        <v>1354</v>
      </c>
      <c r="I1388">
        <v>9.31</v>
      </c>
      <c r="J1388" t="s">
        <v>1355</v>
      </c>
    </row>
    <row r="1389" spans="1:10">
      <c r="A1389" t="s">
        <v>806</v>
      </c>
      <c r="B1389">
        <v>85</v>
      </c>
      <c r="C1389" t="s">
        <v>1351</v>
      </c>
      <c r="D1389" t="s">
        <v>1352</v>
      </c>
      <c r="E1389">
        <v>353260</v>
      </c>
      <c r="F1389" s="78">
        <v>39722.71875</v>
      </c>
      <c r="G1389" t="s">
        <v>1353</v>
      </c>
      <c r="H1389" t="s">
        <v>1354</v>
      </c>
      <c r="I1389">
        <v>9.2799999999999994</v>
      </c>
      <c r="J1389" t="s">
        <v>1355</v>
      </c>
    </row>
    <row r="1390" spans="1:10">
      <c r="A1390" t="s">
        <v>806</v>
      </c>
      <c r="B1390">
        <v>45</v>
      </c>
      <c r="C1390" t="s">
        <v>1351</v>
      </c>
      <c r="D1390" t="s">
        <v>1352</v>
      </c>
      <c r="E1390">
        <v>353253</v>
      </c>
      <c r="F1390" s="78">
        <v>39722.729166666664</v>
      </c>
      <c r="G1390" t="s">
        <v>1353</v>
      </c>
      <c r="H1390" t="s">
        <v>1354</v>
      </c>
      <c r="I1390">
        <v>9.2899999999999991</v>
      </c>
      <c r="J1390" t="s">
        <v>1355</v>
      </c>
    </row>
    <row r="1391" spans="1:10">
      <c r="A1391" t="s">
        <v>806</v>
      </c>
      <c r="B1391">
        <v>50</v>
      </c>
      <c r="C1391" t="s">
        <v>1351</v>
      </c>
      <c r="D1391" t="s">
        <v>1352</v>
      </c>
      <c r="E1391">
        <v>353254</v>
      </c>
      <c r="F1391" s="78">
        <v>39722.729166666664</v>
      </c>
      <c r="G1391" t="s">
        <v>1353</v>
      </c>
      <c r="H1391" t="s">
        <v>1354</v>
      </c>
      <c r="I1391">
        <v>9.2899999999999991</v>
      </c>
      <c r="J1391" t="s">
        <v>1355</v>
      </c>
    </row>
    <row r="1392" spans="1:10">
      <c r="A1392" t="s">
        <v>806</v>
      </c>
      <c r="B1392">
        <v>55</v>
      </c>
      <c r="C1392" t="s">
        <v>1351</v>
      </c>
      <c r="D1392" t="s">
        <v>1352</v>
      </c>
      <c r="E1392">
        <v>353255</v>
      </c>
      <c r="F1392" s="78">
        <v>39722.729166666664</v>
      </c>
      <c r="G1392" t="s">
        <v>1353</v>
      </c>
      <c r="H1392" t="s">
        <v>1354</v>
      </c>
      <c r="I1392">
        <v>9.24</v>
      </c>
      <c r="J1392" t="s">
        <v>1355</v>
      </c>
    </row>
    <row r="1393" spans="1:10">
      <c r="A1393" t="s">
        <v>806</v>
      </c>
      <c r="B1393">
        <v>60</v>
      </c>
      <c r="C1393" t="s">
        <v>1351</v>
      </c>
      <c r="D1393" t="s">
        <v>1352</v>
      </c>
      <c r="E1393">
        <v>353256</v>
      </c>
      <c r="F1393" s="78">
        <v>39722.729166666664</v>
      </c>
      <c r="G1393" t="s">
        <v>1353</v>
      </c>
      <c r="H1393" t="s">
        <v>1354</v>
      </c>
      <c r="I1393">
        <v>9.3000000000000007</v>
      </c>
      <c r="J1393" t="s">
        <v>1355</v>
      </c>
    </row>
    <row r="1394" spans="1:10">
      <c r="A1394" t="s">
        <v>806</v>
      </c>
      <c r="B1394">
        <v>65</v>
      </c>
      <c r="C1394" t="s">
        <v>1351</v>
      </c>
      <c r="D1394" t="s">
        <v>1352</v>
      </c>
      <c r="E1394">
        <v>353257</v>
      </c>
      <c r="F1394" s="78">
        <v>39722.729166666664</v>
      </c>
      <c r="G1394" t="s">
        <v>1353</v>
      </c>
      <c r="H1394" t="s">
        <v>1354</v>
      </c>
      <c r="I1394">
        <v>9.27</v>
      </c>
      <c r="J1394" t="s">
        <v>1355</v>
      </c>
    </row>
    <row r="1395" spans="1:10">
      <c r="A1395" t="s">
        <v>806</v>
      </c>
      <c r="B1395">
        <v>70</v>
      </c>
      <c r="C1395" t="s">
        <v>1351</v>
      </c>
      <c r="D1395" t="s">
        <v>1352</v>
      </c>
      <c r="E1395">
        <v>353258</v>
      </c>
      <c r="F1395" s="78">
        <v>39722.729166666664</v>
      </c>
      <c r="G1395" t="s">
        <v>1353</v>
      </c>
      <c r="H1395" t="s">
        <v>1354</v>
      </c>
      <c r="I1395">
        <v>9.3000000000000007</v>
      </c>
      <c r="J1395" t="s">
        <v>1355</v>
      </c>
    </row>
    <row r="1396" spans="1:10">
      <c r="A1396" t="s">
        <v>806</v>
      </c>
      <c r="B1396">
        <v>75</v>
      </c>
      <c r="C1396" t="s">
        <v>1351</v>
      </c>
      <c r="D1396" t="s">
        <v>1352</v>
      </c>
      <c r="E1396">
        <v>353259</v>
      </c>
      <c r="F1396" s="78">
        <v>39722.729166666664</v>
      </c>
      <c r="G1396" t="s">
        <v>1353</v>
      </c>
      <c r="H1396" t="s">
        <v>1354</v>
      </c>
      <c r="I1396">
        <v>9.31</v>
      </c>
      <c r="J1396" t="s">
        <v>1355</v>
      </c>
    </row>
    <row r="1397" spans="1:10">
      <c r="A1397" t="s">
        <v>806</v>
      </c>
      <c r="B1397">
        <v>85</v>
      </c>
      <c r="C1397" t="s">
        <v>1351</v>
      </c>
      <c r="D1397" t="s">
        <v>1352</v>
      </c>
      <c r="E1397">
        <v>353260</v>
      </c>
      <c r="F1397" s="78">
        <v>39722.729166666664</v>
      </c>
      <c r="G1397" t="s">
        <v>1353</v>
      </c>
      <c r="H1397" t="s">
        <v>1354</v>
      </c>
      <c r="I1397">
        <v>9.2799999999999994</v>
      </c>
      <c r="J1397" t="s">
        <v>1355</v>
      </c>
    </row>
    <row r="1398" spans="1:10">
      <c r="A1398" t="s">
        <v>806</v>
      </c>
      <c r="B1398">
        <v>45</v>
      </c>
      <c r="C1398" t="s">
        <v>1351</v>
      </c>
      <c r="D1398" t="s">
        <v>1352</v>
      </c>
      <c r="E1398">
        <v>353253</v>
      </c>
      <c r="F1398" s="78">
        <v>39722.739583333336</v>
      </c>
      <c r="G1398" t="s">
        <v>1353</v>
      </c>
      <c r="H1398" t="s">
        <v>1354</v>
      </c>
      <c r="I1398">
        <v>9.2899999999999991</v>
      </c>
      <c r="J1398" t="s">
        <v>1355</v>
      </c>
    </row>
    <row r="1399" spans="1:10">
      <c r="A1399" t="s">
        <v>806</v>
      </c>
      <c r="B1399">
        <v>50</v>
      </c>
      <c r="C1399" t="s">
        <v>1351</v>
      </c>
      <c r="D1399" t="s">
        <v>1352</v>
      </c>
      <c r="E1399">
        <v>353254</v>
      </c>
      <c r="F1399" s="78">
        <v>39722.739583333336</v>
      </c>
      <c r="G1399" t="s">
        <v>1353</v>
      </c>
      <c r="H1399" t="s">
        <v>1354</v>
      </c>
      <c r="I1399">
        <v>9.2899999999999991</v>
      </c>
      <c r="J1399" t="s">
        <v>1355</v>
      </c>
    </row>
    <row r="1400" spans="1:10">
      <c r="A1400" t="s">
        <v>806</v>
      </c>
      <c r="B1400">
        <v>55</v>
      </c>
      <c r="C1400" t="s">
        <v>1351</v>
      </c>
      <c r="D1400" t="s">
        <v>1352</v>
      </c>
      <c r="E1400">
        <v>353255</v>
      </c>
      <c r="F1400" s="78">
        <v>39722.739583333336</v>
      </c>
      <c r="G1400" t="s">
        <v>1353</v>
      </c>
      <c r="H1400" t="s">
        <v>1354</v>
      </c>
      <c r="I1400">
        <v>9.24</v>
      </c>
      <c r="J1400" t="s">
        <v>1355</v>
      </c>
    </row>
    <row r="1401" spans="1:10">
      <c r="A1401" t="s">
        <v>806</v>
      </c>
      <c r="B1401">
        <v>60</v>
      </c>
      <c r="C1401" t="s">
        <v>1351</v>
      </c>
      <c r="D1401" t="s">
        <v>1352</v>
      </c>
      <c r="E1401">
        <v>353256</v>
      </c>
      <c r="F1401" s="78">
        <v>39722.739583333336</v>
      </c>
      <c r="G1401" t="s">
        <v>1353</v>
      </c>
      <c r="H1401" t="s">
        <v>1354</v>
      </c>
      <c r="I1401">
        <v>9.3000000000000007</v>
      </c>
      <c r="J1401" t="s">
        <v>1355</v>
      </c>
    </row>
    <row r="1402" spans="1:10">
      <c r="A1402" t="s">
        <v>806</v>
      </c>
      <c r="B1402">
        <v>65</v>
      </c>
      <c r="C1402" t="s">
        <v>1351</v>
      </c>
      <c r="D1402" t="s">
        <v>1352</v>
      </c>
      <c r="E1402">
        <v>353257</v>
      </c>
      <c r="F1402" s="78">
        <v>39722.739583333336</v>
      </c>
      <c r="G1402" t="s">
        <v>1353</v>
      </c>
      <c r="H1402" t="s">
        <v>1354</v>
      </c>
      <c r="I1402">
        <v>9.27</v>
      </c>
      <c r="J1402" t="s">
        <v>1355</v>
      </c>
    </row>
    <row r="1403" spans="1:10">
      <c r="A1403" t="s">
        <v>806</v>
      </c>
      <c r="B1403">
        <v>70</v>
      </c>
      <c r="C1403" t="s">
        <v>1351</v>
      </c>
      <c r="D1403" t="s">
        <v>1352</v>
      </c>
      <c r="E1403">
        <v>353258</v>
      </c>
      <c r="F1403" s="78">
        <v>39722.739583333336</v>
      </c>
      <c r="G1403" t="s">
        <v>1353</v>
      </c>
      <c r="H1403" t="s">
        <v>1354</v>
      </c>
      <c r="I1403">
        <v>9.3000000000000007</v>
      </c>
      <c r="J1403" t="s">
        <v>1355</v>
      </c>
    </row>
    <row r="1404" spans="1:10">
      <c r="A1404" t="s">
        <v>806</v>
      </c>
      <c r="B1404">
        <v>75</v>
      </c>
      <c r="C1404" t="s">
        <v>1351</v>
      </c>
      <c r="D1404" t="s">
        <v>1352</v>
      </c>
      <c r="E1404">
        <v>353259</v>
      </c>
      <c r="F1404" s="78">
        <v>39722.739583333336</v>
      </c>
      <c r="G1404" t="s">
        <v>1353</v>
      </c>
      <c r="H1404" t="s">
        <v>1354</v>
      </c>
      <c r="I1404">
        <v>9.31</v>
      </c>
      <c r="J1404" t="s">
        <v>1355</v>
      </c>
    </row>
    <row r="1405" spans="1:10">
      <c r="A1405" t="s">
        <v>806</v>
      </c>
      <c r="B1405">
        <v>85</v>
      </c>
      <c r="C1405" t="s">
        <v>1351</v>
      </c>
      <c r="D1405" t="s">
        <v>1352</v>
      </c>
      <c r="E1405">
        <v>353260</v>
      </c>
      <c r="F1405" s="78">
        <v>39722.739583333336</v>
      </c>
      <c r="G1405" t="s">
        <v>1353</v>
      </c>
      <c r="H1405" t="s">
        <v>1354</v>
      </c>
      <c r="I1405">
        <v>9.2899999999999991</v>
      </c>
      <c r="J1405" t="s">
        <v>1355</v>
      </c>
    </row>
    <row r="1406" spans="1:10">
      <c r="A1406" t="s">
        <v>806</v>
      </c>
      <c r="B1406">
        <v>45</v>
      </c>
      <c r="C1406" t="s">
        <v>1351</v>
      </c>
      <c r="D1406" t="s">
        <v>1352</v>
      </c>
      <c r="E1406">
        <v>353253</v>
      </c>
      <c r="F1406" s="78">
        <v>39740.666666666664</v>
      </c>
      <c r="G1406" t="s">
        <v>1353</v>
      </c>
      <c r="H1406" t="s">
        <v>1354</v>
      </c>
      <c r="I1406">
        <v>9.25</v>
      </c>
      <c r="J1406" t="s">
        <v>1355</v>
      </c>
    </row>
    <row r="1407" spans="1:10">
      <c r="A1407" t="s">
        <v>806</v>
      </c>
      <c r="B1407">
        <v>50</v>
      </c>
      <c r="C1407" t="s">
        <v>1351</v>
      </c>
      <c r="D1407" t="s">
        <v>1352</v>
      </c>
      <c r="E1407">
        <v>353254</v>
      </c>
      <c r="F1407" s="78">
        <v>39740.666666666664</v>
      </c>
      <c r="G1407" t="s">
        <v>1353</v>
      </c>
      <c r="H1407" t="s">
        <v>1354</v>
      </c>
      <c r="I1407">
        <v>9.2100000000000009</v>
      </c>
      <c r="J1407" t="s">
        <v>1355</v>
      </c>
    </row>
    <row r="1408" spans="1:10">
      <c r="A1408" t="s">
        <v>806</v>
      </c>
      <c r="B1408">
        <v>55</v>
      </c>
      <c r="C1408" t="s">
        <v>1351</v>
      </c>
      <c r="D1408" t="s">
        <v>1352</v>
      </c>
      <c r="E1408">
        <v>353255</v>
      </c>
      <c r="F1408" s="78">
        <v>39740.666666666664</v>
      </c>
      <c r="G1408" t="s">
        <v>1353</v>
      </c>
      <c r="H1408" t="s">
        <v>1354</v>
      </c>
      <c r="I1408">
        <v>9.1300000000000008</v>
      </c>
      <c r="J1408" t="s">
        <v>1355</v>
      </c>
    </row>
    <row r="1409" spans="1:10">
      <c r="A1409" t="s">
        <v>806</v>
      </c>
      <c r="B1409">
        <v>60</v>
      </c>
      <c r="C1409" t="s">
        <v>1351</v>
      </c>
      <c r="D1409" t="s">
        <v>1352</v>
      </c>
      <c r="E1409">
        <v>353256</v>
      </c>
      <c r="F1409" s="78">
        <v>39740.666666666664</v>
      </c>
      <c r="G1409" t="s">
        <v>1353</v>
      </c>
      <c r="H1409" t="s">
        <v>1354</v>
      </c>
      <c r="I1409">
        <v>9.18</v>
      </c>
      <c r="J1409" t="s">
        <v>1355</v>
      </c>
    </row>
    <row r="1410" spans="1:10">
      <c r="A1410" t="s">
        <v>806</v>
      </c>
      <c r="B1410">
        <v>65</v>
      </c>
      <c r="C1410" t="s">
        <v>1351</v>
      </c>
      <c r="D1410" t="s">
        <v>1352</v>
      </c>
      <c r="E1410">
        <v>353257</v>
      </c>
      <c r="F1410" s="78">
        <v>39740.666666666664</v>
      </c>
      <c r="G1410" t="s">
        <v>1353</v>
      </c>
      <c r="H1410" t="s">
        <v>1354</v>
      </c>
      <c r="I1410">
        <v>9.14</v>
      </c>
      <c r="J1410" t="s">
        <v>1355</v>
      </c>
    </row>
    <row r="1411" spans="1:10">
      <c r="A1411" t="s">
        <v>806</v>
      </c>
      <c r="B1411">
        <v>70</v>
      </c>
      <c r="C1411" t="s">
        <v>1351</v>
      </c>
      <c r="D1411" t="s">
        <v>1352</v>
      </c>
      <c r="E1411">
        <v>353258</v>
      </c>
      <c r="F1411" s="78">
        <v>39740.666666666664</v>
      </c>
      <c r="G1411" t="s">
        <v>1353</v>
      </c>
      <c r="H1411" t="s">
        <v>1354</v>
      </c>
      <c r="I1411">
        <v>9.15</v>
      </c>
      <c r="J1411" t="s">
        <v>1355</v>
      </c>
    </row>
    <row r="1412" spans="1:10">
      <c r="A1412" t="s">
        <v>806</v>
      </c>
      <c r="B1412">
        <v>75</v>
      </c>
      <c r="C1412" t="s">
        <v>1351</v>
      </c>
      <c r="D1412" t="s">
        <v>1352</v>
      </c>
      <c r="E1412">
        <v>353259</v>
      </c>
      <c r="F1412" s="78">
        <v>39740.666666666664</v>
      </c>
      <c r="G1412" t="s">
        <v>1353</v>
      </c>
      <c r="H1412" t="s">
        <v>1354</v>
      </c>
      <c r="I1412">
        <v>9.11</v>
      </c>
      <c r="J1412" t="s">
        <v>1355</v>
      </c>
    </row>
    <row r="1413" spans="1:10">
      <c r="A1413" t="s">
        <v>806</v>
      </c>
      <c r="B1413">
        <v>85</v>
      </c>
      <c r="C1413" t="s">
        <v>1351</v>
      </c>
      <c r="D1413" t="s">
        <v>1352</v>
      </c>
      <c r="E1413">
        <v>353260</v>
      </c>
      <c r="F1413" s="78">
        <v>39740.666666666664</v>
      </c>
      <c r="G1413" t="s">
        <v>1353</v>
      </c>
      <c r="H1413" t="s">
        <v>1354</v>
      </c>
      <c r="I1413">
        <v>9.0399999999999991</v>
      </c>
      <c r="J1413" t="s">
        <v>1355</v>
      </c>
    </row>
    <row r="1414" spans="1:10">
      <c r="A1414" t="s">
        <v>806</v>
      </c>
      <c r="B1414">
        <v>45</v>
      </c>
      <c r="C1414" t="s">
        <v>1351</v>
      </c>
      <c r="D1414" t="s">
        <v>1352</v>
      </c>
      <c r="E1414">
        <v>353253</v>
      </c>
      <c r="F1414" s="78">
        <v>39740.677083333336</v>
      </c>
      <c r="G1414" t="s">
        <v>1353</v>
      </c>
      <c r="H1414" t="s">
        <v>1354</v>
      </c>
      <c r="I1414">
        <v>9.27</v>
      </c>
      <c r="J1414" t="s">
        <v>1355</v>
      </c>
    </row>
    <row r="1415" spans="1:10">
      <c r="A1415" t="s">
        <v>806</v>
      </c>
      <c r="B1415">
        <v>50</v>
      </c>
      <c r="C1415" t="s">
        <v>1351</v>
      </c>
      <c r="D1415" t="s">
        <v>1352</v>
      </c>
      <c r="E1415">
        <v>353254</v>
      </c>
      <c r="F1415" s="78">
        <v>39740.677083333336</v>
      </c>
      <c r="G1415" t="s">
        <v>1353</v>
      </c>
      <c r="H1415" t="s">
        <v>1354</v>
      </c>
      <c r="I1415">
        <v>9.2200000000000006</v>
      </c>
      <c r="J1415" t="s">
        <v>1355</v>
      </c>
    </row>
    <row r="1416" spans="1:10">
      <c r="A1416" t="s">
        <v>806</v>
      </c>
      <c r="B1416">
        <v>55</v>
      </c>
      <c r="C1416" t="s">
        <v>1351</v>
      </c>
      <c r="D1416" t="s">
        <v>1352</v>
      </c>
      <c r="E1416">
        <v>353255</v>
      </c>
      <c r="F1416" s="78">
        <v>39740.677083333336</v>
      </c>
      <c r="G1416" t="s">
        <v>1353</v>
      </c>
      <c r="H1416" t="s">
        <v>1354</v>
      </c>
      <c r="I1416">
        <v>9.1199999999999992</v>
      </c>
      <c r="J1416" t="s">
        <v>1355</v>
      </c>
    </row>
    <row r="1417" spans="1:10">
      <c r="A1417" t="s">
        <v>806</v>
      </c>
      <c r="B1417">
        <v>60</v>
      </c>
      <c r="C1417" t="s">
        <v>1351</v>
      </c>
      <c r="D1417" t="s">
        <v>1352</v>
      </c>
      <c r="E1417">
        <v>353256</v>
      </c>
      <c r="F1417" s="78">
        <v>39740.677083333336</v>
      </c>
      <c r="G1417" t="s">
        <v>1353</v>
      </c>
      <c r="H1417" t="s">
        <v>1354</v>
      </c>
      <c r="I1417">
        <v>9.18</v>
      </c>
      <c r="J1417" t="s">
        <v>1355</v>
      </c>
    </row>
    <row r="1418" spans="1:10">
      <c r="A1418" t="s">
        <v>806</v>
      </c>
      <c r="B1418">
        <v>65</v>
      </c>
      <c r="C1418" t="s">
        <v>1351</v>
      </c>
      <c r="D1418" t="s">
        <v>1352</v>
      </c>
      <c r="E1418">
        <v>353257</v>
      </c>
      <c r="F1418" s="78">
        <v>39740.677083333336</v>
      </c>
      <c r="G1418" t="s">
        <v>1353</v>
      </c>
      <c r="H1418" t="s">
        <v>1354</v>
      </c>
      <c r="I1418">
        <v>9.15</v>
      </c>
      <c r="J1418" t="s">
        <v>1355</v>
      </c>
    </row>
    <row r="1419" spans="1:10">
      <c r="A1419" t="s">
        <v>806</v>
      </c>
      <c r="B1419">
        <v>70</v>
      </c>
      <c r="C1419" t="s">
        <v>1351</v>
      </c>
      <c r="D1419" t="s">
        <v>1352</v>
      </c>
      <c r="E1419">
        <v>353258</v>
      </c>
      <c r="F1419" s="78">
        <v>39740.677083333336</v>
      </c>
      <c r="G1419" t="s">
        <v>1353</v>
      </c>
      <c r="H1419" t="s">
        <v>1354</v>
      </c>
      <c r="I1419">
        <v>9.15</v>
      </c>
      <c r="J1419" t="s">
        <v>1355</v>
      </c>
    </row>
    <row r="1420" spans="1:10">
      <c r="A1420" t="s">
        <v>806</v>
      </c>
      <c r="B1420">
        <v>75</v>
      </c>
      <c r="C1420" t="s">
        <v>1351</v>
      </c>
      <c r="D1420" t="s">
        <v>1352</v>
      </c>
      <c r="E1420">
        <v>353259</v>
      </c>
      <c r="F1420" s="78">
        <v>39740.677083333336</v>
      </c>
      <c r="G1420" t="s">
        <v>1353</v>
      </c>
      <c r="H1420" t="s">
        <v>1354</v>
      </c>
      <c r="I1420">
        <v>9.11</v>
      </c>
      <c r="J1420" t="s">
        <v>1355</v>
      </c>
    </row>
    <row r="1421" spans="1:10">
      <c r="A1421" t="s">
        <v>806</v>
      </c>
      <c r="B1421">
        <v>85</v>
      </c>
      <c r="C1421" t="s">
        <v>1351</v>
      </c>
      <c r="D1421" t="s">
        <v>1352</v>
      </c>
      <c r="E1421">
        <v>353260</v>
      </c>
      <c r="F1421" s="78">
        <v>39740.677083333336</v>
      </c>
      <c r="G1421" t="s">
        <v>1353</v>
      </c>
      <c r="H1421" t="s">
        <v>1354</v>
      </c>
      <c r="I1421">
        <v>9.0399999999999991</v>
      </c>
      <c r="J1421" t="s">
        <v>1355</v>
      </c>
    </row>
    <row r="1422" spans="1:10">
      <c r="A1422" t="s">
        <v>806</v>
      </c>
      <c r="B1422">
        <v>45</v>
      </c>
      <c r="C1422" t="s">
        <v>1351</v>
      </c>
      <c r="D1422" t="s">
        <v>1352</v>
      </c>
      <c r="E1422">
        <v>353253</v>
      </c>
      <c r="F1422" s="78">
        <v>39740.6875</v>
      </c>
      <c r="G1422" t="s">
        <v>1353</v>
      </c>
      <c r="H1422" t="s">
        <v>1354</v>
      </c>
      <c r="I1422">
        <v>9.2899999999999991</v>
      </c>
      <c r="J1422" t="s">
        <v>1355</v>
      </c>
    </row>
    <row r="1423" spans="1:10">
      <c r="A1423" t="s">
        <v>806</v>
      </c>
      <c r="B1423">
        <v>50</v>
      </c>
      <c r="C1423" t="s">
        <v>1351</v>
      </c>
      <c r="D1423" t="s">
        <v>1352</v>
      </c>
      <c r="E1423">
        <v>353254</v>
      </c>
      <c r="F1423" s="78">
        <v>39740.6875</v>
      </c>
      <c r="G1423" t="s">
        <v>1353</v>
      </c>
      <c r="H1423" t="s">
        <v>1354</v>
      </c>
      <c r="I1423">
        <v>9.27</v>
      </c>
      <c r="J1423" t="s">
        <v>1355</v>
      </c>
    </row>
    <row r="1424" spans="1:10">
      <c r="A1424" t="s">
        <v>806</v>
      </c>
      <c r="B1424">
        <v>55</v>
      </c>
      <c r="C1424" t="s">
        <v>1351</v>
      </c>
      <c r="D1424" t="s">
        <v>1352</v>
      </c>
      <c r="E1424">
        <v>353255</v>
      </c>
      <c r="F1424" s="78">
        <v>39740.6875</v>
      </c>
      <c r="G1424" t="s">
        <v>1353</v>
      </c>
      <c r="H1424" t="s">
        <v>1354</v>
      </c>
      <c r="I1424">
        <v>9.18</v>
      </c>
      <c r="J1424" t="s">
        <v>1355</v>
      </c>
    </row>
    <row r="1425" spans="1:10">
      <c r="A1425" t="s">
        <v>806</v>
      </c>
      <c r="B1425">
        <v>60</v>
      </c>
      <c r="C1425" t="s">
        <v>1351</v>
      </c>
      <c r="D1425" t="s">
        <v>1352</v>
      </c>
      <c r="E1425">
        <v>353256</v>
      </c>
      <c r="F1425" s="78">
        <v>39740.6875</v>
      </c>
      <c r="G1425" t="s">
        <v>1353</v>
      </c>
      <c r="H1425" t="s">
        <v>1354</v>
      </c>
      <c r="I1425">
        <v>9.19</v>
      </c>
      <c r="J1425" t="s">
        <v>1355</v>
      </c>
    </row>
    <row r="1426" spans="1:10">
      <c r="A1426" t="s">
        <v>806</v>
      </c>
      <c r="B1426">
        <v>65</v>
      </c>
      <c r="C1426" t="s">
        <v>1351</v>
      </c>
      <c r="D1426" t="s">
        <v>1352</v>
      </c>
      <c r="E1426">
        <v>353257</v>
      </c>
      <c r="F1426" s="78">
        <v>39740.6875</v>
      </c>
      <c r="G1426" t="s">
        <v>1353</v>
      </c>
      <c r="H1426" t="s">
        <v>1354</v>
      </c>
      <c r="I1426">
        <v>9.15</v>
      </c>
      <c r="J1426" t="s">
        <v>1355</v>
      </c>
    </row>
    <row r="1427" spans="1:10">
      <c r="A1427" t="s">
        <v>806</v>
      </c>
      <c r="B1427">
        <v>70</v>
      </c>
      <c r="C1427" t="s">
        <v>1351</v>
      </c>
      <c r="D1427" t="s">
        <v>1352</v>
      </c>
      <c r="E1427">
        <v>353258</v>
      </c>
      <c r="F1427" s="78">
        <v>39740.6875</v>
      </c>
      <c r="G1427" t="s">
        <v>1353</v>
      </c>
      <c r="H1427" t="s">
        <v>1354</v>
      </c>
      <c r="I1427">
        <v>9.16</v>
      </c>
      <c r="J1427" t="s">
        <v>1355</v>
      </c>
    </row>
    <row r="1428" spans="1:10">
      <c r="A1428" t="s">
        <v>806</v>
      </c>
      <c r="B1428">
        <v>75</v>
      </c>
      <c r="C1428" t="s">
        <v>1351</v>
      </c>
      <c r="D1428" t="s">
        <v>1352</v>
      </c>
      <c r="E1428">
        <v>353259</v>
      </c>
      <c r="F1428" s="78">
        <v>39740.6875</v>
      </c>
      <c r="G1428" t="s">
        <v>1353</v>
      </c>
      <c r="H1428" t="s">
        <v>1354</v>
      </c>
      <c r="I1428">
        <v>9.1199999999999992</v>
      </c>
      <c r="J1428" t="s">
        <v>1355</v>
      </c>
    </row>
    <row r="1429" spans="1:10">
      <c r="A1429" t="s">
        <v>806</v>
      </c>
      <c r="B1429">
        <v>85</v>
      </c>
      <c r="C1429" t="s">
        <v>1351</v>
      </c>
      <c r="D1429" t="s">
        <v>1352</v>
      </c>
      <c r="E1429">
        <v>353260</v>
      </c>
      <c r="F1429" s="78">
        <v>39740.6875</v>
      </c>
      <c r="G1429" t="s">
        <v>1353</v>
      </c>
      <c r="H1429" t="s">
        <v>1354</v>
      </c>
      <c r="I1429">
        <v>9.07</v>
      </c>
      <c r="J1429" t="s">
        <v>1355</v>
      </c>
    </row>
    <row r="1430" spans="1:10">
      <c r="A1430" t="s">
        <v>806</v>
      </c>
      <c r="B1430">
        <v>45</v>
      </c>
      <c r="C1430" t="s">
        <v>1351</v>
      </c>
      <c r="D1430" t="s">
        <v>1352</v>
      </c>
      <c r="E1430">
        <v>353253</v>
      </c>
      <c r="F1430" s="78">
        <v>39740.697916666664</v>
      </c>
      <c r="G1430" t="s">
        <v>1353</v>
      </c>
      <c r="H1430" t="s">
        <v>1354</v>
      </c>
      <c r="I1430">
        <v>9.2799999999999994</v>
      </c>
      <c r="J1430" t="s">
        <v>1355</v>
      </c>
    </row>
    <row r="1431" spans="1:10">
      <c r="A1431" t="s">
        <v>806</v>
      </c>
      <c r="B1431">
        <v>50</v>
      </c>
      <c r="C1431" t="s">
        <v>1351</v>
      </c>
      <c r="D1431" t="s">
        <v>1352</v>
      </c>
      <c r="E1431">
        <v>353254</v>
      </c>
      <c r="F1431" s="78">
        <v>39740.697916666664</v>
      </c>
      <c r="G1431" t="s">
        <v>1353</v>
      </c>
      <c r="H1431" t="s">
        <v>1354</v>
      </c>
      <c r="I1431">
        <v>9.27</v>
      </c>
      <c r="J1431" t="s">
        <v>1355</v>
      </c>
    </row>
    <row r="1432" spans="1:10">
      <c r="A1432" t="s">
        <v>806</v>
      </c>
      <c r="B1432">
        <v>55</v>
      </c>
      <c r="C1432" t="s">
        <v>1351</v>
      </c>
      <c r="D1432" t="s">
        <v>1352</v>
      </c>
      <c r="E1432">
        <v>353255</v>
      </c>
      <c r="F1432" s="78">
        <v>39740.697916666664</v>
      </c>
      <c r="G1432" t="s">
        <v>1353</v>
      </c>
      <c r="H1432" t="s">
        <v>1354</v>
      </c>
      <c r="I1432">
        <v>9.18</v>
      </c>
      <c r="J1432" t="s">
        <v>1355</v>
      </c>
    </row>
    <row r="1433" spans="1:10">
      <c r="A1433" t="s">
        <v>806</v>
      </c>
      <c r="B1433">
        <v>60</v>
      </c>
      <c r="C1433" t="s">
        <v>1351</v>
      </c>
      <c r="D1433" t="s">
        <v>1352</v>
      </c>
      <c r="E1433">
        <v>353256</v>
      </c>
      <c r="F1433" s="78">
        <v>39740.697916666664</v>
      </c>
      <c r="G1433" t="s">
        <v>1353</v>
      </c>
      <c r="H1433" t="s">
        <v>1354</v>
      </c>
      <c r="I1433">
        <v>9.19</v>
      </c>
      <c r="J1433" t="s">
        <v>1355</v>
      </c>
    </row>
    <row r="1434" spans="1:10">
      <c r="A1434" t="s">
        <v>806</v>
      </c>
      <c r="B1434">
        <v>65</v>
      </c>
      <c r="C1434" t="s">
        <v>1351</v>
      </c>
      <c r="D1434" t="s">
        <v>1352</v>
      </c>
      <c r="E1434">
        <v>353257</v>
      </c>
      <c r="F1434" s="78">
        <v>39740.697916666664</v>
      </c>
      <c r="G1434" t="s">
        <v>1353</v>
      </c>
      <c r="H1434" t="s">
        <v>1354</v>
      </c>
      <c r="I1434">
        <v>9.15</v>
      </c>
      <c r="J1434" t="s">
        <v>1355</v>
      </c>
    </row>
    <row r="1435" spans="1:10">
      <c r="A1435" t="s">
        <v>806</v>
      </c>
      <c r="B1435">
        <v>70</v>
      </c>
      <c r="C1435" t="s">
        <v>1351</v>
      </c>
      <c r="D1435" t="s">
        <v>1352</v>
      </c>
      <c r="E1435">
        <v>353258</v>
      </c>
      <c r="F1435" s="78">
        <v>39740.697916666664</v>
      </c>
      <c r="G1435" t="s">
        <v>1353</v>
      </c>
      <c r="H1435" t="s">
        <v>1354</v>
      </c>
      <c r="I1435">
        <v>9.16</v>
      </c>
      <c r="J1435" t="s">
        <v>1355</v>
      </c>
    </row>
    <row r="1436" spans="1:10">
      <c r="A1436" t="s">
        <v>806</v>
      </c>
      <c r="B1436">
        <v>75</v>
      </c>
      <c r="C1436" t="s">
        <v>1351</v>
      </c>
      <c r="D1436" t="s">
        <v>1352</v>
      </c>
      <c r="E1436">
        <v>353259</v>
      </c>
      <c r="F1436" s="78">
        <v>39740.697916666664</v>
      </c>
      <c r="G1436" t="s">
        <v>1353</v>
      </c>
      <c r="H1436" t="s">
        <v>1354</v>
      </c>
      <c r="I1436">
        <v>9.1300000000000008</v>
      </c>
      <c r="J1436" t="s">
        <v>1355</v>
      </c>
    </row>
    <row r="1437" spans="1:10">
      <c r="A1437" t="s">
        <v>806</v>
      </c>
      <c r="B1437">
        <v>85</v>
      </c>
      <c r="C1437" t="s">
        <v>1351</v>
      </c>
      <c r="D1437" t="s">
        <v>1352</v>
      </c>
      <c r="E1437">
        <v>353260</v>
      </c>
      <c r="F1437" s="78">
        <v>39740.697916666664</v>
      </c>
      <c r="G1437" t="s">
        <v>1353</v>
      </c>
      <c r="H1437" t="s">
        <v>1354</v>
      </c>
      <c r="I1437">
        <v>9.0500000000000007</v>
      </c>
      <c r="J1437" t="s">
        <v>1355</v>
      </c>
    </row>
    <row r="1438" spans="1:10">
      <c r="A1438" t="s">
        <v>806</v>
      </c>
      <c r="B1438">
        <v>45</v>
      </c>
      <c r="C1438" t="s">
        <v>1351</v>
      </c>
      <c r="D1438" t="s">
        <v>1352</v>
      </c>
      <c r="E1438">
        <v>353253</v>
      </c>
      <c r="F1438" s="78">
        <v>39740.708333333336</v>
      </c>
      <c r="G1438" t="s">
        <v>1353</v>
      </c>
      <c r="H1438" t="s">
        <v>1354</v>
      </c>
      <c r="I1438">
        <v>9.27</v>
      </c>
      <c r="J1438" t="s">
        <v>1355</v>
      </c>
    </row>
    <row r="1439" spans="1:10">
      <c r="A1439" t="s">
        <v>806</v>
      </c>
      <c r="B1439">
        <v>50</v>
      </c>
      <c r="C1439" t="s">
        <v>1351</v>
      </c>
      <c r="D1439" t="s">
        <v>1352</v>
      </c>
      <c r="E1439">
        <v>353254</v>
      </c>
      <c r="F1439" s="78">
        <v>39740.708333333336</v>
      </c>
      <c r="G1439" t="s">
        <v>1353</v>
      </c>
      <c r="H1439" t="s">
        <v>1354</v>
      </c>
      <c r="I1439">
        <v>9.26</v>
      </c>
      <c r="J1439" t="s">
        <v>1355</v>
      </c>
    </row>
    <row r="1440" spans="1:10">
      <c r="A1440" t="s">
        <v>806</v>
      </c>
      <c r="B1440">
        <v>55</v>
      </c>
      <c r="C1440" t="s">
        <v>1351</v>
      </c>
      <c r="D1440" t="s">
        <v>1352</v>
      </c>
      <c r="E1440">
        <v>353255</v>
      </c>
      <c r="F1440" s="78">
        <v>39740.708333333336</v>
      </c>
      <c r="G1440" t="s">
        <v>1353</v>
      </c>
      <c r="H1440" t="s">
        <v>1354</v>
      </c>
      <c r="I1440">
        <v>9.16</v>
      </c>
      <c r="J1440" t="s">
        <v>1355</v>
      </c>
    </row>
    <row r="1441" spans="1:10">
      <c r="A1441" t="s">
        <v>806</v>
      </c>
      <c r="B1441">
        <v>60</v>
      </c>
      <c r="C1441" t="s">
        <v>1351</v>
      </c>
      <c r="D1441" t="s">
        <v>1352</v>
      </c>
      <c r="E1441">
        <v>353256</v>
      </c>
      <c r="F1441" s="78">
        <v>39740.708333333336</v>
      </c>
      <c r="G1441" t="s">
        <v>1353</v>
      </c>
      <c r="H1441" t="s">
        <v>1354</v>
      </c>
      <c r="I1441">
        <v>9.18</v>
      </c>
      <c r="J1441" t="s">
        <v>1355</v>
      </c>
    </row>
    <row r="1442" spans="1:10">
      <c r="A1442" t="s">
        <v>806</v>
      </c>
      <c r="B1442">
        <v>65</v>
      </c>
      <c r="C1442" t="s">
        <v>1351</v>
      </c>
      <c r="D1442" t="s">
        <v>1352</v>
      </c>
      <c r="E1442">
        <v>353257</v>
      </c>
      <c r="F1442" s="78">
        <v>39740.708333333336</v>
      </c>
      <c r="G1442" t="s">
        <v>1353</v>
      </c>
      <c r="H1442" t="s">
        <v>1354</v>
      </c>
      <c r="I1442">
        <v>9.1300000000000008</v>
      </c>
      <c r="J1442" t="s">
        <v>1355</v>
      </c>
    </row>
    <row r="1443" spans="1:10">
      <c r="A1443" t="s">
        <v>806</v>
      </c>
      <c r="B1443">
        <v>70</v>
      </c>
      <c r="C1443" t="s">
        <v>1351</v>
      </c>
      <c r="D1443" t="s">
        <v>1352</v>
      </c>
      <c r="E1443">
        <v>353258</v>
      </c>
      <c r="F1443" s="78">
        <v>39740.708333333336</v>
      </c>
      <c r="G1443" t="s">
        <v>1353</v>
      </c>
      <c r="H1443" t="s">
        <v>1354</v>
      </c>
      <c r="I1443">
        <v>9.14</v>
      </c>
      <c r="J1443" t="s">
        <v>1355</v>
      </c>
    </row>
    <row r="1444" spans="1:10">
      <c r="A1444" t="s">
        <v>806</v>
      </c>
      <c r="B1444">
        <v>75</v>
      </c>
      <c r="C1444" t="s">
        <v>1351</v>
      </c>
      <c r="D1444" t="s">
        <v>1352</v>
      </c>
      <c r="E1444">
        <v>353259</v>
      </c>
      <c r="F1444" s="78">
        <v>39740.708333333336</v>
      </c>
      <c r="G1444" t="s">
        <v>1353</v>
      </c>
      <c r="H1444" t="s">
        <v>1354</v>
      </c>
      <c r="I1444">
        <v>9.1300000000000008</v>
      </c>
      <c r="J1444" t="s">
        <v>1355</v>
      </c>
    </row>
    <row r="1445" spans="1:10">
      <c r="A1445" t="s">
        <v>806</v>
      </c>
      <c r="B1445">
        <v>85</v>
      </c>
      <c r="C1445" t="s">
        <v>1351</v>
      </c>
      <c r="D1445" t="s">
        <v>1352</v>
      </c>
      <c r="E1445">
        <v>353260</v>
      </c>
      <c r="F1445" s="78">
        <v>39740.708333333336</v>
      </c>
      <c r="G1445" t="s">
        <v>1353</v>
      </c>
      <c r="H1445" t="s">
        <v>1354</v>
      </c>
      <c r="I1445">
        <v>9.02</v>
      </c>
      <c r="J1445" t="s">
        <v>1355</v>
      </c>
    </row>
    <row r="1446" spans="1:10">
      <c r="A1446" t="s">
        <v>806</v>
      </c>
      <c r="B1446">
        <v>45</v>
      </c>
      <c r="C1446" t="s">
        <v>1351</v>
      </c>
      <c r="D1446" t="s">
        <v>1352</v>
      </c>
      <c r="E1446">
        <v>353253</v>
      </c>
      <c r="F1446" s="78">
        <v>39740.71875</v>
      </c>
      <c r="G1446" t="s">
        <v>1353</v>
      </c>
      <c r="H1446" t="s">
        <v>1354</v>
      </c>
      <c r="I1446">
        <v>9.27</v>
      </c>
      <c r="J1446" t="s">
        <v>1355</v>
      </c>
    </row>
    <row r="1447" spans="1:10">
      <c r="A1447" t="s">
        <v>806</v>
      </c>
      <c r="B1447">
        <v>50</v>
      </c>
      <c r="C1447" t="s">
        <v>1351</v>
      </c>
      <c r="D1447" t="s">
        <v>1352</v>
      </c>
      <c r="E1447">
        <v>353254</v>
      </c>
      <c r="F1447" s="78">
        <v>39740.71875</v>
      </c>
      <c r="G1447" t="s">
        <v>1353</v>
      </c>
      <c r="H1447" t="s">
        <v>1354</v>
      </c>
      <c r="I1447">
        <v>9.25</v>
      </c>
      <c r="J1447" t="s">
        <v>1355</v>
      </c>
    </row>
    <row r="1448" spans="1:10">
      <c r="A1448" t="s">
        <v>806</v>
      </c>
      <c r="B1448">
        <v>55</v>
      </c>
      <c r="C1448" t="s">
        <v>1351</v>
      </c>
      <c r="D1448" t="s">
        <v>1352</v>
      </c>
      <c r="E1448">
        <v>353255</v>
      </c>
      <c r="F1448" s="78">
        <v>39740.71875</v>
      </c>
      <c r="G1448" t="s">
        <v>1353</v>
      </c>
      <c r="H1448" t="s">
        <v>1354</v>
      </c>
      <c r="I1448">
        <v>9.15</v>
      </c>
      <c r="J1448" t="s">
        <v>1355</v>
      </c>
    </row>
    <row r="1449" spans="1:10">
      <c r="A1449" t="s">
        <v>806</v>
      </c>
      <c r="B1449">
        <v>60</v>
      </c>
      <c r="C1449" t="s">
        <v>1351</v>
      </c>
      <c r="D1449" t="s">
        <v>1352</v>
      </c>
      <c r="E1449">
        <v>353256</v>
      </c>
      <c r="F1449" s="78">
        <v>39740.71875</v>
      </c>
      <c r="G1449" t="s">
        <v>1353</v>
      </c>
      <c r="H1449" t="s">
        <v>1354</v>
      </c>
      <c r="I1449">
        <v>9.17</v>
      </c>
      <c r="J1449" t="s">
        <v>1355</v>
      </c>
    </row>
    <row r="1450" spans="1:10">
      <c r="A1450" t="s">
        <v>806</v>
      </c>
      <c r="B1450">
        <v>65</v>
      </c>
      <c r="C1450" t="s">
        <v>1351</v>
      </c>
      <c r="D1450" t="s">
        <v>1352</v>
      </c>
      <c r="E1450">
        <v>353257</v>
      </c>
      <c r="F1450" s="78">
        <v>39740.71875</v>
      </c>
      <c r="G1450" t="s">
        <v>1353</v>
      </c>
      <c r="H1450" t="s">
        <v>1354</v>
      </c>
      <c r="I1450">
        <v>9.11</v>
      </c>
      <c r="J1450" t="s">
        <v>1355</v>
      </c>
    </row>
    <row r="1451" spans="1:10">
      <c r="A1451" t="s">
        <v>806</v>
      </c>
      <c r="B1451">
        <v>70</v>
      </c>
      <c r="C1451" t="s">
        <v>1351</v>
      </c>
      <c r="D1451" t="s">
        <v>1352</v>
      </c>
      <c r="E1451">
        <v>353258</v>
      </c>
      <c r="F1451" s="78">
        <v>39740.71875</v>
      </c>
      <c r="G1451" t="s">
        <v>1353</v>
      </c>
      <c r="H1451" t="s">
        <v>1354</v>
      </c>
      <c r="I1451">
        <v>9.11</v>
      </c>
      <c r="J1451" t="s">
        <v>1355</v>
      </c>
    </row>
    <row r="1452" spans="1:10">
      <c r="A1452" t="s">
        <v>806</v>
      </c>
      <c r="B1452">
        <v>75</v>
      </c>
      <c r="C1452" t="s">
        <v>1351</v>
      </c>
      <c r="D1452" t="s">
        <v>1352</v>
      </c>
      <c r="E1452">
        <v>353259</v>
      </c>
      <c r="F1452" s="78">
        <v>39740.71875</v>
      </c>
      <c r="G1452" t="s">
        <v>1353</v>
      </c>
      <c r="H1452" t="s">
        <v>1354</v>
      </c>
      <c r="I1452">
        <v>9.08</v>
      </c>
      <c r="J1452" t="s">
        <v>1355</v>
      </c>
    </row>
    <row r="1453" spans="1:10">
      <c r="A1453" t="s">
        <v>806</v>
      </c>
      <c r="B1453">
        <v>85</v>
      </c>
      <c r="C1453" t="s">
        <v>1351</v>
      </c>
      <c r="D1453" t="s">
        <v>1352</v>
      </c>
      <c r="E1453">
        <v>353260</v>
      </c>
      <c r="F1453" s="78">
        <v>39740.71875</v>
      </c>
      <c r="G1453" t="s">
        <v>1353</v>
      </c>
      <c r="H1453" t="s">
        <v>1354</v>
      </c>
      <c r="I1453">
        <v>9.02</v>
      </c>
      <c r="J1453" t="s">
        <v>1355</v>
      </c>
    </row>
    <row r="1454" spans="1:10">
      <c r="A1454" t="s">
        <v>806</v>
      </c>
      <c r="B1454">
        <v>45</v>
      </c>
      <c r="C1454" t="s">
        <v>1351</v>
      </c>
      <c r="D1454" t="s">
        <v>1352</v>
      </c>
      <c r="E1454">
        <v>353253</v>
      </c>
      <c r="F1454" s="78">
        <v>39740.729166666664</v>
      </c>
      <c r="G1454" t="s">
        <v>1353</v>
      </c>
      <c r="H1454" t="s">
        <v>1354</v>
      </c>
      <c r="I1454">
        <v>9.26</v>
      </c>
      <c r="J1454" t="s">
        <v>1355</v>
      </c>
    </row>
    <row r="1455" spans="1:10">
      <c r="A1455" t="s">
        <v>806</v>
      </c>
      <c r="B1455">
        <v>50</v>
      </c>
      <c r="C1455" t="s">
        <v>1351</v>
      </c>
      <c r="D1455" t="s">
        <v>1352</v>
      </c>
      <c r="E1455">
        <v>353254</v>
      </c>
      <c r="F1455" s="78">
        <v>39740.729166666664</v>
      </c>
      <c r="G1455" t="s">
        <v>1353</v>
      </c>
      <c r="H1455" t="s">
        <v>1354</v>
      </c>
      <c r="I1455">
        <v>9.24</v>
      </c>
      <c r="J1455" t="s">
        <v>1355</v>
      </c>
    </row>
    <row r="1456" spans="1:10">
      <c r="A1456" t="s">
        <v>806</v>
      </c>
      <c r="B1456">
        <v>55</v>
      </c>
      <c r="C1456" t="s">
        <v>1351</v>
      </c>
      <c r="D1456" t="s">
        <v>1352</v>
      </c>
      <c r="E1456">
        <v>353255</v>
      </c>
      <c r="F1456" s="78">
        <v>39740.729166666664</v>
      </c>
      <c r="G1456" t="s">
        <v>1353</v>
      </c>
      <c r="H1456" t="s">
        <v>1354</v>
      </c>
      <c r="I1456">
        <v>9.1300000000000008</v>
      </c>
      <c r="J1456" t="s">
        <v>1355</v>
      </c>
    </row>
    <row r="1457" spans="1:10">
      <c r="A1457" t="s">
        <v>806</v>
      </c>
      <c r="B1457">
        <v>60</v>
      </c>
      <c r="C1457" t="s">
        <v>1351</v>
      </c>
      <c r="D1457" t="s">
        <v>1352</v>
      </c>
      <c r="E1457">
        <v>353256</v>
      </c>
      <c r="F1457" s="78">
        <v>39740.729166666664</v>
      </c>
      <c r="G1457" t="s">
        <v>1353</v>
      </c>
      <c r="H1457" t="s">
        <v>1354</v>
      </c>
      <c r="I1457">
        <v>9.15</v>
      </c>
      <c r="J1457" t="s">
        <v>1355</v>
      </c>
    </row>
    <row r="1458" spans="1:10">
      <c r="A1458" t="s">
        <v>806</v>
      </c>
      <c r="B1458">
        <v>65</v>
      </c>
      <c r="C1458" t="s">
        <v>1351</v>
      </c>
      <c r="D1458" t="s">
        <v>1352</v>
      </c>
      <c r="E1458">
        <v>353257</v>
      </c>
      <c r="F1458" s="78">
        <v>39740.729166666664</v>
      </c>
      <c r="G1458" t="s">
        <v>1353</v>
      </c>
      <c r="H1458" t="s">
        <v>1354</v>
      </c>
      <c r="I1458">
        <v>9.1</v>
      </c>
      <c r="J1458" t="s">
        <v>1355</v>
      </c>
    </row>
    <row r="1459" spans="1:10">
      <c r="A1459" t="s">
        <v>806</v>
      </c>
      <c r="B1459">
        <v>70</v>
      </c>
      <c r="C1459" t="s">
        <v>1351</v>
      </c>
      <c r="D1459" t="s">
        <v>1352</v>
      </c>
      <c r="E1459">
        <v>353258</v>
      </c>
      <c r="F1459" s="78">
        <v>39740.729166666664</v>
      </c>
      <c r="G1459" t="s">
        <v>1353</v>
      </c>
      <c r="H1459" t="s">
        <v>1354</v>
      </c>
      <c r="I1459">
        <v>9.08</v>
      </c>
      <c r="J1459" t="s">
        <v>1355</v>
      </c>
    </row>
    <row r="1460" spans="1:10">
      <c r="A1460" t="s">
        <v>806</v>
      </c>
      <c r="B1460">
        <v>75</v>
      </c>
      <c r="C1460" t="s">
        <v>1351</v>
      </c>
      <c r="D1460" t="s">
        <v>1352</v>
      </c>
      <c r="E1460">
        <v>353259</v>
      </c>
      <c r="F1460" s="78">
        <v>39740.729166666664</v>
      </c>
      <c r="G1460" t="s">
        <v>1353</v>
      </c>
      <c r="H1460" t="s">
        <v>1354</v>
      </c>
      <c r="I1460">
        <v>9.06</v>
      </c>
      <c r="J1460" t="s">
        <v>1355</v>
      </c>
    </row>
    <row r="1461" spans="1:10">
      <c r="A1461" t="s">
        <v>806</v>
      </c>
      <c r="B1461">
        <v>85</v>
      </c>
      <c r="C1461" t="s">
        <v>1351</v>
      </c>
      <c r="D1461" t="s">
        <v>1352</v>
      </c>
      <c r="E1461">
        <v>353260</v>
      </c>
      <c r="F1461" s="78">
        <v>39740.729166666664</v>
      </c>
      <c r="G1461" t="s">
        <v>1353</v>
      </c>
      <c r="H1461" t="s">
        <v>1354</v>
      </c>
      <c r="I1461">
        <v>9.0299999999999994</v>
      </c>
      <c r="J1461" t="s">
        <v>1355</v>
      </c>
    </row>
    <row r="1462" spans="1:10">
      <c r="A1462" t="s">
        <v>806</v>
      </c>
      <c r="B1462">
        <v>45</v>
      </c>
      <c r="C1462" t="s">
        <v>1351</v>
      </c>
      <c r="D1462" t="s">
        <v>1352</v>
      </c>
      <c r="E1462">
        <v>353253</v>
      </c>
      <c r="F1462" s="78">
        <v>39740.739583333336</v>
      </c>
      <c r="G1462" t="s">
        <v>1353</v>
      </c>
      <c r="H1462" t="s">
        <v>1354</v>
      </c>
      <c r="I1462">
        <v>9.26</v>
      </c>
      <c r="J1462" t="s">
        <v>1355</v>
      </c>
    </row>
    <row r="1463" spans="1:10">
      <c r="A1463" t="s">
        <v>806</v>
      </c>
      <c r="B1463">
        <v>50</v>
      </c>
      <c r="C1463" t="s">
        <v>1351</v>
      </c>
      <c r="D1463" t="s">
        <v>1352</v>
      </c>
      <c r="E1463">
        <v>353254</v>
      </c>
      <c r="F1463" s="78">
        <v>39740.739583333336</v>
      </c>
      <c r="G1463" t="s">
        <v>1353</v>
      </c>
      <c r="H1463" t="s">
        <v>1354</v>
      </c>
      <c r="I1463">
        <v>9.25</v>
      </c>
      <c r="J1463" t="s">
        <v>1355</v>
      </c>
    </row>
    <row r="1464" spans="1:10">
      <c r="A1464" t="s">
        <v>806</v>
      </c>
      <c r="B1464">
        <v>55</v>
      </c>
      <c r="C1464" t="s">
        <v>1351</v>
      </c>
      <c r="D1464" t="s">
        <v>1352</v>
      </c>
      <c r="E1464">
        <v>353255</v>
      </c>
      <c r="F1464" s="78">
        <v>39740.739583333336</v>
      </c>
      <c r="G1464" t="s">
        <v>1353</v>
      </c>
      <c r="H1464" t="s">
        <v>1354</v>
      </c>
      <c r="I1464">
        <v>9.18</v>
      </c>
      <c r="J1464" t="s">
        <v>1355</v>
      </c>
    </row>
    <row r="1465" spans="1:10">
      <c r="A1465" t="s">
        <v>806</v>
      </c>
      <c r="B1465">
        <v>60</v>
      </c>
      <c r="C1465" t="s">
        <v>1351</v>
      </c>
      <c r="D1465" t="s">
        <v>1352</v>
      </c>
      <c r="E1465">
        <v>353256</v>
      </c>
      <c r="F1465" s="78">
        <v>39740.739583333336</v>
      </c>
      <c r="G1465" t="s">
        <v>1353</v>
      </c>
      <c r="H1465" t="s">
        <v>1354</v>
      </c>
      <c r="I1465">
        <v>9.18</v>
      </c>
      <c r="J1465" t="s">
        <v>1355</v>
      </c>
    </row>
    <row r="1466" spans="1:10">
      <c r="A1466" t="s">
        <v>806</v>
      </c>
      <c r="B1466">
        <v>65</v>
      </c>
      <c r="C1466" t="s">
        <v>1351</v>
      </c>
      <c r="D1466" t="s">
        <v>1352</v>
      </c>
      <c r="E1466">
        <v>353257</v>
      </c>
      <c r="F1466" s="78">
        <v>39740.739583333336</v>
      </c>
      <c r="G1466" t="s">
        <v>1353</v>
      </c>
      <c r="H1466" t="s">
        <v>1354</v>
      </c>
      <c r="I1466">
        <v>9.1199999999999992</v>
      </c>
      <c r="J1466" t="s">
        <v>1355</v>
      </c>
    </row>
    <row r="1467" spans="1:10">
      <c r="A1467" t="s">
        <v>806</v>
      </c>
      <c r="B1467">
        <v>70</v>
      </c>
      <c r="C1467" t="s">
        <v>1351</v>
      </c>
      <c r="D1467" t="s">
        <v>1352</v>
      </c>
      <c r="E1467">
        <v>353258</v>
      </c>
      <c r="F1467" s="78">
        <v>39740.739583333336</v>
      </c>
      <c r="G1467" t="s">
        <v>1353</v>
      </c>
      <c r="H1467" t="s">
        <v>1354</v>
      </c>
      <c r="I1467">
        <v>9.1199999999999992</v>
      </c>
      <c r="J1467" t="s">
        <v>1355</v>
      </c>
    </row>
    <row r="1468" spans="1:10">
      <c r="A1468" t="s">
        <v>806</v>
      </c>
      <c r="B1468">
        <v>75</v>
      </c>
      <c r="C1468" t="s">
        <v>1351</v>
      </c>
      <c r="D1468" t="s">
        <v>1352</v>
      </c>
      <c r="E1468">
        <v>353259</v>
      </c>
      <c r="F1468" s="78">
        <v>39740.739583333336</v>
      </c>
      <c r="G1468" t="s">
        <v>1353</v>
      </c>
      <c r="H1468" t="s">
        <v>1354</v>
      </c>
      <c r="I1468">
        <v>9.08</v>
      </c>
      <c r="J1468" t="s">
        <v>1355</v>
      </c>
    </row>
    <row r="1469" spans="1:10">
      <c r="A1469" t="s">
        <v>806</v>
      </c>
      <c r="B1469">
        <v>85</v>
      </c>
      <c r="C1469" t="s">
        <v>1351</v>
      </c>
      <c r="D1469" t="s">
        <v>1352</v>
      </c>
      <c r="E1469">
        <v>353260</v>
      </c>
      <c r="F1469" s="78">
        <v>39740.739583333336</v>
      </c>
      <c r="G1469" t="s">
        <v>1353</v>
      </c>
      <c r="H1469" t="s">
        <v>1354</v>
      </c>
      <c r="I1469">
        <v>9.0399999999999991</v>
      </c>
      <c r="J1469" t="s">
        <v>1355</v>
      </c>
    </row>
    <row r="1470" spans="1:10">
      <c r="A1470" t="s">
        <v>806</v>
      </c>
      <c r="B1470">
        <v>45</v>
      </c>
      <c r="C1470" t="s">
        <v>1351</v>
      </c>
      <c r="D1470" t="s">
        <v>1352</v>
      </c>
      <c r="E1470">
        <v>353253</v>
      </c>
      <c r="F1470" s="78">
        <v>39758.666666666664</v>
      </c>
      <c r="G1470" t="s">
        <v>1353</v>
      </c>
      <c r="H1470" t="s">
        <v>1354</v>
      </c>
      <c r="I1470">
        <v>10.130000000000001</v>
      </c>
      <c r="J1470" t="s">
        <v>1355</v>
      </c>
    </row>
    <row r="1471" spans="1:10">
      <c r="A1471" t="s">
        <v>806</v>
      </c>
      <c r="B1471">
        <v>50</v>
      </c>
      <c r="C1471" t="s">
        <v>1351</v>
      </c>
      <c r="D1471" t="s">
        <v>1352</v>
      </c>
      <c r="E1471">
        <v>353254</v>
      </c>
      <c r="F1471" s="78">
        <v>39758.666666666664</v>
      </c>
      <c r="G1471" t="s">
        <v>1353</v>
      </c>
      <c r="H1471" t="s">
        <v>1354</v>
      </c>
      <c r="I1471">
        <v>10.130000000000001</v>
      </c>
      <c r="J1471" t="s">
        <v>1355</v>
      </c>
    </row>
    <row r="1472" spans="1:10">
      <c r="A1472" t="s">
        <v>806</v>
      </c>
      <c r="B1472">
        <v>55</v>
      </c>
      <c r="C1472" t="s">
        <v>1351</v>
      </c>
      <c r="D1472" t="s">
        <v>1352</v>
      </c>
      <c r="E1472">
        <v>353255</v>
      </c>
      <c r="F1472" s="78">
        <v>39758.666666666664</v>
      </c>
      <c r="G1472" t="s">
        <v>1353</v>
      </c>
      <c r="H1472" t="s">
        <v>1354</v>
      </c>
      <c r="I1472">
        <v>10.08</v>
      </c>
      <c r="J1472" t="s">
        <v>1355</v>
      </c>
    </row>
    <row r="1473" spans="1:10">
      <c r="A1473" t="s">
        <v>806</v>
      </c>
      <c r="B1473">
        <v>60</v>
      </c>
      <c r="C1473" t="s">
        <v>1351</v>
      </c>
      <c r="D1473" t="s">
        <v>1352</v>
      </c>
      <c r="E1473">
        <v>353256</v>
      </c>
      <c r="F1473" s="78">
        <v>39758.666666666664</v>
      </c>
      <c r="G1473" t="s">
        <v>1353</v>
      </c>
      <c r="H1473" t="s">
        <v>1354</v>
      </c>
      <c r="I1473">
        <v>10.14</v>
      </c>
      <c r="J1473" t="s">
        <v>1355</v>
      </c>
    </row>
    <row r="1474" spans="1:10">
      <c r="A1474" t="s">
        <v>806</v>
      </c>
      <c r="B1474">
        <v>65</v>
      </c>
      <c r="C1474" t="s">
        <v>1351</v>
      </c>
      <c r="D1474" t="s">
        <v>1352</v>
      </c>
      <c r="E1474">
        <v>353257</v>
      </c>
      <c r="F1474" s="78">
        <v>39758.666666666664</v>
      </c>
      <c r="G1474" t="s">
        <v>1353</v>
      </c>
      <c r="H1474" t="s">
        <v>1354</v>
      </c>
      <c r="I1474">
        <v>10.119999999999999</v>
      </c>
      <c r="J1474" t="s">
        <v>1355</v>
      </c>
    </row>
    <row r="1475" spans="1:10">
      <c r="A1475" t="s">
        <v>806</v>
      </c>
      <c r="B1475">
        <v>70</v>
      </c>
      <c r="C1475" t="s">
        <v>1351</v>
      </c>
      <c r="D1475" t="s">
        <v>1352</v>
      </c>
      <c r="E1475">
        <v>353258</v>
      </c>
      <c r="F1475" s="78">
        <v>39758.666666666664</v>
      </c>
      <c r="G1475" t="s">
        <v>1353</v>
      </c>
      <c r="H1475" t="s">
        <v>1354</v>
      </c>
      <c r="I1475">
        <v>10.15</v>
      </c>
      <c r="J1475" t="s">
        <v>1355</v>
      </c>
    </row>
    <row r="1476" spans="1:10">
      <c r="A1476" t="s">
        <v>806</v>
      </c>
      <c r="B1476">
        <v>75</v>
      </c>
      <c r="C1476" t="s">
        <v>1351</v>
      </c>
      <c r="D1476" t="s">
        <v>1352</v>
      </c>
      <c r="E1476">
        <v>353259</v>
      </c>
      <c r="F1476" s="78">
        <v>39758.666666666664</v>
      </c>
      <c r="G1476" t="s">
        <v>1353</v>
      </c>
      <c r="H1476" t="s">
        <v>1354</v>
      </c>
      <c r="I1476">
        <v>10.16</v>
      </c>
      <c r="J1476" t="s">
        <v>1355</v>
      </c>
    </row>
    <row r="1477" spans="1:10">
      <c r="A1477" t="s">
        <v>806</v>
      </c>
      <c r="B1477">
        <v>85</v>
      </c>
      <c r="C1477" t="s">
        <v>1351</v>
      </c>
      <c r="D1477" t="s">
        <v>1352</v>
      </c>
      <c r="E1477">
        <v>353260</v>
      </c>
      <c r="F1477" s="78">
        <v>39758.666666666664</v>
      </c>
      <c r="G1477" t="s">
        <v>1353</v>
      </c>
      <c r="H1477" t="s">
        <v>1354</v>
      </c>
      <c r="I1477">
        <v>10.130000000000001</v>
      </c>
      <c r="J1477" t="s">
        <v>1355</v>
      </c>
    </row>
    <row r="1478" spans="1:10">
      <c r="A1478" t="s">
        <v>806</v>
      </c>
      <c r="B1478">
        <v>45</v>
      </c>
      <c r="C1478" t="s">
        <v>1351</v>
      </c>
      <c r="D1478" t="s">
        <v>1352</v>
      </c>
      <c r="E1478">
        <v>353253</v>
      </c>
      <c r="F1478" s="78">
        <v>39758.677083333336</v>
      </c>
      <c r="G1478" t="s">
        <v>1353</v>
      </c>
      <c r="H1478" t="s">
        <v>1354</v>
      </c>
      <c r="I1478">
        <v>10.119999999999999</v>
      </c>
      <c r="J1478" t="s">
        <v>1355</v>
      </c>
    </row>
    <row r="1479" spans="1:10">
      <c r="A1479" t="s">
        <v>806</v>
      </c>
      <c r="B1479">
        <v>50</v>
      </c>
      <c r="C1479" t="s">
        <v>1351</v>
      </c>
      <c r="D1479" t="s">
        <v>1352</v>
      </c>
      <c r="E1479">
        <v>353254</v>
      </c>
      <c r="F1479" s="78">
        <v>39758.677083333336</v>
      </c>
      <c r="G1479" t="s">
        <v>1353</v>
      </c>
      <c r="H1479" t="s">
        <v>1354</v>
      </c>
      <c r="I1479">
        <v>10.119999999999999</v>
      </c>
      <c r="J1479" t="s">
        <v>1355</v>
      </c>
    </row>
    <row r="1480" spans="1:10">
      <c r="A1480" t="s">
        <v>806</v>
      </c>
      <c r="B1480">
        <v>55</v>
      </c>
      <c r="C1480" t="s">
        <v>1351</v>
      </c>
      <c r="D1480" t="s">
        <v>1352</v>
      </c>
      <c r="E1480">
        <v>353255</v>
      </c>
      <c r="F1480" s="78">
        <v>39758.677083333336</v>
      </c>
      <c r="G1480" t="s">
        <v>1353</v>
      </c>
      <c r="H1480" t="s">
        <v>1354</v>
      </c>
      <c r="I1480">
        <v>10.07</v>
      </c>
      <c r="J1480" t="s">
        <v>1355</v>
      </c>
    </row>
    <row r="1481" spans="1:10">
      <c r="A1481" t="s">
        <v>806</v>
      </c>
      <c r="B1481">
        <v>60</v>
      </c>
      <c r="C1481" t="s">
        <v>1351</v>
      </c>
      <c r="D1481" t="s">
        <v>1352</v>
      </c>
      <c r="E1481">
        <v>353256</v>
      </c>
      <c r="F1481" s="78">
        <v>39758.677083333336</v>
      </c>
      <c r="G1481" t="s">
        <v>1353</v>
      </c>
      <c r="H1481" t="s">
        <v>1354</v>
      </c>
      <c r="I1481">
        <v>10.130000000000001</v>
      </c>
      <c r="J1481" t="s">
        <v>1355</v>
      </c>
    </row>
    <row r="1482" spans="1:10">
      <c r="A1482" t="s">
        <v>806</v>
      </c>
      <c r="B1482">
        <v>65</v>
      </c>
      <c r="C1482" t="s">
        <v>1351</v>
      </c>
      <c r="D1482" t="s">
        <v>1352</v>
      </c>
      <c r="E1482">
        <v>353257</v>
      </c>
      <c r="F1482" s="78">
        <v>39758.677083333336</v>
      </c>
      <c r="G1482" t="s">
        <v>1353</v>
      </c>
      <c r="H1482" t="s">
        <v>1354</v>
      </c>
      <c r="I1482">
        <v>10.11</v>
      </c>
      <c r="J1482" t="s">
        <v>1355</v>
      </c>
    </row>
    <row r="1483" spans="1:10">
      <c r="A1483" t="s">
        <v>806</v>
      </c>
      <c r="B1483">
        <v>70</v>
      </c>
      <c r="C1483" t="s">
        <v>1351</v>
      </c>
      <c r="D1483" t="s">
        <v>1352</v>
      </c>
      <c r="E1483">
        <v>353258</v>
      </c>
      <c r="F1483" s="78">
        <v>39758.677083333336</v>
      </c>
      <c r="G1483" t="s">
        <v>1353</v>
      </c>
      <c r="H1483" t="s">
        <v>1354</v>
      </c>
      <c r="I1483">
        <v>10.14</v>
      </c>
      <c r="J1483" t="s">
        <v>1355</v>
      </c>
    </row>
    <row r="1484" spans="1:10">
      <c r="A1484" t="s">
        <v>806</v>
      </c>
      <c r="B1484">
        <v>75</v>
      </c>
      <c r="C1484" t="s">
        <v>1351</v>
      </c>
      <c r="D1484" t="s">
        <v>1352</v>
      </c>
      <c r="E1484">
        <v>353259</v>
      </c>
      <c r="F1484" s="78">
        <v>39758.677083333336</v>
      </c>
      <c r="G1484" t="s">
        <v>1353</v>
      </c>
      <c r="H1484" t="s">
        <v>1354</v>
      </c>
      <c r="I1484">
        <v>10.15</v>
      </c>
      <c r="J1484" t="s">
        <v>1355</v>
      </c>
    </row>
    <row r="1485" spans="1:10">
      <c r="A1485" t="s">
        <v>806</v>
      </c>
      <c r="B1485">
        <v>85</v>
      </c>
      <c r="C1485" t="s">
        <v>1351</v>
      </c>
      <c r="D1485" t="s">
        <v>1352</v>
      </c>
      <c r="E1485">
        <v>353260</v>
      </c>
      <c r="F1485" s="78">
        <v>39758.677083333336</v>
      </c>
      <c r="G1485" t="s">
        <v>1353</v>
      </c>
      <c r="H1485" t="s">
        <v>1354</v>
      </c>
      <c r="I1485">
        <v>10.119999999999999</v>
      </c>
      <c r="J1485" t="s">
        <v>1355</v>
      </c>
    </row>
    <row r="1486" spans="1:10">
      <c r="A1486" t="s">
        <v>806</v>
      </c>
      <c r="B1486">
        <v>45</v>
      </c>
      <c r="C1486" t="s">
        <v>1351</v>
      </c>
      <c r="D1486" t="s">
        <v>1352</v>
      </c>
      <c r="E1486">
        <v>353253</v>
      </c>
      <c r="F1486" s="78">
        <v>39758.6875</v>
      </c>
      <c r="G1486" t="s">
        <v>1353</v>
      </c>
      <c r="H1486" t="s">
        <v>1354</v>
      </c>
      <c r="I1486">
        <v>10.11</v>
      </c>
      <c r="J1486" t="s">
        <v>1355</v>
      </c>
    </row>
    <row r="1487" spans="1:10">
      <c r="A1487" t="s">
        <v>806</v>
      </c>
      <c r="B1487">
        <v>50</v>
      </c>
      <c r="C1487" t="s">
        <v>1351</v>
      </c>
      <c r="D1487" t="s">
        <v>1352</v>
      </c>
      <c r="E1487">
        <v>353254</v>
      </c>
      <c r="F1487" s="78">
        <v>39758.6875</v>
      </c>
      <c r="G1487" t="s">
        <v>1353</v>
      </c>
      <c r="H1487" t="s">
        <v>1354</v>
      </c>
      <c r="I1487">
        <v>10.11</v>
      </c>
      <c r="J1487" t="s">
        <v>1355</v>
      </c>
    </row>
    <row r="1488" spans="1:10">
      <c r="A1488" t="s">
        <v>806</v>
      </c>
      <c r="B1488">
        <v>55</v>
      </c>
      <c r="C1488" t="s">
        <v>1351</v>
      </c>
      <c r="D1488" t="s">
        <v>1352</v>
      </c>
      <c r="E1488">
        <v>353255</v>
      </c>
      <c r="F1488" s="78">
        <v>39758.6875</v>
      </c>
      <c r="G1488" t="s">
        <v>1353</v>
      </c>
      <c r="H1488" t="s">
        <v>1354</v>
      </c>
      <c r="I1488">
        <v>10.06</v>
      </c>
      <c r="J1488" t="s">
        <v>1355</v>
      </c>
    </row>
    <row r="1489" spans="1:10">
      <c r="A1489" t="s">
        <v>806</v>
      </c>
      <c r="B1489">
        <v>60</v>
      </c>
      <c r="C1489" t="s">
        <v>1351</v>
      </c>
      <c r="D1489" t="s">
        <v>1352</v>
      </c>
      <c r="E1489">
        <v>353256</v>
      </c>
      <c r="F1489" s="78">
        <v>39758.6875</v>
      </c>
      <c r="G1489" t="s">
        <v>1353</v>
      </c>
      <c r="H1489" t="s">
        <v>1354</v>
      </c>
      <c r="I1489">
        <v>10.119999999999999</v>
      </c>
      <c r="J1489" t="s">
        <v>1355</v>
      </c>
    </row>
    <row r="1490" spans="1:10">
      <c r="A1490" t="s">
        <v>806</v>
      </c>
      <c r="B1490">
        <v>65</v>
      </c>
      <c r="C1490" t="s">
        <v>1351</v>
      </c>
      <c r="D1490" t="s">
        <v>1352</v>
      </c>
      <c r="E1490">
        <v>353257</v>
      </c>
      <c r="F1490" s="78">
        <v>39758.6875</v>
      </c>
      <c r="G1490" t="s">
        <v>1353</v>
      </c>
      <c r="H1490" t="s">
        <v>1354</v>
      </c>
      <c r="I1490">
        <v>10.09</v>
      </c>
      <c r="J1490" t="s">
        <v>1355</v>
      </c>
    </row>
    <row r="1491" spans="1:10">
      <c r="A1491" t="s">
        <v>806</v>
      </c>
      <c r="B1491">
        <v>70</v>
      </c>
      <c r="C1491" t="s">
        <v>1351</v>
      </c>
      <c r="D1491" t="s">
        <v>1352</v>
      </c>
      <c r="E1491">
        <v>353258</v>
      </c>
      <c r="F1491" s="78">
        <v>39758.6875</v>
      </c>
      <c r="G1491" t="s">
        <v>1353</v>
      </c>
      <c r="H1491" t="s">
        <v>1354</v>
      </c>
      <c r="I1491">
        <v>10.119999999999999</v>
      </c>
      <c r="J1491" t="s">
        <v>1355</v>
      </c>
    </row>
    <row r="1492" spans="1:10">
      <c r="A1492" t="s">
        <v>806</v>
      </c>
      <c r="B1492">
        <v>75</v>
      </c>
      <c r="C1492" t="s">
        <v>1351</v>
      </c>
      <c r="D1492" t="s">
        <v>1352</v>
      </c>
      <c r="E1492">
        <v>353259</v>
      </c>
      <c r="F1492" s="78">
        <v>39758.6875</v>
      </c>
      <c r="G1492" t="s">
        <v>1353</v>
      </c>
      <c r="H1492" t="s">
        <v>1354</v>
      </c>
      <c r="I1492">
        <v>10.130000000000001</v>
      </c>
      <c r="J1492" t="s">
        <v>1355</v>
      </c>
    </row>
    <row r="1493" spans="1:10">
      <c r="A1493" t="s">
        <v>806</v>
      </c>
      <c r="B1493">
        <v>85</v>
      </c>
      <c r="C1493" t="s">
        <v>1351</v>
      </c>
      <c r="D1493" t="s">
        <v>1352</v>
      </c>
      <c r="E1493">
        <v>353260</v>
      </c>
      <c r="F1493" s="78">
        <v>39758.6875</v>
      </c>
      <c r="G1493" t="s">
        <v>1353</v>
      </c>
      <c r="H1493" t="s">
        <v>1354</v>
      </c>
      <c r="I1493">
        <v>10.09</v>
      </c>
      <c r="J1493" t="s">
        <v>1355</v>
      </c>
    </row>
    <row r="1494" spans="1:10">
      <c r="A1494" t="s">
        <v>806</v>
      </c>
      <c r="B1494">
        <v>45</v>
      </c>
      <c r="C1494" t="s">
        <v>1351</v>
      </c>
      <c r="D1494" t="s">
        <v>1352</v>
      </c>
      <c r="E1494">
        <v>353253</v>
      </c>
      <c r="F1494" s="78">
        <v>39758.697916666664</v>
      </c>
      <c r="G1494" t="s">
        <v>1353</v>
      </c>
      <c r="H1494" t="s">
        <v>1354</v>
      </c>
      <c r="I1494">
        <v>10.11</v>
      </c>
      <c r="J1494" t="s">
        <v>1355</v>
      </c>
    </row>
    <row r="1495" spans="1:10">
      <c r="A1495" t="s">
        <v>806</v>
      </c>
      <c r="B1495">
        <v>50</v>
      </c>
      <c r="C1495" t="s">
        <v>1351</v>
      </c>
      <c r="D1495" t="s">
        <v>1352</v>
      </c>
      <c r="E1495">
        <v>353254</v>
      </c>
      <c r="F1495" s="78">
        <v>39758.697916666664</v>
      </c>
      <c r="G1495" t="s">
        <v>1353</v>
      </c>
      <c r="H1495" t="s">
        <v>1354</v>
      </c>
      <c r="I1495">
        <v>10.1</v>
      </c>
      <c r="J1495" t="s">
        <v>1355</v>
      </c>
    </row>
    <row r="1496" spans="1:10">
      <c r="A1496" t="s">
        <v>806</v>
      </c>
      <c r="B1496">
        <v>55</v>
      </c>
      <c r="C1496" t="s">
        <v>1351</v>
      </c>
      <c r="D1496" t="s">
        <v>1352</v>
      </c>
      <c r="E1496">
        <v>353255</v>
      </c>
      <c r="F1496" s="78">
        <v>39758.697916666664</v>
      </c>
      <c r="G1496" t="s">
        <v>1353</v>
      </c>
      <c r="H1496" t="s">
        <v>1354</v>
      </c>
      <c r="I1496">
        <v>10.050000000000001</v>
      </c>
      <c r="J1496" t="s">
        <v>1355</v>
      </c>
    </row>
    <row r="1497" spans="1:10">
      <c r="A1497" t="s">
        <v>806</v>
      </c>
      <c r="B1497">
        <v>60</v>
      </c>
      <c r="C1497" t="s">
        <v>1351</v>
      </c>
      <c r="D1497" t="s">
        <v>1352</v>
      </c>
      <c r="E1497">
        <v>353256</v>
      </c>
      <c r="F1497" s="78">
        <v>39758.697916666664</v>
      </c>
      <c r="G1497" t="s">
        <v>1353</v>
      </c>
      <c r="H1497" t="s">
        <v>1354</v>
      </c>
      <c r="I1497">
        <v>10.11</v>
      </c>
      <c r="J1497" t="s">
        <v>1355</v>
      </c>
    </row>
    <row r="1498" spans="1:10">
      <c r="A1498" t="s">
        <v>806</v>
      </c>
      <c r="B1498">
        <v>65</v>
      </c>
      <c r="C1498" t="s">
        <v>1351</v>
      </c>
      <c r="D1498" t="s">
        <v>1352</v>
      </c>
      <c r="E1498">
        <v>353257</v>
      </c>
      <c r="F1498" s="78">
        <v>39758.697916666664</v>
      </c>
      <c r="G1498" t="s">
        <v>1353</v>
      </c>
      <c r="H1498" t="s">
        <v>1354</v>
      </c>
      <c r="I1498">
        <v>10.09</v>
      </c>
      <c r="J1498" t="s">
        <v>1355</v>
      </c>
    </row>
    <row r="1499" spans="1:10">
      <c r="A1499" t="s">
        <v>806</v>
      </c>
      <c r="B1499">
        <v>70</v>
      </c>
      <c r="C1499" t="s">
        <v>1351</v>
      </c>
      <c r="D1499" t="s">
        <v>1352</v>
      </c>
      <c r="E1499">
        <v>353258</v>
      </c>
      <c r="F1499" s="78">
        <v>39758.697916666664</v>
      </c>
      <c r="G1499" t="s">
        <v>1353</v>
      </c>
      <c r="H1499" t="s">
        <v>1354</v>
      </c>
      <c r="I1499">
        <v>10.119999999999999</v>
      </c>
      <c r="J1499" t="s">
        <v>1355</v>
      </c>
    </row>
    <row r="1500" spans="1:10">
      <c r="A1500" t="s">
        <v>806</v>
      </c>
      <c r="B1500">
        <v>75</v>
      </c>
      <c r="C1500" t="s">
        <v>1351</v>
      </c>
      <c r="D1500" t="s">
        <v>1352</v>
      </c>
      <c r="E1500">
        <v>353259</v>
      </c>
      <c r="F1500" s="78">
        <v>39758.697916666664</v>
      </c>
      <c r="G1500" t="s">
        <v>1353</v>
      </c>
      <c r="H1500" t="s">
        <v>1354</v>
      </c>
      <c r="I1500">
        <v>10.119999999999999</v>
      </c>
      <c r="J1500" t="s">
        <v>1355</v>
      </c>
    </row>
    <row r="1501" spans="1:10">
      <c r="A1501" t="s">
        <v>806</v>
      </c>
      <c r="B1501">
        <v>85</v>
      </c>
      <c r="C1501" t="s">
        <v>1351</v>
      </c>
      <c r="D1501" t="s">
        <v>1352</v>
      </c>
      <c r="E1501">
        <v>353260</v>
      </c>
      <c r="F1501" s="78">
        <v>39758.697916666664</v>
      </c>
      <c r="G1501" t="s">
        <v>1353</v>
      </c>
      <c r="H1501" t="s">
        <v>1354</v>
      </c>
      <c r="I1501">
        <v>10.09</v>
      </c>
      <c r="J1501" t="s">
        <v>1355</v>
      </c>
    </row>
    <row r="1502" spans="1:10">
      <c r="A1502" t="s">
        <v>806</v>
      </c>
      <c r="B1502">
        <v>45</v>
      </c>
      <c r="C1502" t="s">
        <v>1351</v>
      </c>
      <c r="D1502" t="s">
        <v>1352</v>
      </c>
      <c r="E1502">
        <v>353253</v>
      </c>
      <c r="F1502" s="78">
        <v>39758.708333333336</v>
      </c>
      <c r="G1502" t="s">
        <v>1353</v>
      </c>
      <c r="H1502" t="s">
        <v>1354</v>
      </c>
      <c r="I1502">
        <v>10.1</v>
      </c>
      <c r="J1502" t="s">
        <v>1355</v>
      </c>
    </row>
    <row r="1503" spans="1:10">
      <c r="A1503" t="s">
        <v>806</v>
      </c>
      <c r="B1503">
        <v>50</v>
      </c>
      <c r="C1503" t="s">
        <v>1351</v>
      </c>
      <c r="D1503" t="s">
        <v>1352</v>
      </c>
      <c r="E1503">
        <v>353254</v>
      </c>
      <c r="F1503" s="78">
        <v>39758.708333333336</v>
      </c>
      <c r="G1503" t="s">
        <v>1353</v>
      </c>
      <c r="H1503" t="s">
        <v>1354</v>
      </c>
      <c r="I1503">
        <v>10.1</v>
      </c>
      <c r="J1503" t="s">
        <v>1355</v>
      </c>
    </row>
    <row r="1504" spans="1:10">
      <c r="A1504" t="s">
        <v>806</v>
      </c>
      <c r="B1504">
        <v>55</v>
      </c>
      <c r="C1504" t="s">
        <v>1351</v>
      </c>
      <c r="D1504" t="s">
        <v>1352</v>
      </c>
      <c r="E1504">
        <v>353255</v>
      </c>
      <c r="F1504" s="78">
        <v>39758.708333333336</v>
      </c>
      <c r="G1504" t="s">
        <v>1353</v>
      </c>
      <c r="H1504" t="s">
        <v>1354</v>
      </c>
      <c r="I1504">
        <v>10.050000000000001</v>
      </c>
      <c r="J1504" t="s">
        <v>1355</v>
      </c>
    </row>
    <row r="1505" spans="1:10">
      <c r="A1505" t="s">
        <v>806</v>
      </c>
      <c r="B1505">
        <v>60</v>
      </c>
      <c r="C1505" t="s">
        <v>1351</v>
      </c>
      <c r="D1505" t="s">
        <v>1352</v>
      </c>
      <c r="E1505">
        <v>353256</v>
      </c>
      <c r="F1505" s="78">
        <v>39758.708333333336</v>
      </c>
      <c r="G1505" t="s">
        <v>1353</v>
      </c>
      <c r="H1505" t="s">
        <v>1354</v>
      </c>
      <c r="I1505">
        <v>10.11</v>
      </c>
      <c r="J1505" t="s">
        <v>1355</v>
      </c>
    </row>
    <row r="1506" spans="1:10">
      <c r="A1506" t="s">
        <v>806</v>
      </c>
      <c r="B1506">
        <v>65</v>
      </c>
      <c r="C1506" t="s">
        <v>1351</v>
      </c>
      <c r="D1506" t="s">
        <v>1352</v>
      </c>
      <c r="E1506">
        <v>353257</v>
      </c>
      <c r="F1506" s="78">
        <v>39758.708333333336</v>
      </c>
      <c r="G1506" t="s">
        <v>1353</v>
      </c>
      <c r="H1506" t="s">
        <v>1354</v>
      </c>
      <c r="I1506">
        <v>10.09</v>
      </c>
      <c r="J1506" t="s">
        <v>1355</v>
      </c>
    </row>
    <row r="1507" spans="1:10">
      <c r="A1507" t="s">
        <v>806</v>
      </c>
      <c r="B1507">
        <v>70</v>
      </c>
      <c r="C1507" t="s">
        <v>1351</v>
      </c>
      <c r="D1507" t="s">
        <v>1352</v>
      </c>
      <c r="E1507">
        <v>353258</v>
      </c>
      <c r="F1507" s="78">
        <v>39758.708333333336</v>
      </c>
      <c r="G1507" t="s">
        <v>1353</v>
      </c>
      <c r="H1507" t="s">
        <v>1354</v>
      </c>
      <c r="I1507">
        <v>10.119999999999999</v>
      </c>
      <c r="J1507" t="s">
        <v>1355</v>
      </c>
    </row>
    <row r="1508" spans="1:10">
      <c r="A1508" t="s">
        <v>806</v>
      </c>
      <c r="B1508">
        <v>75</v>
      </c>
      <c r="C1508" t="s">
        <v>1351</v>
      </c>
      <c r="D1508" t="s">
        <v>1352</v>
      </c>
      <c r="E1508">
        <v>353259</v>
      </c>
      <c r="F1508" s="78">
        <v>39758.708333333336</v>
      </c>
      <c r="G1508" t="s">
        <v>1353</v>
      </c>
      <c r="H1508" t="s">
        <v>1354</v>
      </c>
      <c r="I1508">
        <v>10.119999999999999</v>
      </c>
      <c r="J1508" t="s">
        <v>1355</v>
      </c>
    </row>
    <row r="1509" spans="1:10">
      <c r="A1509" t="s">
        <v>806</v>
      </c>
      <c r="B1509">
        <v>85</v>
      </c>
      <c r="C1509" t="s">
        <v>1351</v>
      </c>
      <c r="D1509" t="s">
        <v>1352</v>
      </c>
      <c r="E1509">
        <v>353260</v>
      </c>
      <c r="F1509" s="78">
        <v>39758.708333333336</v>
      </c>
      <c r="G1509" t="s">
        <v>1353</v>
      </c>
      <c r="H1509" t="s">
        <v>1354</v>
      </c>
      <c r="I1509">
        <v>10.09</v>
      </c>
      <c r="J1509" t="s">
        <v>1355</v>
      </c>
    </row>
    <row r="1510" spans="1:10">
      <c r="A1510" t="s">
        <v>806</v>
      </c>
      <c r="B1510">
        <v>45</v>
      </c>
      <c r="C1510" t="s">
        <v>1351</v>
      </c>
      <c r="D1510" t="s">
        <v>1352</v>
      </c>
      <c r="E1510">
        <v>353253</v>
      </c>
      <c r="F1510" s="78">
        <v>39758.71875</v>
      </c>
      <c r="G1510" t="s">
        <v>1353</v>
      </c>
      <c r="H1510" t="s">
        <v>1354</v>
      </c>
      <c r="I1510">
        <v>10.1</v>
      </c>
      <c r="J1510" t="s">
        <v>1355</v>
      </c>
    </row>
    <row r="1511" spans="1:10">
      <c r="A1511" t="s">
        <v>806</v>
      </c>
      <c r="B1511">
        <v>50</v>
      </c>
      <c r="C1511" t="s">
        <v>1351</v>
      </c>
      <c r="D1511" t="s">
        <v>1352</v>
      </c>
      <c r="E1511">
        <v>353254</v>
      </c>
      <c r="F1511" s="78">
        <v>39758.71875</v>
      </c>
      <c r="G1511" t="s">
        <v>1353</v>
      </c>
      <c r="H1511" t="s">
        <v>1354</v>
      </c>
      <c r="I1511">
        <v>10.1</v>
      </c>
      <c r="J1511" t="s">
        <v>1355</v>
      </c>
    </row>
    <row r="1512" spans="1:10">
      <c r="A1512" t="s">
        <v>806</v>
      </c>
      <c r="B1512">
        <v>55</v>
      </c>
      <c r="C1512" t="s">
        <v>1351</v>
      </c>
      <c r="D1512" t="s">
        <v>1352</v>
      </c>
      <c r="E1512">
        <v>353255</v>
      </c>
      <c r="F1512" s="78">
        <v>39758.71875</v>
      </c>
      <c r="G1512" t="s">
        <v>1353</v>
      </c>
      <c r="H1512" t="s">
        <v>1354</v>
      </c>
      <c r="I1512">
        <v>10.039999999999999</v>
      </c>
      <c r="J1512" t="s">
        <v>1355</v>
      </c>
    </row>
    <row r="1513" spans="1:10">
      <c r="A1513" t="s">
        <v>806</v>
      </c>
      <c r="B1513">
        <v>60</v>
      </c>
      <c r="C1513" t="s">
        <v>1351</v>
      </c>
      <c r="D1513" t="s">
        <v>1352</v>
      </c>
      <c r="E1513">
        <v>353256</v>
      </c>
      <c r="F1513" s="78">
        <v>39758.71875</v>
      </c>
      <c r="G1513" t="s">
        <v>1353</v>
      </c>
      <c r="H1513" t="s">
        <v>1354</v>
      </c>
      <c r="I1513">
        <v>10.11</v>
      </c>
      <c r="J1513" t="s">
        <v>1355</v>
      </c>
    </row>
    <row r="1514" spans="1:10">
      <c r="A1514" t="s">
        <v>806</v>
      </c>
      <c r="B1514">
        <v>65</v>
      </c>
      <c r="C1514" t="s">
        <v>1351</v>
      </c>
      <c r="D1514" t="s">
        <v>1352</v>
      </c>
      <c r="E1514">
        <v>353257</v>
      </c>
      <c r="F1514" s="78">
        <v>39758.71875</v>
      </c>
      <c r="G1514" t="s">
        <v>1353</v>
      </c>
      <c r="H1514" t="s">
        <v>1354</v>
      </c>
      <c r="I1514">
        <v>10.08</v>
      </c>
      <c r="J1514" t="s">
        <v>1355</v>
      </c>
    </row>
    <row r="1515" spans="1:10">
      <c r="A1515" t="s">
        <v>806</v>
      </c>
      <c r="B1515">
        <v>70</v>
      </c>
      <c r="C1515" t="s">
        <v>1351</v>
      </c>
      <c r="D1515" t="s">
        <v>1352</v>
      </c>
      <c r="E1515">
        <v>353258</v>
      </c>
      <c r="F1515" s="78">
        <v>39758.71875</v>
      </c>
      <c r="G1515" t="s">
        <v>1353</v>
      </c>
      <c r="H1515" t="s">
        <v>1354</v>
      </c>
      <c r="I1515">
        <v>10.11</v>
      </c>
      <c r="J1515" t="s">
        <v>1355</v>
      </c>
    </row>
    <row r="1516" spans="1:10">
      <c r="A1516" t="s">
        <v>806</v>
      </c>
      <c r="B1516">
        <v>75</v>
      </c>
      <c r="C1516" t="s">
        <v>1351</v>
      </c>
      <c r="D1516" t="s">
        <v>1352</v>
      </c>
      <c r="E1516">
        <v>353259</v>
      </c>
      <c r="F1516" s="78">
        <v>39758.71875</v>
      </c>
      <c r="G1516" t="s">
        <v>1353</v>
      </c>
      <c r="H1516" t="s">
        <v>1354</v>
      </c>
      <c r="I1516">
        <v>10.119999999999999</v>
      </c>
      <c r="J1516" t="s">
        <v>1355</v>
      </c>
    </row>
    <row r="1517" spans="1:10">
      <c r="A1517" t="s">
        <v>806</v>
      </c>
      <c r="B1517">
        <v>85</v>
      </c>
      <c r="C1517" t="s">
        <v>1351</v>
      </c>
      <c r="D1517" t="s">
        <v>1352</v>
      </c>
      <c r="E1517">
        <v>353260</v>
      </c>
      <c r="F1517" s="78">
        <v>39758.71875</v>
      </c>
      <c r="G1517" t="s">
        <v>1353</v>
      </c>
      <c r="H1517" t="s">
        <v>1354</v>
      </c>
      <c r="I1517">
        <v>10.09</v>
      </c>
      <c r="J1517" t="s">
        <v>1355</v>
      </c>
    </row>
    <row r="1518" spans="1:10">
      <c r="A1518" t="s">
        <v>806</v>
      </c>
      <c r="B1518">
        <v>45</v>
      </c>
      <c r="C1518" t="s">
        <v>1351</v>
      </c>
      <c r="D1518" t="s">
        <v>1352</v>
      </c>
      <c r="E1518">
        <v>353253</v>
      </c>
      <c r="F1518" s="78">
        <v>39758.729166666664</v>
      </c>
      <c r="G1518" t="s">
        <v>1353</v>
      </c>
      <c r="H1518" t="s">
        <v>1354</v>
      </c>
      <c r="I1518">
        <v>10.1</v>
      </c>
      <c r="J1518" t="s">
        <v>1355</v>
      </c>
    </row>
    <row r="1519" spans="1:10">
      <c r="A1519" t="s">
        <v>806</v>
      </c>
      <c r="B1519">
        <v>50</v>
      </c>
      <c r="C1519" t="s">
        <v>1351</v>
      </c>
      <c r="D1519" t="s">
        <v>1352</v>
      </c>
      <c r="E1519">
        <v>353254</v>
      </c>
      <c r="F1519" s="78">
        <v>39758.729166666664</v>
      </c>
      <c r="G1519" t="s">
        <v>1353</v>
      </c>
      <c r="H1519" t="s">
        <v>1354</v>
      </c>
      <c r="I1519">
        <v>10.1</v>
      </c>
      <c r="J1519" t="s">
        <v>1355</v>
      </c>
    </row>
    <row r="1520" spans="1:10">
      <c r="A1520" t="s">
        <v>806</v>
      </c>
      <c r="B1520">
        <v>55</v>
      </c>
      <c r="C1520" t="s">
        <v>1351</v>
      </c>
      <c r="D1520" t="s">
        <v>1352</v>
      </c>
      <c r="E1520">
        <v>353255</v>
      </c>
      <c r="F1520" s="78">
        <v>39758.729166666664</v>
      </c>
      <c r="G1520" t="s">
        <v>1353</v>
      </c>
      <c r="H1520" t="s">
        <v>1354</v>
      </c>
      <c r="I1520">
        <v>10.050000000000001</v>
      </c>
      <c r="J1520" t="s">
        <v>1355</v>
      </c>
    </row>
    <row r="1521" spans="1:10">
      <c r="A1521" t="s">
        <v>806</v>
      </c>
      <c r="B1521">
        <v>60</v>
      </c>
      <c r="C1521" t="s">
        <v>1351</v>
      </c>
      <c r="D1521" t="s">
        <v>1352</v>
      </c>
      <c r="E1521">
        <v>353256</v>
      </c>
      <c r="F1521" s="78">
        <v>39758.729166666664</v>
      </c>
      <c r="G1521" t="s">
        <v>1353</v>
      </c>
      <c r="H1521" t="s">
        <v>1354</v>
      </c>
      <c r="I1521">
        <v>10.11</v>
      </c>
      <c r="J1521" t="s">
        <v>1355</v>
      </c>
    </row>
    <row r="1522" spans="1:10">
      <c r="A1522" t="s">
        <v>806</v>
      </c>
      <c r="B1522">
        <v>65</v>
      </c>
      <c r="C1522" t="s">
        <v>1351</v>
      </c>
      <c r="D1522" t="s">
        <v>1352</v>
      </c>
      <c r="E1522">
        <v>353257</v>
      </c>
      <c r="F1522" s="78">
        <v>39758.729166666664</v>
      </c>
      <c r="G1522" t="s">
        <v>1353</v>
      </c>
      <c r="H1522" t="s">
        <v>1354</v>
      </c>
      <c r="I1522">
        <v>10.08</v>
      </c>
      <c r="J1522" t="s">
        <v>1355</v>
      </c>
    </row>
    <row r="1523" spans="1:10">
      <c r="A1523" t="s">
        <v>806</v>
      </c>
      <c r="B1523">
        <v>70</v>
      </c>
      <c r="C1523" t="s">
        <v>1351</v>
      </c>
      <c r="D1523" t="s">
        <v>1352</v>
      </c>
      <c r="E1523">
        <v>353258</v>
      </c>
      <c r="F1523" s="78">
        <v>39758.729166666664</v>
      </c>
      <c r="G1523" t="s">
        <v>1353</v>
      </c>
      <c r="H1523" t="s">
        <v>1354</v>
      </c>
      <c r="I1523">
        <v>10.11</v>
      </c>
      <c r="J1523" t="s">
        <v>1355</v>
      </c>
    </row>
    <row r="1524" spans="1:10">
      <c r="A1524" t="s">
        <v>806</v>
      </c>
      <c r="B1524">
        <v>75</v>
      </c>
      <c r="C1524" t="s">
        <v>1351</v>
      </c>
      <c r="D1524" t="s">
        <v>1352</v>
      </c>
      <c r="E1524">
        <v>353259</v>
      </c>
      <c r="F1524" s="78">
        <v>39758.729166666664</v>
      </c>
      <c r="G1524" t="s">
        <v>1353</v>
      </c>
      <c r="H1524" t="s">
        <v>1354</v>
      </c>
      <c r="I1524">
        <v>10.119999999999999</v>
      </c>
      <c r="J1524" t="s">
        <v>1355</v>
      </c>
    </row>
    <row r="1525" spans="1:10">
      <c r="A1525" t="s">
        <v>806</v>
      </c>
      <c r="B1525">
        <v>85</v>
      </c>
      <c r="C1525" t="s">
        <v>1351</v>
      </c>
      <c r="D1525" t="s">
        <v>1352</v>
      </c>
      <c r="E1525">
        <v>353260</v>
      </c>
      <c r="F1525" s="78">
        <v>39758.729166666664</v>
      </c>
      <c r="G1525" t="s">
        <v>1353</v>
      </c>
      <c r="H1525" t="s">
        <v>1354</v>
      </c>
      <c r="I1525">
        <v>10.08</v>
      </c>
      <c r="J1525" t="s">
        <v>1355</v>
      </c>
    </row>
    <row r="1526" spans="1:10">
      <c r="A1526" t="s">
        <v>806</v>
      </c>
      <c r="B1526">
        <v>45</v>
      </c>
      <c r="C1526" t="s">
        <v>1351</v>
      </c>
      <c r="D1526" t="s">
        <v>1352</v>
      </c>
      <c r="E1526">
        <v>353253</v>
      </c>
      <c r="F1526" s="78">
        <v>39758.739583333336</v>
      </c>
      <c r="G1526" t="s">
        <v>1353</v>
      </c>
      <c r="H1526" t="s">
        <v>1354</v>
      </c>
      <c r="I1526">
        <v>10.1</v>
      </c>
      <c r="J1526" t="s">
        <v>1355</v>
      </c>
    </row>
    <row r="1527" spans="1:10">
      <c r="A1527" t="s">
        <v>806</v>
      </c>
      <c r="B1527">
        <v>50</v>
      </c>
      <c r="C1527" t="s">
        <v>1351</v>
      </c>
      <c r="D1527" t="s">
        <v>1352</v>
      </c>
      <c r="E1527">
        <v>353254</v>
      </c>
      <c r="F1527" s="78">
        <v>39758.739583333336</v>
      </c>
      <c r="G1527" t="s">
        <v>1353</v>
      </c>
      <c r="H1527" t="s">
        <v>1354</v>
      </c>
      <c r="I1527">
        <v>10.1</v>
      </c>
      <c r="J1527" t="s">
        <v>1355</v>
      </c>
    </row>
    <row r="1528" spans="1:10">
      <c r="A1528" t="s">
        <v>806</v>
      </c>
      <c r="B1528">
        <v>55</v>
      </c>
      <c r="C1528" t="s">
        <v>1351</v>
      </c>
      <c r="D1528" t="s">
        <v>1352</v>
      </c>
      <c r="E1528">
        <v>353255</v>
      </c>
      <c r="F1528" s="78">
        <v>39758.739583333336</v>
      </c>
      <c r="G1528" t="s">
        <v>1353</v>
      </c>
      <c r="H1528" t="s">
        <v>1354</v>
      </c>
      <c r="I1528">
        <v>10.039999999999999</v>
      </c>
      <c r="J1528" t="s">
        <v>1355</v>
      </c>
    </row>
    <row r="1529" spans="1:10">
      <c r="A1529" t="s">
        <v>806</v>
      </c>
      <c r="B1529">
        <v>60</v>
      </c>
      <c r="C1529" t="s">
        <v>1351</v>
      </c>
      <c r="D1529" t="s">
        <v>1352</v>
      </c>
      <c r="E1529">
        <v>353256</v>
      </c>
      <c r="F1529" s="78">
        <v>39758.739583333336</v>
      </c>
      <c r="G1529" t="s">
        <v>1353</v>
      </c>
      <c r="H1529" t="s">
        <v>1354</v>
      </c>
      <c r="I1529">
        <v>10.1</v>
      </c>
      <c r="J1529" t="s">
        <v>1355</v>
      </c>
    </row>
    <row r="1530" spans="1:10">
      <c r="A1530" t="s">
        <v>806</v>
      </c>
      <c r="B1530">
        <v>65</v>
      </c>
      <c r="C1530" t="s">
        <v>1351</v>
      </c>
      <c r="D1530" t="s">
        <v>1352</v>
      </c>
      <c r="E1530">
        <v>353257</v>
      </c>
      <c r="F1530" s="78">
        <v>39758.739583333336</v>
      </c>
      <c r="G1530" t="s">
        <v>1353</v>
      </c>
      <c r="H1530" t="s">
        <v>1354</v>
      </c>
      <c r="I1530">
        <v>10.08</v>
      </c>
      <c r="J1530" t="s">
        <v>1355</v>
      </c>
    </row>
    <row r="1531" spans="1:10">
      <c r="A1531" t="s">
        <v>806</v>
      </c>
      <c r="B1531">
        <v>70</v>
      </c>
      <c r="C1531" t="s">
        <v>1351</v>
      </c>
      <c r="D1531" t="s">
        <v>1352</v>
      </c>
      <c r="E1531">
        <v>353258</v>
      </c>
      <c r="F1531" s="78">
        <v>39758.739583333336</v>
      </c>
      <c r="G1531" t="s">
        <v>1353</v>
      </c>
      <c r="H1531" t="s">
        <v>1354</v>
      </c>
      <c r="I1531">
        <v>10.11</v>
      </c>
      <c r="J1531" t="s">
        <v>1355</v>
      </c>
    </row>
    <row r="1532" spans="1:10">
      <c r="A1532" t="s">
        <v>806</v>
      </c>
      <c r="B1532">
        <v>75</v>
      </c>
      <c r="C1532" t="s">
        <v>1351</v>
      </c>
      <c r="D1532" t="s">
        <v>1352</v>
      </c>
      <c r="E1532">
        <v>353259</v>
      </c>
      <c r="F1532" s="78">
        <v>39758.739583333336</v>
      </c>
      <c r="G1532" t="s">
        <v>1353</v>
      </c>
      <c r="H1532" t="s">
        <v>1354</v>
      </c>
      <c r="I1532">
        <v>10.119999999999999</v>
      </c>
      <c r="J1532" t="s">
        <v>1355</v>
      </c>
    </row>
    <row r="1533" spans="1:10">
      <c r="A1533" t="s">
        <v>806</v>
      </c>
      <c r="B1533">
        <v>85</v>
      </c>
      <c r="C1533" t="s">
        <v>1351</v>
      </c>
      <c r="D1533" t="s">
        <v>1352</v>
      </c>
      <c r="E1533">
        <v>353260</v>
      </c>
      <c r="F1533" s="78">
        <v>39758.739583333336</v>
      </c>
      <c r="G1533" t="s">
        <v>1353</v>
      </c>
      <c r="H1533" t="s">
        <v>1354</v>
      </c>
      <c r="I1533">
        <v>10.08</v>
      </c>
      <c r="J1533" t="s">
        <v>1355</v>
      </c>
    </row>
    <row r="1534" spans="1:10">
      <c r="A1534" t="s">
        <v>806</v>
      </c>
      <c r="B1534">
        <v>45</v>
      </c>
      <c r="C1534" t="s">
        <v>1351</v>
      </c>
      <c r="D1534" t="s">
        <v>1352</v>
      </c>
      <c r="E1534">
        <v>353253</v>
      </c>
      <c r="F1534" s="78">
        <v>39776.666666666664</v>
      </c>
      <c r="G1534" t="s">
        <v>1353</v>
      </c>
      <c r="H1534" t="s">
        <v>1354</v>
      </c>
      <c r="I1534">
        <v>11.01</v>
      </c>
      <c r="J1534" t="s">
        <v>1355</v>
      </c>
    </row>
    <row r="1535" spans="1:10">
      <c r="A1535" t="s">
        <v>806</v>
      </c>
      <c r="B1535">
        <v>50</v>
      </c>
      <c r="C1535" t="s">
        <v>1351</v>
      </c>
      <c r="D1535" t="s">
        <v>1352</v>
      </c>
      <c r="E1535">
        <v>353254</v>
      </c>
      <c r="F1535" s="78">
        <v>39776.666666666664</v>
      </c>
      <c r="G1535" t="s">
        <v>1353</v>
      </c>
      <c r="H1535" t="s">
        <v>1354</v>
      </c>
      <c r="I1535">
        <v>11.01</v>
      </c>
      <c r="J1535" t="s">
        <v>1355</v>
      </c>
    </row>
    <row r="1536" spans="1:10">
      <c r="A1536" t="s">
        <v>806</v>
      </c>
      <c r="B1536">
        <v>55</v>
      </c>
      <c r="C1536" t="s">
        <v>1351</v>
      </c>
      <c r="D1536" t="s">
        <v>1352</v>
      </c>
      <c r="E1536">
        <v>353255</v>
      </c>
      <c r="F1536" s="78">
        <v>39776.666666666664</v>
      </c>
      <c r="G1536" t="s">
        <v>1353</v>
      </c>
      <c r="H1536" t="s">
        <v>1354</v>
      </c>
      <c r="I1536">
        <v>10.95</v>
      </c>
      <c r="J1536" t="s">
        <v>1355</v>
      </c>
    </row>
    <row r="1537" spans="1:10">
      <c r="A1537" t="s">
        <v>806</v>
      </c>
      <c r="B1537">
        <v>60</v>
      </c>
      <c r="C1537" t="s">
        <v>1351</v>
      </c>
      <c r="D1537" t="s">
        <v>1352</v>
      </c>
      <c r="E1537">
        <v>353256</v>
      </c>
      <c r="F1537" s="78">
        <v>39776.666666666664</v>
      </c>
      <c r="G1537" t="s">
        <v>1353</v>
      </c>
      <c r="H1537" t="s">
        <v>1354</v>
      </c>
      <c r="I1537">
        <v>11.01</v>
      </c>
      <c r="J1537" t="s">
        <v>1355</v>
      </c>
    </row>
    <row r="1538" spans="1:10">
      <c r="A1538" t="s">
        <v>806</v>
      </c>
      <c r="B1538">
        <v>65</v>
      </c>
      <c r="C1538" t="s">
        <v>1351</v>
      </c>
      <c r="D1538" t="s">
        <v>1352</v>
      </c>
      <c r="E1538">
        <v>353257</v>
      </c>
      <c r="F1538" s="78">
        <v>39776.666666666664</v>
      </c>
      <c r="G1538" t="s">
        <v>1353</v>
      </c>
      <c r="H1538" t="s">
        <v>1354</v>
      </c>
      <c r="I1538">
        <v>10.93</v>
      </c>
      <c r="J1538" t="s">
        <v>1355</v>
      </c>
    </row>
    <row r="1539" spans="1:10">
      <c r="A1539" t="s">
        <v>806</v>
      </c>
      <c r="B1539">
        <v>70</v>
      </c>
      <c r="C1539" t="s">
        <v>1351</v>
      </c>
      <c r="D1539" t="s">
        <v>1352</v>
      </c>
      <c r="E1539">
        <v>353258</v>
      </c>
      <c r="F1539" s="78">
        <v>39776.666666666664</v>
      </c>
      <c r="G1539" t="s">
        <v>1353</v>
      </c>
      <c r="H1539" t="s">
        <v>1354</v>
      </c>
      <c r="I1539">
        <v>10.82</v>
      </c>
      <c r="J1539" t="s">
        <v>1355</v>
      </c>
    </row>
    <row r="1540" spans="1:10">
      <c r="A1540" t="s">
        <v>806</v>
      </c>
      <c r="B1540">
        <v>75</v>
      </c>
      <c r="C1540" t="s">
        <v>1351</v>
      </c>
      <c r="D1540" t="s">
        <v>1352</v>
      </c>
      <c r="E1540">
        <v>353259</v>
      </c>
      <c r="F1540" s="78">
        <v>39776.666666666664</v>
      </c>
      <c r="G1540" t="s">
        <v>1353</v>
      </c>
      <c r="H1540" t="s">
        <v>1354</v>
      </c>
      <c r="I1540">
        <v>10.63</v>
      </c>
      <c r="J1540" t="s">
        <v>1355</v>
      </c>
    </row>
    <row r="1541" spans="1:10">
      <c r="A1541" t="s">
        <v>806</v>
      </c>
      <c r="B1541">
        <v>85</v>
      </c>
      <c r="C1541" t="s">
        <v>1351</v>
      </c>
      <c r="D1541" t="s">
        <v>1352</v>
      </c>
      <c r="E1541">
        <v>353260</v>
      </c>
      <c r="F1541" s="78">
        <v>39776.666666666664</v>
      </c>
      <c r="G1541" t="s">
        <v>1353</v>
      </c>
      <c r="H1541" t="s">
        <v>1354</v>
      </c>
      <c r="I1541">
        <v>10.42</v>
      </c>
      <c r="J1541" t="s">
        <v>1355</v>
      </c>
    </row>
    <row r="1542" spans="1:10">
      <c r="A1542" t="s">
        <v>806</v>
      </c>
      <c r="B1542">
        <v>45</v>
      </c>
      <c r="C1542" t="s">
        <v>1351</v>
      </c>
      <c r="D1542" t="s">
        <v>1352</v>
      </c>
      <c r="E1542">
        <v>353253</v>
      </c>
      <c r="F1542" s="78">
        <v>39776.677083333336</v>
      </c>
      <c r="G1542" t="s">
        <v>1353</v>
      </c>
      <c r="H1542" t="s">
        <v>1354</v>
      </c>
      <c r="I1542">
        <v>10.97</v>
      </c>
      <c r="J1542" t="s">
        <v>1355</v>
      </c>
    </row>
    <row r="1543" spans="1:10">
      <c r="A1543" t="s">
        <v>806</v>
      </c>
      <c r="B1543">
        <v>50</v>
      </c>
      <c r="C1543" t="s">
        <v>1351</v>
      </c>
      <c r="D1543" t="s">
        <v>1352</v>
      </c>
      <c r="E1543">
        <v>353254</v>
      </c>
      <c r="F1543" s="78">
        <v>39776.677083333336</v>
      </c>
      <c r="G1543" t="s">
        <v>1353</v>
      </c>
      <c r="H1543" t="s">
        <v>1354</v>
      </c>
      <c r="I1543">
        <v>10.97</v>
      </c>
      <c r="J1543" t="s">
        <v>1355</v>
      </c>
    </row>
    <row r="1544" spans="1:10">
      <c r="A1544" t="s">
        <v>806</v>
      </c>
      <c r="B1544">
        <v>55</v>
      </c>
      <c r="C1544" t="s">
        <v>1351</v>
      </c>
      <c r="D1544" t="s">
        <v>1352</v>
      </c>
      <c r="E1544">
        <v>353255</v>
      </c>
      <c r="F1544" s="78">
        <v>39776.677083333336</v>
      </c>
      <c r="G1544" t="s">
        <v>1353</v>
      </c>
      <c r="H1544" t="s">
        <v>1354</v>
      </c>
      <c r="I1544">
        <v>10.92</v>
      </c>
      <c r="J1544" t="s">
        <v>1355</v>
      </c>
    </row>
    <row r="1545" spans="1:10">
      <c r="A1545" t="s">
        <v>806</v>
      </c>
      <c r="B1545">
        <v>60</v>
      </c>
      <c r="C1545" t="s">
        <v>1351</v>
      </c>
      <c r="D1545" t="s">
        <v>1352</v>
      </c>
      <c r="E1545">
        <v>353256</v>
      </c>
      <c r="F1545" s="78">
        <v>39776.677083333336</v>
      </c>
      <c r="G1545" t="s">
        <v>1353</v>
      </c>
      <c r="H1545" t="s">
        <v>1354</v>
      </c>
      <c r="I1545">
        <v>10.98</v>
      </c>
      <c r="J1545" t="s">
        <v>1355</v>
      </c>
    </row>
    <row r="1546" spans="1:10">
      <c r="A1546" t="s">
        <v>806</v>
      </c>
      <c r="B1546">
        <v>65</v>
      </c>
      <c r="C1546" t="s">
        <v>1351</v>
      </c>
      <c r="D1546" t="s">
        <v>1352</v>
      </c>
      <c r="E1546">
        <v>353257</v>
      </c>
      <c r="F1546" s="78">
        <v>39776.677083333336</v>
      </c>
      <c r="G1546" t="s">
        <v>1353</v>
      </c>
      <c r="H1546" t="s">
        <v>1354</v>
      </c>
      <c r="I1546">
        <v>10.93</v>
      </c>
      <c r="J1546" t="s">
        <v>1355</v>
      </c>
    </row>
    <row r="1547" spans="1:10">
      <c r="A1547" t="s">
        <v>806</v>
      </c>
      <c r="B1547">
        <v>70</v>
      </c>
      <c r="C1547" t="s">
        <v>1351</v>
      </c>
      <c r="D1547" t="s">
        <v>1352</v>
      </c>
      <c r="E1547">
        <v>353258</v>
      </c>
      <c r="F1547" s="78">
        <v>39776.677083333336</v>
      </c>
      <c r="G1547" t="s">
        <v>1353</v>
      </c>
      <c r="H1547" t="s">
        <v>1354</v>
      </c>
      <c r="I1547">
        <v>10.9</v>
      </c>
      <c r="J1547" t="s">
        <v>1355</v>
      </c>
    </row>
    <row r="1548" spans="1:10">
      <c r="A1548" t="s">
        <v>806</v>
      </c>
      <c r="B1548">
        <v>75</v>
      </c>
      <c r="C1548" t="s">
        <v>1351</v>
      </c>
      <c r="D1548" t="s">
        <v>1352</v>
      </c>
      <c r="E1548">
        <v>353259</v>
      </c>
      <c r="F1548" s="78">
        <v>39776.677083333336</v>
      </c>
      <c r="G1548" t="s">
        <v>1353</v>
      </c>
      <c r="H1548" t="s">
        <v>1354</v>
      </c>
      <c r="I1548">
        <v>10.7</v>
      </c>
      <c r="J1548" t="s">
        <v>1355</v>
      </c>
    </row>
    <row r="1549" spans="1:10">
      <c r="A1549" t="s">
        <v>806</v>
      </c>
      <c r="B1549">
        <v>85</v>
      </c>
      <c r="C1549" t="s">
        <v>1351</v>
      </c>
      <c r="D1549" t="s">
        <v>1352</v>
      </c>
      <c r="E1549">
        <v>353260</v>
      </c>
      <c r="F1549" s="78">
        <v>39776.677083333336</v>
      </c>
      <c r="G1549" t="s">
        <v>1353</v>
      </c>
      <c r="H1549" t="s">
        <v>1354</v>
      </c>
      <c r="I1549">
        <v>10.35</v>
      </c>
      <c r="J1549" t="s">
        <v>1355</v>
      </c>
    </row>
    <row r="1550" spans="1:10">
      <c r="A1550" t="s">
        <v>806</v>
      </c>
      <c r="B1550">
        <v>45</v>
      </c>
      <c r="C1550" t="s">
        <v>1351</v>
      </c>
      <c r="D1550" t="s">
        <v>1352</v>
      </c>
      <c r="E1550">
        <v>353253</v>
      </c>
      <c r="F1550" s="78">
        <v>39776.6875</v>
      </c>
      <c r="G1550" t="s">
        <v>1353</v>
      </c>
      <c r="H1550" t="s">
        <v>1354</v>
      </c>
      <c r="I1550">
        <v>10.97</v>
      </c>
      <c r="J1550" t="s">
        <v>1355</v>
      </c>
    </row>
    <row r="1551" spans="1:10">
      <c r="A1551" t="s">
        <v>806</v>
      </c>
      <c r="B1551">
        <v>50</v>
      </c>
      <c r="C1551" t="s">
        <v>1351</v>
      </c>
      <c r="D1551" t="s">
        <v>1352</v>
      </c>
      <c r="E1551">
        <v>353254</v>
      </c>
      <c r="F1551" s="78">
        <v>39776.6875</v>
      </c>
      <c r="G1551" t="s">
        <v>1353</v>
      </c>
      <c r="H1551" t="s">
        <v>1354</v>
      </c>
      <c r="I1551">
        <v>10.96</v>
      </c>
      <c r="J1551" t="s">
        <v>1355</v>
      </c>
    </row>
    <row r="1552" spans="1:10">
      <c r="A1552" t="s">
        <v>806</v>
      </c>
      <c r="B1552">
        <v>55</v>
      </c>
      <c r="C1552" t="s">
        <v>1351</v>
      </c>
      <c r="D1552" t="s">
        <v>1352</v>
      </c>
      <c r="E1552">
        <v>353255</v>
      </c>
      <c r="F1552" s="78">
        <v>39776.6875</v>
      </c>
      <c r="G1552" t="s">
        <v>1353</v>
      </c>
      <c r="H1552" t="s">
        <v>1354</v>
      </c>
      <c r="I1552">
        <v>10.91</v>
      </c>
      <c r="J1552" t="s">
        <v>1355</v>
      </c>
    </row>
    <row r="1553" spans="1:10">
      <c r="A1553" t="s">
        <v>806</v>
      </c>
      <c r="B1553">
        <v>60</v>
      </c>
      <c r="C1553" t="s">
        <v>1351</v>
      </c>
      <c r="D1553" t="s">
        <v>1352</v>
      </c>
      <c r="E1553">
        <v>353256</v>
      </c>
      <c r="F1553" s="78">
        <v>39776.6875</v>
      </c>
      <c r="G1553" t="s">
        <v>1353</v>
      </c>
      <c r="H1553" t="s">
        <v>1354</v>
      </c>
      <c r="I1553">
        <v>10.96</v>
      </c>
      <c r="J1553" t="s">
        <v>1355</v>
      </c>
    </row>
    <row r="1554" spans="1:10">
      <c r="A1554" t="s">
        <v>806</v>
      </c>
      <c r="B1554">
        <v>65</v>
      </c>
      <c r="C1554" t="s">
        <v>1351</v>
      </c>
      <c r="D1554" t="s">
        <v>1352</v>
      </c>
      <c r="E1554">
        <v>353257</v>
      </c>
      <c r="F1554" s="78">
        <v>39776.6875</v>
      </c>
      <c r="G1554" t="s">
        <v>1353</v>
      </c>
      <c r="H1554" t="s">
        <v>1354</v>
      </c>
      <c r="I1554">
        <v>10.91</v>
      </c>
      <c r="J1554" t="s">
        <v>1355</v>
      </c>
    </row>
    <row r="1555" spans="1:10">
      <c r="A1555" t="s">
        <v>806</v>
      </c>
      <c r="B1555">
        <v>70</v>
      </c>
      <c r="C1555" t="s">
        <v>1351</v>
      </c>
      <c r="D1555" t="s">
        <v>1352</v>
      </c>
      <c r="E1555">
        <v>353258</v>
      </c>
      <c r="F1555" s="78">
        <v>39776.6875</v>
      </c>
      <c r="G1555" t="s">
        <v>1353</v>
      </c>
      <c r="H1555" t="s">
        <v>1354</v>
      </c>
      <c r="I1555">
        <v>10.84</v>
      </c>
      <c r="J1555" t="s">
        <v>1355</v>
      </c>
    </row>
    <row r="1556" spans="1:10">
      <c r="A1556" t="s">
        <v>806</v>
      </c>
      <c r="B1556">
        <v>75</v>
      </c>
      <c r="C1556" t="s">
        <v>1351</v>
      </c>
      <c r="D1556" t="s">
        <v>1352</v>
      </c>
      <c r="E1556">
        <v>353259</v>
      </c>
      <c r="F1556" s="78">
        <v>39776.6875</v>
      </c>
      <c r="G1556" t="s">
        <v>1353</v>
      </c>
      <c r="H1556" t="s">
        <v>1354</v>
      </c>
      <c r="I1556">
        <v>10.52</v>
      </c>
      <c r="J1556" t="s">
        <v>1355</v>
      </c>
    </row>
    <row r="1557" spans="1:10">
      <c r="A1557" t="s">
        <v>806</v>
      </c>
      <c r="B1557">
        <v>85</v>
      </c>
      <c r="C1557" t="s">
        <v>1351</v>
      </c>
      <c r="D1557" t="s">
        <v>1352</v>
      </c>
      <c r="E1557">
        <v>353260</v>
      </c>
      <c r="F1557" s="78">
        <v>39776.6875</v>
      </c>
      <c r="G1557" t="s">
        <v>1353</v>
      </c>
      <c r="H1557" t="s">
        <v>1354</v>
      </c>
      <c r="I1557">
        <v>9.92</v>
      </c>
      <c r="J1557" t="s">
        <v>1355</v>
      </c>
    </row>
    <row r="1558" spans="1:10">
      <c r="A1558" t="s">
        <v>806</v>
      </c>
      <c r="B1558">
        <v>45</v>
      </c>
      <c r="C1558" t="s">
        <v>1351</v>
      </c>
      <c r="D1558" t="s">
        <v>1352</v>
      </c>
      <c r="E1558">
        <v>353253</v>
      </c>
      <c r="F1558" s="78">
        <v>39776.697916666664</v>
      </c>
      <c r="G1558" t="s">
        <v>1353</v>
      </c>
      <c r="H1558" t="s">
        <v>1354</v>
      </c>
      <c r="I1558">
        <v>10.95</v>
      </c>
      <c r="J1558" t="s">
        <v>1355</v>
      </c>
    </row>
    <row r="1559" spans="1:10">
      <c r="A1559" t="s">
        <v>806</v>
      </c>
      <c r="B1559">
        <v>50</v>
      </c>
      <c r="C1559" t="s">
        <v>1351</v>
      </c>
      <c r="D1559" t="s">
        <v>1352</v>
      </c>
      <c r="E1559">
        <v>353254</v>
      </c>
      <c r="F1559" s="78">
        <v>39776.697916666664</v>
      </c>
      <c r="G1559" t="s">
        <v>1353</v>
      </c>
      <c r="H1559" t="s">
        <v>1354</v>
      </c>
      <c r="I1559">
        <v>10.94</v>
      </c>
      <c r="J1559" t="s">
        <v>1355</v>
      </c>
    </row>
    <row r="1560" spans="1:10">
      <c r="A1560" t="s">
        <v>806</v>
      </c>
      <c r="B1560">
        <v>55</v>
      </c>
      <c r="C1560" t="s">
        <v>1351</v>
      </c>
      <c r="D1560" t="s">
        <v>1352</v>
      </c>
      <c r="E1560">
        <v>353255</v>
      </c>
      <c r="F1560" s="78">
        <v>39776.697916666664</v>
      </c>
      <c r="G1560" t="s">
        <v>1353</v>
      </c>
      <c r="H1560" t="s">
        <v>1354</v>
      </c>
      <c r="I1560">
        <v>10.89</v>
      </c>
      <c r="J1560" t="s">
        <v>1355</v>
      </c>
    </row>
    <row r="1561" spans="1:10">
      <c r="A1561" t="s">
        <v>806</v>
      </c>
      <c r="B1561">
        <v>60</v>
      </c>
      <c r="C1561" t="s">
        <v>1351</v>
      </c>
      <c r="D1561" t="s">
        <v>1352</v>
      </c>
      <c r="E1561">
        <v>353256</v>
      </c>
      <c r="F1561" s="78">
        <v>39776.697916666664</v>
      </c>
      <c r="G1561" t="s">
        <v>1353</v>
      </c>
      <c r="H1561" t="s">
        <v>1354</v>
      </c>
      <c r="I1561">
        <v>10.95</v>
      </c>
      <c r="J1561" t="s">
        <v>1355</v>
      </c>
    </row>
    <row r="1562" spans="1:10">
      <c r="A1562" t="s">
        <v>806</v>
      </c>
      <c r="B1562">
        <v>65</v>
      </c>
      <c r="C1562" t="s">
        <v>1351</v>
      </c>
      <c r="D1562" t="s">
        <v>1352</v>
      </c>
      <c r="E1562">
        <v>353257</v>
      </c>
      <c r="F1562" s="78">
        <v>39776.697916666664</v>
      </c>
      <c r="G1562" t="s">
        <v>1353</v>
      </c>
      <c r="H1562" t="s">
        <v>1354</v>
      </c>
      <c r="I1562">
        <v>10.9</v>
      </c>
      <c r="J1562" t="s">
        <v>1355</v>
      </c>
    </row>
    <row r="1563" spans="1:10">
      <c r="A1563" t="s">
        <v>806</v>
      </c>
      <c r="B1563">
        <v>70</v>
      </c>
      <c r="C1563" t="s">
        <v>1351</v>
      </c>
      <c r="D1563" t="s">
        <v>1352</v>
      </c>
      <c r="E1563">
        <v>353258</v>
      </c>
      <c r="F1563" s="78">
        <v>39776.697916666664</v>
      </c>
      <c r="G1563" t="s">
        <v>1353</v>
      </c>
      <c r="H1563" t="s">
        <v>1354</v>
      </c>
      <c r="I1563">
        <v>10.87</v>
      </c>
      <c r="J1563" t="s">
        <v>1355</v>
      </c>
    </row>
    <row r="1564" spans="1:10">
      <c r="A1564" t="s">
        <v>806</v>
      </c>
      <c r="B1564">
        <v>75</v>
      </c>
      <c r="C1564" t="s">
        <v>1351</v>
      </c>
      <c r="D1564" t="s">
        <v>1352</v>
      </c>
      <c r="E1564">
        <v>353259</v>
      </c>
      <c r="F1564" s="78">
        <v>39776.697916666664</v>
      </c>
      <c r="G1564" t="s">
        <v>1353</v>
      </c>
      <c r="H1564" t="s">
        <v>1354</v>
      </c>
      <c r="I1564">
        <v>10.25</v>
      </c>
      <c r="J1564" t="s">
        <v>1355</v>
      </c>
    </row>
    <row r="1565" spans="1:10">
      <c r="A1565" t="s">
        <v>806</v>
      </c>
      <c r="B1565">
        <v>85</v>
      </c>
      <c r="C1565" t="s">
        <v>1351</v>
      </c>
      <c r="D1565" t="s">
        <v>1352</v>
      </c>
      <c r="E1565">
        <v>353260</v>
      </c>
      <c r="F1565" s="78">
        <v>39776.697916666664</v>
      </c>
      <c r="G1565" t="s">
        <v>1353</v>
      </c>
      <c r="H1565" t="s">
        <v>1354</v>
      </c>
      <c r="I1565">
        <v>9.7100000000000009</v>
      </c>
      <c r="J1565" t="s">
        <v>1355</v>
      </c>
    </row>
    <row r="1566" spans="1:10">
      <c r="A1566" t="s">
        <v>806</v>
      </c>
      <c r="B1566">
        <v>45</v>
      </c>
      <c r="C1566" t="s">
        <v>1351</v>
      </c>
      <c r="D1566" t="s">
        <v>1352</v>
      </c>
      <c r="E1566">
        <v>353253</v>
      </c>
      <c r="F1566" s="78">
        <v>39776.708333333336</v>
      </c>
      <c r="G1566" t="s">
        <v>1353</v>
      </c>
      <c r="H1566" t="s">
        <v>1354</v>
      </c>
      <c r="I1566">
        <v>10.96</v>
      </c>
      <c r="J1566" t="s">
        <v>1355</v>
      </c>
    </row>
    <row r="1567" spans="1:10">
      <c r="A1567" t="s">
        <v>806</v>
      </c>
      <c r="B1567">
        <v>50</v>
      </c>
      <c r="C1567" t="s">
        <v>1351</v>
      </c>
      <c r="D1567" t="s">
        <v>1352</v>
      </c>
      <c r="E1567">
        <v>353254</v>
      </c>
      <c r="F1567" s="78">
        <v>39776.708333333336</v>
      </c>
      <c r="G1567" t="s">
        <v>1353</v>
      </c>
      <c r="H1567" t="s">
        <v>1354</v>
      </c>
      <c r="I1567">
        <v>10.95</v>
      </c>
      <c r="J1567" t="s">
        <v>1355</v>
      </c>
    </row>
    <row r="1568" spans="1:10">
      <c r="A1568" t="s">
        <v>806</v>
      </c>
      <c r="B1568">
        <v>55</v>
      </c>
      <c r="C1568" t="s">
        <v>1351</v>
      </c>
      <c r="D1568" t="s">
        <v>1352</v>
      </c>
      <c r="E1568">
        <v>353255</v>
      </c>
      <c r="F1568" s="78">
        <v>39776.708333333336</v>
      </c>
      <c r="G1568" t="s">
        <v>1353</v>
      </c>
      <c r="H1568" t="s">
        <v>1354</v>
      </c>
      <c r="I1568">
        <v>10.89</v>
      </c>
      <c r="J1568" t="s">
        <v>1355</v>
      </c>
    </row>
    <row r="1569" spans="1:10">
      <c r="A1569" t="s">
        <v>806</v>
      </c>
      <c r="B1569">
        <v>60</v>
      </c>
      <c r="C1569" t="s">
        <v>1351</v>
      </c>
      <c r="D1569" t="s">
        <v>1352</v>
      </c>
      <c r="E1569">
        <v>353256</v>
      </c>
      <c r="F1569" s="78">
        <v>39776.708333333336</v>
      </c>
      <c r="G1569" t="s">
        <v>1353</v>
      </c>
      <c r="H1569" t="s">
        <v>1354</v>
      </c>
      <c r="I1569">
        <v>10.95</v>
      </c>
      <c r="J1569" t="s">
        <v>1355</v>
      </c>
    </row>
    <row r="1570" spans="1:10">
      <c r="A1570" t="s">
        <v>806</v>
      </c>
      <c r="B1570">
        <v>65</v>
      </c>
      <c r="C1570" t="s">
        <v>1351</v>
      </c>
      <c r="D1570" t="s">
        <v>1352</v>
      </c>
      <c r="E1570">
        <v>353257</v>
      </c>
      <c r="F1570" s="78">
        <v>39776.708333333336</v>
      </c>
      <c r="G1570" t="s">
        <v>1353</v>
      </c>
      <c r="H1570" t="s">
        <v>1354</v>
      </c>
      <c r="I1570">
        <v>10.91</v>
      </c>
      <c r="J1570" t="s">
        <v>1355</v>
      </c>
    </row>
    <row r="1571" spans="1:10">
      <c r="A1571" t="s">
        <v>806</v>
      </c>
      <c r="B1571">
        <v>70</v>
      </c>
      <c r="C1571" t="s">
        <v>1351</v>
      </c>
      <c r="D1571" t="s">
        <v>1352</v>
      </c>
      <c r="E1571">
        <v>353258</v>
      </c>
      <c r="F1571" s="78">
        <v>39776.708333333336</v>
      </c>
      <c r="G1571" t="s">
        <v>1353</v>
      </c>
      <c r="H1571" t="s">
        <v>1354</v>
      </c>
      <c r="I1571">
        <v>10.82</v>
      </c>
      <c r="J1571" t="s">
        <v>1355</v>
      </c>
    </row>
    <row r="1572" spans="1:10">
      <c r="A1572" t="s">
        <v>806</v>
      </c>
      <c r="B1572">
        <v>75</v>
      </c>
      <c r="C1572" t="s">
        <v>1351</v>
      </c>
      <c r="D1572" t="s">
        <v>1352</v>
      </c>
      <c r="E1572">
        <v>353259</v>
      </c>
      <c r="F1572" s="78">
        <v>39776.708333333336</v>
      </c>
      <c r="G1572" t="s">
        <v>1353</v>
      </c>
      <c r="H1572" t="s">
        <v>1354</v>
      </c>
      <c r="I1572">
        <v>10.31</v>
      </c>
      <c r="J1572" t="s">
        <v>1355</v>
      </c>
    </row>
    <row r="1573" spans="1:10">
      <c r="A1573" t="s">
        <v>806</v>
      </c>
      <c r="B1573">
        <v>85</v>
      </c>
      <c r="C1573" t="s">
        <v>1351</v>
      </c>
      <c r="D1573" t="s">
        <v>1352</v>
      </c>
      <c r="E1573">
        <v>353260</v>
      </c>
      <c r="F1573" s="78">
        <v>39776.708333333336</v>
      </c>
      <c r="G1573" t="s">
        <v>1353</v>
      </c>
      <c r="H1573" t="s">
        <v>1354</v>
      </c>
      <c r="I1573">
        <v>9.6999999999999993</v>
      </c>
      <c r="J1573" t="s">
        <v>1355</v>
      </c>
    </row>
    <row r="1574" spans="1:10">
      <c r="A1574" t="s">
        <v>806</v>
      </c>
      <c r="B1574">
        <v>45</v>
      </c>
      <c r="C1574" t="s">
        <v>1351</v>
      </c>
      <c r="D1574" t="s">
        <v>1352</v>
      </c>
      <c r="E1574">
        <v>353253</v>
      </c>
      <c r="F1574" s="78">
        <v>39776.71875</v>
      </c>
      <c r="G1574" t="s">
        <v>1353</v>
      </c>
      <c r="H1574" t="s">
        <v>1354</v>
      </c>
      <c r="I1574">
        <v>10.95</v>
      </c>
      <c r="J1574" t="s">
        <v>1355</v>
      </c>
    </row>
    <row r="1575" spans="1:10">
      <c r="A1575" t="s">
        <v>806</v>
      </c>
      <c r="B1575">
        <v>50</v>
      </c>
      <c r="C1575" t="s">
        <v>1351</v>
      </c>
      <c r="D1575" t="s">
        <v>1352</v>
      </c>
      <c r="E1575">
        <v>353254</v>
      </c>
      <c r="F1575" s="78">
        <v>39776.71875</v>
      </c>
      <c r="G1575" t="s">
        <v>1353</v>
      </c>
      <c r="H1575" t="s">
        <v>1354</v>
      </c>
      <c r="I1575">
        <v>10.94</v>
      </c>
      <c r="J1575" t="s">
        <v>1355</v>
      </c>
    </row>
    <row r="1576" spans="1:10">
      <c r="A1576" t="s">
        <v>806</v>
      </c>
      <c r="B1576">
        <v>55</v>
      </c>
      <c r="C1576" t="s">
        <v>1351</v>
      </c>
      <c r="D1576" t="s">
        <v>1352</v>
      </c>
      <c r="E1576">
        <v>353255</v>
      </c>
      <c r="F1576" s="78">
        <v>39776.71875</v>
      </c>
      <c r="G1576" t="s">
        <v>1353</v>
      </c>
      <c r="H1576" t="s">
        <v>1354</v>
      </c>
      <c r="I1576">
        <v>10.88</v>
      </c>
      <c r="J1576" t="s">
        <v>1355</v>
      </c>
    </row>
    <row r="1577" spans="1:10">
      <c r="A1577" t="s">
        <v>806</v>
      </c>
      <c r="B1577">
        <v>60</v>
      </c>
      <c r="C1577" t="s">
        <v>1351</v>
      </c>
      <c r="D1577" t="s">
        <v>1352</v>
      </c>
      <c r="E1577">
        <v>353256</v>
      </c>
      <c r="F1577" s="78">
        <v>39776.71875</v>
      </c>
      <c r="G1577" t="s">
        <v>1353</v>
      </c>
      <c r="H1577" t="s">
        <v>1354</v>
      </c>
      <c r="I1577">
        <v>10.94</v>
      </c>
      <c r="J1577" t="s">
        <v>1355</v>
      </c>
    </row>
    <row r="1578" spans="1:10">
      <c r="A1578" t="s">
        <v>806</v>
      </c>
      <c r="B1578">
        <v>65</v>
      </c>
      <c r="C1578" t="s">
        <v>1351</v>
      </c>
      <c r="D1578" t="s">
        <v>1352</v>
      </c>
      <c r="E1578">
        <v>353257</v>
      </c>
      <c r="F1578" s="78">
        <v>39776.71875</v>
      </c>
      <c r="G1578" t="s">
        <v>1353</v>
      </c>
      <c r="H1578" t="s">
        <v>1354</v>
      </c>
      <c r="I1578">
        <v>10.91</v>
      </c>
      <c r="J1578" t="s">
        <v>1355</v>
      </c>
    </row>
    <row r="1579" spans="1:10">
      <c r="A1579" t="s">
        <v>806</v>
      </c>
      <c r="B1579">
        <v>70</v>
      </c>
      <c r="C1579" t="s">
        <v>1351</v>
      </c>
      <c r="D1579" t="s">
        <v>1352</v>
      </c>
      <c r="E1579">
        <v>353258</v>
      </c>
      <c r="F1579" s="78">
        <v>39776.71875</v>
      </c>
      <c r="G1579" t="s">
        <v>1353</v>
      </c>
      <c r="H1579" t="s">
        <v>1354</v>
      </c>
      <c r="I1579">
        <v>10.9</v>
      </c>
      <c r="J1579" t="s">
        <v>1355</v>
      </c>
    </row>
    <row r="1580" spans="1:10">
      <c r="A1580" t="s">
        <v>806</v>
      </c>
      <c r="B1580">
        <v>75</v>
      </c>
      <c r="C1580" t="s">
        <v>1351</v>
      </c>
      <c r="D1580" t="s">
        <v>1352</v>
      </c>
      <c r="E1580">
        <v>353259</v>
      </c>
      <c r="F1580" s="78">
        <v>39776.71875</v>
      </c>
      <c r="G1580" t="s">
        <v>1353</v>
      </c>
      <c r="H1580" t="s">
        <v>1354</v>
      </c>
      <c r="I1580">
        <v>10.66</v>
      </c>
      <c r="J1580" t="s">
        <v>1355</v>
      </c>
    </row>
    <row r="1581" spans="1:10">
      <c r="A1581" t="s">
        <v>806</v>
      </c>
      <c r="B1581">
        <v>85</v>
      </c>
      <c r="C1581" t="s">
        <v>1351</v>
      </c>
      <c r="D1581" t="s">
        <v>1352</v>
      </c>
      <c r="E1581">
        <v>353260</v>
      </c>
      <c r="F1581" s="78">
        <v>39776.71875</v>
      </c>
      <c r="G1581" t="s">
        <v>1353</v>
      </c>
      <c r="H1581" t="s">
        <v>1354</v>
      </c>
      <c r="I1581">
        <v>9.68</v>
      </c>
      <c r="J1581" t="s">
        <v>1355</v>
      </c>
    </row>
    <row r="1582" spans="1:10">
      <c r="A1582" t="s">
        <v>806</v>
      </c>
      <c r="B1582">
        <v>45</v>
      </c>
      <c r="C1582" t="s">
        <v>1351</v>
      </c>
      <c r="D1582" t="s">
        <v>1352</v>
      </c>
      <c r="E1582">
        <v>353253</v>
      </c>
      <c r="F1582" s="78">
        <v>39776.729166666664</v>
      </c>
      <c r="G1582" t="s">
        <v>1353</v>
      </c>
      <c r="H1582" t="s">
        <v>1354</v>
      </c>
      <c r="I1582">
        <v>10.92</v>
      </c>
      <c r="J1582" t="s">
        <v>1355</v>
      </c>
    </row>
    <row r="1583" spans="1:10">
      <c r="A1583" t="s">
        <v>806</v>
      </c>
      <c r="B1583">
        <v>50</v>
      </c>
      <c r="C1583" t="s">
        <v>1351</v>
      </c>
      <c r="D1583" t="s">
        <v>1352</v>
      </c>
      <c r="E1583">
        <v>353254</v>
      </c>
      <c r="F1583" s="78">
        <v>39776.729166666664</v>
      </c>
      <c r="G1583" t="s">
        <v>1353</v>
      </c>
      <c r="H1583" t="s">
        <v>1354</v>
      </c>
      <c r="I1583">
        <v>10.92</v>
      </c>
      <c r="J1583" t="s">
        <v>1355</v>
      </c>
    </row>
    <row r="1584" spans="1:10">
      <c r="A1584" t="s">
        <v>806</v>
      </c>
      <c r="B1584">
        <v>55</v>
      </c>
      <c r="C1584" t="s">
        <v>1351</v>
      </c>
      <c r="D1584" t="s">
        <v>1352</v>
      </c>
      <c r="E1584">
        <v>353255</v>
      </c>
      <c r="F1584" s="78">
        <v>39776.729166666664</v>
      </c>
      <c r="G1584" t="s">
        <v>1353</v>
      </c>
      <c r="H1584" t="s">
        <v>1354</v>
      </c>
      <c r="I1584">
        <v>10.86</v>
      </c>
      <c r="J1584" t="s">
        <v>1355</v>
      </c>
    </row>
    <row r="1585" spans="1:10">
      <c r="A1585" t="s">
        <v>806</v>
      </c>
      <c r="B1585">
        <v>60</v>
      </c>
      <c r="C1585" t="s">
        <v>1351</v>
      </c>
      <c r="D1585" t="s">
        <v>1352</v>
      </c>
      <c r="E1585">
        <v>353256</v>
      </c>
      <c r="F1585" s="78">
        <v>39776.729166666664</v>
      </c>
      <c r="G1585" t="s">
        <v>1353</v>
      </c>
      <c r="H1585" t="s">
        <v>1354</v>
      </c>
      <c r="I1585">
        <v>10.92</v>
      </c>
      <c r="J1585" t="s">
        <v>1355</v>
      </c>
    </row>
    <row r="1586" spans="1:10">
      <c r="A1586" t="s">
        <v>806</v>
      </c>
      <c r="B1586">
        <v>65</v>
      </c>
      <c r="C1586" t="s">
        <v>1351</v>
      </c>
      <c r="D1586" t="s">
        <v>1352</v>
      </c>
      <c r="E1586">
        <v>353257</v>
      </c>
      <c r="F1586" s="78">
        <v>39776.729166666664</v>
      </c>
      <c r="G1586" t="s">
        <v>1353</v>
      </c>
      <c r="H1586" t="s">
        <v>1354</v>
      </c>
      <c r="I1586">
        <v>10.86</v>
      </c>
      <c r="J1586" t="s">
        <v>1355</v>
      </c>
    </row>
    <row r="1587" spans="1:10">
      <c r="A1587" t="s">
        <v>806</v>
      </c>
      <c r="B1587">
        <v>70</v>
      </c>
      <c r="C1587" t="s">
        <v>1351</v>
      </c>
      <c r="D1587" t="s">
        <v>1352</v>
      </c>
      <c r="E1587">
        <v>353258</v>
      </c>
      <c r="F1587" s="78">
        <v>39776.729166666664</v>
      </c>
      <c r="G1587" t="s">
        <v>1353</v>
      </c>
      <c r="H1587" t="s">
        <v>1354</v>
      </c>
      <c r="I1587">
        <v>10.82</v>
      </c>
      <c r="J1587" t="s">
        <v>1355</v>
      </c>
    </row>
    <row r="1588" spans="1:10">
      <c r="A1588" t="s">
        <v>806</v>
      </c>
      <c r="B1588">
        <v>75</v>
      </c>
      <c r="C1588" t="s">
        <v>1351</v>
      </c>
      <c r="D1588" t="s">
        <v>1352</v>
      </c>
      <c r="E1588">
        <v>353259</v>
      </c>
      <c r="F1588" s="78">
        <v>39776.729166666664</v>
      </c>
      <c r="G1588" t="s">
        <v>1353</v>
      </c>
      <c r="H1588" t="s">
        <v>1354</v>
      </c>
      <c r="I1588">
        <v>10.62</v>
      </c>
      <c r="J1588" t="s">
        <v>1355</v>
      </c>
    </row>
    <row r="1589" spans="1:10">
      <c r="A1589" t="s">
        <v>806</v>
      </c>
      <c r="B1589">
        <v>85</v>
      </c>
      <c r="C1589" t="s">
        <v>1351</v>
      </c>
      <c r="D1589" t="s">
        <v>1352</v>
      </c>
      <c r="E1589">
        <v>353260</v>
      </c>
      <c r="F1589" s="78">
        <v>39776.729166666664</v>
      </c>
      <c r="G1589" t="s">
        <v>1353</v>
      </c>
      <c r="H1589" t="s">
        <v>1354</v>
      </c>
      <c r="I1589">
        <v>9.6999999999999993</v>
      </c>
      <c r="J1589" t="s">
        <v>1355</v>
      </c>
    </row>
    <row r="1590" spans="1:10">
      <c r="A1590" t="s">
        <v>806</v>
      </c>
      <c r="B1590">
        <v>45</v>
      </c>
      <c r="C1590" t="s">
        <v>1351</v>
      </c>
      <c r="D1590" t="s">
        <v>1352</v>
      </c>
      <c r="E1590">
        <v>353253</v>
      </c>
      <c r="F1590" s="78">
        <v>39776.739583333336</v>
      </c>
      <c r="G1590" t="s">
        <v>1353</v>
      </c>
      <c r="H1590" t="s">
        <v>1354</v>
      </c>
      <c r="I1590">
        <v>10.93</v>
      </c>
      <c r="J1590" t="s">
        <v>1355</v>
      </c>
    </row>
    <row r="1591" spans="1:10">
      <c r="A1591" t="s">
        <v>806</v>
      </c>
      <c r="B1591">
        <v>50</v>
      </c>
      <c r="C1591" t="s">
        <v>1351</v>
      </c>
      <c r="D1591" t="s">
        <v>1352</v>
      </c>
      <c r="E1591">
        <v>353254</v>
      </c>
      <c r="F1591" s="78">
        <v>39776.739583333336</v>
      </c>
      <c r="G1591" t="s">
        <v>1353</v>
      </c>
      <c r="H1591" t="s">
        <v>1354</v>
      </c>
      <c r="I1591">
        <v>10.93</v>
      </c>
      <c r="J1591" t="s">
        <v>1355</v>
      </c>
    </row>
    <row r="1592" spans="1:10">
      <c r="A1592" t="s">
        <v>806</v>
      </c>
      <c r="B1592">
        <v>55</v>
      </c>
      <c r="C1592" t="s">
        <v>1351</v>
      </c>
      <c r="D1592" t="s">
        <v>1352</v>
      </c>
      <c r="E1592">
        <v>353255</v>
      </c>
      <c r="F1592" s="78">
        <v>39776.739583333336</v>
      </c>
      <c r="G1592" t="s">
        <v>1353</v>
      </c>
      <c r="H1592" t="s">
        <v>1354</v>
      </c>
      <c r="I1592">
        <v>10.88</v>
      </c>
      <c r="J1592" t="s">
        <v>1355</v>
      </c>
    </row>
    <row r="1593" spans="1:10">
      <c r="A1593" t="s">
        <v>806</v>
      </c>
      <c r="B1593">
        <v>60</v>
      </c>
      <c r="C1593" t="s">
        <v>1351</v>
      </c>
      <c r="D1593" t="s">
        <v>1352</v>
      </c>
      <c r="E1593">
        <v>353256</v>
      </c>
      <c r="F1593" s="78">
        <v>39776.739583333336</v>
      </c>
      <c r="G1593" t="s">
        <v>1353</v>
      </c>
      <c r="H1593" t="s">
        <v>1354</v>
      </c>
      <c r="I1593">
        <v>10.94</v>
      </c>
      <c r="J1593" t="s">
        <v>1355</v>
      </c>
    </row>
    <row r="1594" spans="1:10">
      <c r="A1594" t="s">
        <v>806</v>
      </c>
      <c r="B1594">
        <v>65</v>
      </c>
      <c r="C1594" t="s">
        <v>1351</v>
      </c>
      <c r="D1594" t="s">
        <v>1352</v>
      </c>
      <c r="E1594">
        <v>353257</v>
      </c>
      <c r="F1594" s="78">
        <v>39776.739583333336</v>
      </c>
      <c r="G1594" t="s">
        <v>1353</v>
      </c>
      <c r="H1594" t="s">
        <v>1354</v>
      </c>
      <c r="I1594">
        <v>10.9</v>
      </c>
      <c r="J1594" t="s">
        <v>1355</v>
      </c>
    </row>
    <row r="1595" spans="1:10">
      <c r="A1595" t="s">
        <v>806</v>
      </c>
      <c r="B1595">
        <v>70</v>
      </c>
      <c r="C1595" t="s">
        <v>1351</v>
      </c>
      <c r="D1595" t="s">
        <v>1352</v>
      </c>
      <c r="E1595">
        <v>353258</v>
      </c>
      <c r="F1595" s="78">
        <v>39776.739583333336</v>
      </c>
      <c r="G1595" t="s">
        <v>1353</v>
      </c>
      <c r="H1595" t="s">
        <v>1354</v>
      </c>
      <c r="I1595">
        <v>10.9</v>
      </c>
      <c r="J1595" t="s">
        <v>1355</v>
      </c>
    </row>
    <row r="1596" spans="1:10">
      <c r="A1596" t="s">
        <v>806</v>
      </c>
      <c r="B1596">
        <v>75</v>
      </c>
      <c r="C1596" t="s">
        <v>1351</v>
      </c>
      <c r="D1596" t="s">
        <v>1352</v>
      </c>
      <c r="E1596">
        <v>353259</v>
      </c>
      <c r="F1596" s="78">
        <v>39776.739583333336</v>
      </c>
      <c r="G1596" t="s">
        <v>1353</v>
      </c>
      <c r="H1596" t="s">
        <v>1354</v>
      </c>
      <c r="I1596">
        <v>10.52</v>
      </c>
      <c r="J1596" t="s">
        <v>1355</v>
      </c>
    </row>
    <row r="1597" spans="1:10">
      <c r="A1597" t="s">
        <v>806</v>
      </c>
      <c r="B1597">
        <v>85</v>
      </c>
      <c r="C1597" t="s">
        <v>1351</v>
      </c>
      <c r="D1597" t="s">
        <v>1352</v>
      </c>
      <c r="E1597">
        <v>353260</v>
      </c>
      <c r="F1597" s="78">
        <v>39776.739583333336</v>
      </c>
      <c r="G1597" t="s">
        <v>1353</v>
      </c>
      <c r="H1597" t="s">
        <v>1354</v>
      </c>
      <c r="I1597">
        <v>9.8000000000000007</v>
      </c>
      <c r="J1597" t="s">
        <v>1355</v>
      </c>
    </row>
    <row r="1598" spans="1:10">
      <c r="A1598" t="s">
        <v>806</v>
      </c>
      <c r="B1598">
        <v>45</v>
      </c>
      <c r="C1598" t="s">
        <v>1351</v>
      </c>
      <c r="D1598" t="s">
        <v>1352</v>
      </c>
      <c r="E1598">
        <v>353253</v>
      </c>
      <c r="F1598" s="78">
        <v>39794.666666666664</v>
      </c>
      <c r="G1598" t="s">
        <v>1353</v>
      </c>
      <c r="H1598" t="s">
        <v>1354</v>
      </c>
      <c r="I1598">
        <v>11.42</v>
      </c>
      <c r="J1598" t="s">
        <v>1355</v>
      </c>
    </row>
    <row r="1599" spans="1:10">
      <c r="A1599" t="s">
        <v>806</v>
      </c>
      <c r="B1599">
        <v>50</v>
      </c>
      <c r="C1599" t="s">
        <v>1351</v>
      </c>
      <c r="D1599" t="s">
        <v>1352</v>
      </c>
      <c r="E1599">
        <v>353254</v>
      </c>
      <c r="F1599" s="78">
        <v>39794.666666666664</v>
      </c>
      <c r="G1599" t="s">
        <v>1353</v>
      </c>
      <c r="H1599" t="s">
        <v>1354</v>
      </c>
      <c r="I1599">
        <v>11.32</v>
      </c>
      <c r="J1599" t="s">
        <v>1355</v>
      </c>
    </row>
    <row r="1600" spans="1:10">
      <c r="A1600" t="s">
        <v>806</v>
      </c>
      <c r="B1600">
        <v>55</v>
      </c>
      <c r="C1600" t="s">
        <v>1351</v>
      </c>
      <c r="D1600" t="s">
        <v>1352</v>
      </c>
      <c r="E1600">
        <v>353255</v>
      </c>
      <c r="F1600" s="78">
        <v>39794.666666666664</v>
      </c>
      <c r="G1600" t="s">
        <v>1353</v>
      </c>
      <c r="H1600" t="s">
        <v>1354</v>
      </c>
      <c r="I1600">
        <v>11.13</v>
      </c>
      <c r="J1600" t="s">
        <v>1355</v>
      </c>
    </row>
    <row r="1601" spans="1:10">
      <c r="A1601" t="s">
        <v>806</v>
      </c>
      <c r="B1601">
        <v>60</v>
      </c>
      <c r="C1601" t="s">
        <v>1351</v>
      </c>
      <c r="D1601" t="s">
        <v>1352</v>
      </c>
      <c r="E1601">
        <v>353256</v>
      </c>
      <c r="F1601" s="78">
        <v>39794.666666666664</v>
      </c>
      <c r="G1601" t="s">
        <v>1353</v>
      </c>
      <c r="H1601" t="s">
        <v>1354</v>
      </c>
      <c r="I1601">
        <v>11.07</v>
      </c>
      <c r="J1601" t="s">
        <v>1355</v>
      </c>
    </row>
    <row r="1602" spans="1:10">
      <c r="A1602" t="s">
        <v>806</v>
      </c>
      <c r="B1602">
        <v>65</v>
      </c>
      <c r="C1602" t="s">
        <v>1351</v>
      </c>
      <c r="D1602" t="s">
        <v>1352</v>
      </c>
      <c r="E1602">
        <v>353257</v>
      </c>
      <c r="F1602" s="78">
        <v>39794.666666666664</v>
      </c>
      <c r="G1602" t="s">
        <v>1353</v>
      </c>
      <c r="H1602" t="s">
        <v>1354</v>
      </c>
      <c r="I1602">
        <v>10.93</v>
      </c>
      <c r="J1602" t="s">
        <v>1355</v>
      </c>
    </row>
    <row r="1603" spans="1:10">
      <c r="A1603" t="s">
        <v>806</v>
      </c>
      <c r="B1603">
        <v>70</v>
      </c>
      <c r="C1603" t="s">
        <v>1351</v>
      </c>
      <c r="D1603" t="s">
        <v>1352</v>
      </c>
      <c r="E1603">
        <v>353258</v>
      </c>
      <c r="F1603" s="78">
        <v>39794.666666666664</v>
      </c>
      <c r="G1603" t="s">
        <v>1353</v>
      </c>
      <c r="H1603" t="s">
        <v>1354</v>
      </c>
      <c r="I1603">
        <v>10.77</v>
      </c>
      <c r="J1603" t="s">
        <v>1355</v>
      </c>
    </row>
    <row r="1604" spans="1:10">
      <c r="A1604" t="s">
        <v>806</v>
      </c>
      <c r="B1604">
        <v>75</v>
      </c>
      <c r="C1604" t="s">
        <v>1351</v>
      </c>
      <c r="D1604" t="s">
        <v>1352</v>
      </c>
      <c r="E1604">
        <v>353259</v>
      </c>
      <c r="F1604" s="78">
        <v>39794.666666666664</v>
      </c>
      <c r="G1604" t="s">
        <v>1353</v>
      </c>
      <c r="H1604" t="s">
        <v>1354</v>
      </c>
      <c r="I1604">
        <v>10.54</v>
      </c>
      <c r="J1604" t="s">
        <v>1355</v>
      </c>
    </row>
    <row r="1605" spans="1:10">
      <c r="A1605" t="s">
        <v>806</v>
      </c>
      <c r="B1605">
        <v>85</v>
      </c>
      <c r="C1605" t="s">
        <v>1351</v>
      </c>
      <c r="D1605" t="s">
        <v>1352</v>
      </c>
      <c r="E1605">
        <v>353260</v>
      </c>
      <c r="F1605" s="78">
        <v>39794.666666666664</v>
      </c>
      <c r="G1605" t="s">
        <v>1353</v>
      </c>
      <c r="H1605" t="s">
        <v>1354</v>
      </c>
      <c r="I1605">
        <v>10.15</v>
      </c>
      <c r="J1605" t="s">
        <v>1355</v>
      </c>
    </row>
    <row r="1606" spans="1:10">
      <c r="A1606" t="s">
        <v>806</v>
      </c>
      <c r="B1606">
        <v>45</v>
      </c>
      <c r="C1606" t="s">
        <v>1351</v>
      </c>
      <c r="D1606" t="s">
        <v>1352</v>
      </c>
      <c r="E1606">
        <v>353253</v>
      </c>
      <c r="F1606" s="78">
        <v>39794.677083333336</v>
      </c>
      <c r="G1606" t="s">
        <v>1353</v>
      </c>
      <c r="H1606" t="s">
        <v>1354</v>
      </c>
      <c r="I1606">
        <v>11.42</v>
      </c>
      <c r="J1606" t="s">
        <v>1355</v>
      </c>
    </row>
    <row r="1607" spans="1:10">
      <c r="A1607" t="s">
        <v>806</v>
      </c>
      <c r="B1607">
        <v>50</v>
      </c>
      <c r="C1607" t="s">
        <v>1351</v>
      </c>
      <c r="D1607" t="s">
        <v>1352</v>
      </c>
      <c r="E1607">
        <v>353254</v>
      </c>
      <c r="F1607" s="78">
        <v>39794.677083333336</v>
      </c>
      <c r="G1607" t="s">
        <v>1353</v>
      </c>
      <c r="H1607" t="s">
        <v>1354</v>
      </c>
      <c r="I1607">
        <v>11.27</v>
      </c>
      <c r="J1607" t="s">
        <v>1355</v>
      </c>
    </row>
    <row r="1608" spans="1:10">
      <c r="A1608" t="s">
        <v>806</v>
      </c>
      <c r="B1608">
        <v>55</v>
      </c>
      <c r="C1608" t="s">
        <v>1351</v>
      </c>
      <c r="D1608" t="s">
        <v>1352</v>
      </c>
      <c r="E1608">
        <v>353255</v>
      </c>
      <c r="F1608" s="78">
        <v>39794.677083333336</v>
      </c>
      <c r="G1608" t="s">
        <v>1353</v>
      </c>
      <c r="H1608" t="s">
        <v>1354</v>
      </c>
      <c r="I1608">
        <v>11.09</v>
      </c>
      <c r="J1608" t="s">
        <v>1355</v>
      </c>
    </row>
    <row r="1609" spans="1:10">
      <c r="A1609" t="s">
        <v>806</v>
      </c>
      <c r="B1609">
        <v>60</v>
      </c>
      <c r="C1609" t="s">
        <v>1351</v>
      </c>
      <c r="D1609" t="s">
        <v>1352</v>
      </c>
      <c r="E1609">
        <v>353256</v>
      </c>
      <c r="F1609" s="78">
        <v>39794.677083333336</v>
      </c>
      <c r="G1609" t="s">
        <v>1353</v>
      </c>
      <c r="H1609" t="s">
        <v>1354</v>
      </c>
      <c r="I1609">
        <v>11.09</v>
      </c>
      <c r="J1609" t="s">
        <v>1355</v>
      </c>
    </row>
    <row r="1610" spans="1:10">
      <c r="A1610" t="s">
        <v>806</v>
      </c>
      <c r="B1610">
        <v>65</v>
      </c>
      <c r="C1610" t="s">
        <v>1351</v>
      </c>
      <c r="D1610" t="s">
        <v>1352</v>
      </c>
      <c r="E1610">
        <v>353257</v>
      </c>
      <c r="F1610" s="78">
        <v>39794.677083333336</v>
      </c>
      <c r="G1610" t="s">
        <v>1353</v>
      </c>
      <c r="H1610" t="s">
        <v>1354</v>
      </c>
      <c r="I1610">
        <v>10.91</v>
      </c>
      <c r="J1610" t="s">
        <v>1355</v>
      </c>
    </row>
    <row r="1611" spans="1:10">
      <c r="A1611" t="s">
        <v>806</v>
      </c>
      <c r="B1611">
        <v>70</v>
      </c>
      <c r="C1611" t="s">
        <v>1351</v>
      </c>
      <c r="D1611" t="s">
        <v>1352</v>
      </c>
      <c r="E1611">
        <v>353258</v>
      </c>
      <c r="F1611" s="78">
        <v>39794.677083333336</v>
      </c>
      <c r="G1611" t="s">
        <v>1353</v>
      </c>
      <c r="H1611" t="s">
        <v>1354</v>
      </c>
      <c r="I1611">
        <v>10.81</v>
      </c>
      <c r="J1611" t="s">
        <v>1355</v>
      </c>
    </row>
    <row r="1612" spans="1:10">
      <c r="A1612" t="s">
        <v>806</v>
      </c>
      <c r="B1612">
        <v>75</v>
      </c>
      <c r="C1612" t="s">
        <v>1351</v>
      </c>
      <c r="D1612" t="s">
        <v>1352</v>
      </c>
      <c r="E1612">
        <v>353259</v>
      </c>
      <c r="F1612" s="78">
        <v>39794.677083333336</v>
      </c>
      <c r="G1612" t="s">
        <v>1353</v>
      </c>
      <c r="H1612" t="s">
        <v>1354</v>
      </c>
      <c r="I1612">
        <v>10.56</v>
      </c>
      <c r="J1612" t="s">
        <v>1355</v>
      </c>
    </row>
    <row r="1613" spans="1:10">
      <c r="A1613" t="s">
        <v>806</v>
      </c>
      <c r="B1613">
        <v>85</v>
      </c>
      <c r="C1613" t="s">
        <v>1351</v>
      </c>
      <c r="D1613" t="s">
        <v>1352</v>
      </c>
      <c r="E1613">
        <v>353260</v>
      </c>
      <c r="F1613" s="78">
        <v>39794.677083333336</v>
      </c>
      <c r="G1613" t="s">
        <v>1353</v>
      </c>
      <c r="H1613" t="s">
        <v>1354</v>
      </c>
      <c r="I1613">
        <v>10.130000000000001</v>
      </c>
      <c r="J1613" t="s">
        <v>1355</v>
      </c>
    </row>
    <row r="1614" spans="1:10">
      <c r="A1614" t="s">
        <v>806</v>
      </c>
      <c r="B1614">
        <v>45</v>
      </c>
      <c r="C1614" t="s">
        <v>1351</v>
      </c>
      <c r="D1614" t="s">
        <v>1352</v>
      </c>
      <c r="E1614">
        <v>353253</v>
      </c>
      <c r="F1614" s="78">
        <v>39794.6875</v>
      </c>
      <c r="G1614" t="s">
        <v>1353</v>
      </c>
      <c r="H1614" t="s">
        <v>1354</v>
      </c>
      <c r="I1614">
        <v>11.44</v>
      </c>
      <c r="J1614" t="s">
        <v>1355</v>
      </c>
    </row>
    <row r="1615" spans="1:10">
      <c r="A1615" t="s">
        <v>806</v>
      </c>
      <c r="B1615">
        <v>50</v>
      </c>
      <c r="C1615" t="s">
        <v>1351</v>
      </c>
      <c r="D1615" t="s">
        <v>1352</v>
      </c>
      <c r="E1615">
        <v>353254</v>
      </c>
      <c r="F1615" s="78">
        <v>39794.6875</v>
      </c>
      <c r="G1615" t="s">
        <v>1353</v>
      </c>
      <c r="H1615" t="s">
        <v>1354</v>
      </c>
      <c r="I1615">
        <v>11.38</v>
      </c>
      <c r="J1615" t="s">
        <v>1355</v>
      </c>
    </row>
    <row r="1616" spans="1:10">
      <c r="A1616" t="s">
        <v>806</v>
      </c>
      <c r="B1616">
        <v>55</v>
      </c>
      <c r="C1616" t="s">
        <v>1351</v>
      </c>
      <c r="D1616" t="s">
        <v>1352</v>
      </c>
      <c r="E1616">
        <v>353255</v>
      </c>
      <c r="F1616" s="78">
        <v>39794.6875</v>
      </c>
      <c r="G1616" t="s">
        <v>1353</v>
      </c>
      <c r="H1616" t="s">
        <v>1354</v>
      </c>
      <c r="I1616">
        <v>11.2</v>
      </c>
      <c r="J1616" t="s">
        <v>1355</v>
      </c>
    </row>
    <row r="1617" spans="1:10">
      <c r="A1617" t="s">
        <v>806</v>
      </c>
      <c r="B1617">
        <v>60</v>
      </c>
      <c r="C1617" t="s">
        <v>1351</v>
      </c>
      <c r="D1617" t="s">
        <v>1352</v>
      </c>
      <c r="E1617">
        <v>353256</v>
      </c>
      <c r="F1617" s="78">
        <v>39794.6875</v>
      </c>
      <c r="G1617" t="s">
        <v>1353</v>
      </c>
      <c r="H1617" t="s">
        <v>1354</v>
      </c>
      <c r="I1617">
        <v>11.2</v>
      </c>
      <c r="J1617" t="s">
        <v>1355</v>
      </c>
    </row>
    <row r="1618" spans="1:10">
      <c r="A1618" t="s">
        <v>806</v>
      </c>
      <c r="B1618">
        <v>65</v>
      </c>
      <c r="C1618" t="s">
        <v>1351</v>
      </c>
      <c r="D1618" t="s">
        <v>1352</v>
      </c>
      <c r="E1618">
        <v>353257</v>
      </c>
      <c r="F1618" s="78">
        <v>39794.6875</v>
      </c>
      <c r="G1618" t="s">
        <v>1353</v>
      </c>
      <c r="H1618" t="s">
        <v>1354</v>
      </c>
      <c r="I1618">
        <v>11.08</v>
      </c>
      <c r="J1618" t="s">
        <v>1355</v>
      </c>
    </row>
    <row r="1619" spans="1:10">
      <c r="A1619" t="s">
        <v>806</v>
      </c>
      <c r="B1619">
        <v>70</v>
      </c>
      <c r="C1619" t="s">
        <v>1351</v>
      </c>
      <c r="D1619" t="s">
        <v>1352</v>
      </c>
      <c r="E1619">
        <v>353258</v>
      </c>
      <c r="F1619" s="78">
        <v>39794.6875</v>
      </c>
      <c r="G1619" t="s">
        <v>1353</v>
      </c>
      <c r="H1619" t="s">
        <v>1354</v>
      </c>
      <c r="I1619">
        <v>10.97</v>
      </c>
      <c r="J1619" t="s">
        <v>1355</v>
      </c>
    </row>
    <row r="1620" spans="1:10">
      <c r="A1620" t="s">
        <v>806</v>
      </c>
      <c r="B1620">
        <v>75</v>
      </c>
      <c r="C1620" t="s">
        <v>1351</v>
      </c>
      <c r="D1620" t="s">
        <v>1352</v>
      </c>
      <c r="E1620">
        <v>353259</v>
      </c>
      <c r="F1620" s="78">
        <v>39794.6875</v>
      </c>
      <c r="G1620" t="s">
        <v>1353</v>
      </c>
      <c r="H1620" t="s">
        <v>1354</v>
      </c>
      <c r="I1620">
        <v>10.82</v>
      </c>
      <c r="J1620" t="s">
        <v>1355</v>
      </c>
    </row>
    <row r="1621" spans="1:10">
      <c r="A1621" t="s">
        <v>806</v>
      </c>
      <c r="B1621">
        <v>85</v>
      </c>
      <c r="C1621" t="s">
        <v>1351</v>
      </c>
      <c r="D1621" t="s">
        <v>1352</v>
      </c>
      <c r="E1621">
        <v>353260</v>
      </c>
      <c r="F1621" s="78">
        <v>39794.6875</v>
      </c>
      <c r="G1621" t="s">
        <v>1353</v>
      </c>
      <c r="H1621" t="s">
        <v>1354</v>
      </c>
      <c r="I1621">
        <v>10.3</v>
      </c>
      <c r="J1621" t="s">
        <v>1355</v>
      </c>
    </row>
    <row r="1622" spans="1:10">
      <c r="A1622" t="s">
        <v>806</v>
      </c>
      <c r="B1622">
        <v>45</v>
      </c>
      <c r="C1622" t="s">
        <v>1351</v>
      </c>
      <c r="D1622" t="s">
        <v>1352</v>
      </c>
      <c r="E1622">
        <v>353253</v>
      </c>
      <c r="F1622" s="78">
        <v>39794.697916666664</v>
      </c>
      <c r="G1622" t="s">
        <v>1353</v>
      </c>
      <c r="H1622" t="s">
        <v>1354</v>
      </c>
      <c r="I1622">
        <v>11.44</v>
      </c>
      <c r="J1622" t="s">
        <v>1355</v>
      </c>
    </row>
    <row r="1623" spans="1:10">
      <c r="A1623" t="s">
        <v>806</v>
      </c>
      <c r="B1623">
        <v>50</v>
      </c>
      <c r="C1623" t="s">
        <v>1351</v>
      </c>
      <c r="D1623" t="s">
        <v>1352</v>
      </c>
      <c r="E1623">
        <v>353254</v>
      </c>
      <c r="F1623" s="78">
        <v>39794.697916666664</v>
      </c>
      <c r="G1623" t="s">
        <v>1353</v>
      </c>
      <c r="H1623" t="s">
        <v>1354</v>
      </c>
      <c r="I1623">
        <v>11.36</v>
      </c>
      <c r="J1623" t="s">
        <v>1355</v>
      </c>
    </row>
    <row r="1624" spans="1:10">
      <c r="A1624" t="s">
        <v>806</v>
      </c>
      <c r="B1624">
        <v>55</v>
      </c>
      <c r="C1624" t="s">
        <v>1351</v>
      </c>
      <c r="D1624" t="s">
        <v>1352</v>
      </c>
      <c r="E1624">
        <v>353255</v>
      </c>
      <c r="F1624" s="78">
        <v>39794.697916666664</v>
      </c>
      <c r="G1624" t="s">
        <v>1353</v>
      </c>
      <c r="H1624" t="s">
        <v>1354</v>
      </c>
      <c r="I1624">
        <v>11.2</v>
      </c>
      <c r="J1624" t="s">
        <v>1355</v>
      </c>
    </row>
    <row r="1625" spans="1:10">
      <c r="A1625" t="s">
        <v>806</v>
      </c>
      <c r="B1625">
        <v>60</v>
      </c>
      <c r="C1625" t="s">
        <v>1351</v>
      </c>
      <c r="D1625" t="s">
        <v>1352</v>
      </c>
      <c r="E1625">
        <v>353256</v>
      </c>
      <c r="F1625" s="78">
        <v>39794.697916666664</v>
      </c>
      <c r="G1625" t="s">
        <v>1353</v>
      </c>
      <c r="H1625" t="s">
        <v>1354</v>
      </c>
      <c r="I1625">
        <v>11.2</v>
      </c>
      <c r="J1625" t="s">
        <v>1355</v>
      </c>
    </row>
    <row r="1626" spans="1:10">
      <c r="A1626" t="s">
        <v>806</v>
      </c>
      <c r="B1626">
        <v>65</v>
      </c>
      <c r="C1626" t="s">
        <v>1351</v>
      </c>
      <c r="D1626" t="s">
        <v>1352</v>
      </c>
      <c r="E1626">
        <v>353257</v>
      </c>
      <c r="F1626" s="78">
        <v>39794.697916666664</v>
      </c>
      <c r="G1626" t="s">
        <v>1353</v>
      </c>
      <c r="H1626" t="s">
        <v>1354</v>
      </c>
      <c r="I1626">
        <v>11.03</v>
      </c>
      <c r="J1626" t="s">
        <v>1355</v>
      </c>
    </row>
    <row r="1627" spans="1:10">
      <c r="A1627" t="s">
        <v>806</v>
      </c>
      <c r="B1627">
        <v>70</v>
      </c>
      <c r="C1627" t="s">
        <v>1351</v>
      </c>
      <c r="D1627" t="s">
        <v>1352</v>
      </c>
      <c r="E1627">
        <v>353258</v>
      </c>
      <c r="F1627" s="78">
        <v>39794.697916666664</v>
      </c>
      <c r="G1627" t="s">
        <v>1353</v>
      </c>
      <c r="H1627" t="s">
        <v>1354</v>
      </c>
      <c r="I1627">
        <v>10.94</v>
      </c>
      <c r="J1627" t="s">
        <v>1355</v>
      </c>
    </row>
    <row r="1628" spans="1:10">
      <c r="A1628" t="s">
        <v>806</v>
      </c>
      <c r="B1628">
        <v>75</v>
      </c>
      <c r="C1628" t="s">
        <v>1351</v>
      </c>
      <c r="D1628" t="s">
        <v>1352</v>
      </c>
      <c r="E1628">
        <v>353259</v>
      </c>
      <c r="F1628" s="78">
        <v>39794.697916666664</v>
      </c>
      <c r="G1628" t="s">
        <v>1353</v>
      </c>
      <c r="H1628" t="s">
        <v>1354</v>
      </c>
      <c r="I1628">
        <v>10.78</v>
      </c>
      <c r="J1628" t="s">
        <v>1355</v>
      </c>
    </row>
    <row r="1629" spans="1:10">
      <c r="A1629" t="s">
        <v>806</v>
      </c>
      <c r="B1629">
        <v>85</v>
      </c>
      <c r="C1629" t="s">
        <v>1351</v>
      </c>
      <c r="D1629" t="s">
        <v>1352</v>
      </c>
      <c r="E1629">
        <v>353260</v>
      </c>
      <c r="F1629" s="78">
        <v>39794.697916666664</v>
      </c>
      <c r="G1629" t="s">
        <v>1353</v>
      </c>
      <c r="H1629" t="s">
        <v>1354</v>
      </c>
      <c r="I1629">
        <v>10.220000000000001</v>
      </c>
      <c r="J1629" t="s">
        <v>1355</v>
      </c>
    </row>
    <row r="1630" spans="1:10">
      <c r="A1630" t="s">
        <v>806</v>
      </c>
      <c r="B1630">
        <v>45</v>
      </c>
      <c r="C1630" t="s">
        <v>1351</v>
      </c>
      <c r="D1630" t="s">
        <v>1352</v>
      </c>
      <c r="E1630">
        <v>353253</v>
      </c>
      <c r="F1630" s="78">
        <v>39794.708333333336</v>
      </c>
      <c r="G1630" t="s">
        <v>1353</v>
      </c>
      <c r="H1630" t="s">
        <v>1354</v>
      </c>
      <c r="I1630">
        <v>11.43</v>
      </c>
      <c r="J1630" t="s">
        <v>1355</v>
      </c>
    </row>
    <row r="1631" spans="1:10">
      <c r="A1631" t="s">
        <v>806</v>
      </c>
      <c r="B1631">
        <v>50</v>
      </c>
      <c r="C1631" t="s">
        <v>1351</v>
      </c>
      <c r="D1631" t="s">
        <v>1352</v>
      </c>
      <c r="E1631">
        <v>353254</v>
      </c>
      <c r="F1631" s="78">
        <v>39794.708333333336</v>
      </c>
      <c r="G1631" t="s">
        <v>1353</v>
      </c>
      <c r="H1631" t="s">
        <v>1354</v>
      </c>
      <c r="I1631">
        <v>11.3</v>
      </c>
      <c r="J1631" t="s">
        <v>1355</v>
      </c>
    </row>
    <row r="1632" spans="1:10">
      <c r="A1632" t="s">
        <v>806</v>
      </c>
      <c r="B1632">
        <v>55</v>
      </c>
      <c r="C1632" t="s">
        <v>1351</v>
      </c>
      <c r="D1632" t="s">
        <v>1352</v>
      </c>
      <c r="E1632">
        <v>353255</v>
      </c>
      <c r="F1632" s="78">
        <v>39794.708333333336</v>
      </c>
      <c r="G1632" t="s">
        <v>1353</v>
      </c>
      <c r="H1632" t="s">
        <v>1354</v>
      </c>
      <c r="I1632">
        <v>11.17</v>
      </c>
      <c r="J1632" t="s">
        <v>1355</v>
      </c>
    </row>
    <row r="1633" spans="1:10">
      <c r="A1633" t="s">
        <v>806</v>
      </c>
      <c r="B1633">
        <v>60</v>
      </c>
      <c r="C1633" t="s">
        <v>1351</v>
      </c>
      <c r="D1633" t="s">
        <v>1352</v>
      </c>
      <c r="E1633">
        <v>353256</v>
      </c>
      <c r="F1633" s="78">
        <v>39794.708333333336</v>
      </c>
      <c r="G1633" t="s">
        <v>1353</v>
      </c>
      <c r="H1633" t="s">
        <v>1354</v>
      </c>
      <c r="I1633">
        <v>11.1</v>
      </c>
      <c r="J1633" t="s">
        <v>1355</v>
      </c>
    </row>
    <row r="1634" spans="1:10">
      <c r="A1634" t="s">
        <v>806</v>
      </c>
      <c r="B1634">
        <v>65</v>
      </c>
      <c r="C1634" t="s">
        <v>1351</v>
      </c>
      <c r="D1634" t="s">
        <v>1352</v>
      </c>
      <c r="E1634">
        <v>353257</v>
      </c>
      <c r="F1634" s="78">
        <v>39794.708333333336</v>
      </c>
      <c r="G1634" t="s">
        <v>1353</v>
      </c>
      <c r="H1634" t="s">
        <v>1354</v>
      </c>
      <c r="I1634">
        <v>10.93</v>
      </c>
      <c r="J1634" t="s">
        <v>1355</v>
      </c>
    </row>
    <row r="1635" spans="1:10">
      <c r="A1635" t="s">
        <v>806</v>
      </c>
      <c r="B1635">
        <v>70</v>
      </c>
      <c r="C1635" t="s">
        <v>1351</v>
      </c>
      <c r="D1635" t="s">
        <v>1352</v>
      </c>
      <c r="E1635">
        <v>353258</v>
      </c>
      <c r="F1635" s="78">
        <v>39794.708333333336</v>
      </c>
      <c r="G1635" t="s">
        <v>1353</v>
      </c>
      <c r="H1635" t="s">
        <v>1354</v>
      </c>
      <c r="I1635">
        <v>10.74</v>
      </c>
      <c r="J1635" t="s">
        <v>1355</v>
      </c>
    </row>
    <row r="1636" spans="1:10">
      <c r="A1636" t="s">
        <v>806</v>
      </c>
      <c r="B1636">
        <v>75</v>
      </c>
      <c r="C1636" t="s">
        <v>1351</v>
      </c>
      <c r="D1636" t="s">
        <v>1352</v>
      </c>
      <c r="E1636">
        <v>353259</v>
      </c>
      <c r="F1636" s="78">
        <v>39794.708333333336</v>
      </c>
      <c r="G1636" t="s">
        <v>1353</v>
      </c>
      <c r="H1636" t="s">
        <v>1354</v>
      </c>
      <c r="I1636">
        <v>10.53</v>
      </c>
      <c r="J1636" t="s">
        <v>1355</v>
      </c>
    </row>
    <row r="1637" spans="1:10">
      <c r="A1637" t="s">
        <v>806</v>
      </c>
      <c r="B1637">
        <v>85</v>
      </c>
      <c r="C1637" t="s">
        <v>1351</v>
      </c>
      <c r="D1637" t="s">
        <v>1352</v>
      </c>
      <c r="E1637">
        <v>353260</v>
      </c>
      <c r="F1637" s="78">
        <v>39794.708333333336</v>
      </c>
      <c r="G1637" t="s">
        <v>1353</v>
      </c>
      <c r="H1637" t="s">
        <v>1354</v>
      </c>
      <c r="I1637">
        <v>10.11</v>
      </c>
      <c r="J1637" t="s">
        <v>1355</v>
      </c>
    </row>
    <row r="1638" spans="1:10">
      <c r="A1638" t="s">
        <v>806</v>
      </c>
      <c r="B1638">
        <v>45</v>
      </c>
      <c r="C1638" t="s">
        <v>1351</v>
      </c>
      <c r="D1638" t="s">
        <v>1352</v>
      </c>
      <c r="E1638">
        <v>353253</v>
      </c>
      <c r="F1638" s="78">
        <v>39794.71875</v>
      </c>
      <c r="G1638" t="s">
        <v>1353</v>
      </c>
      <c r="H1638" t="s">
        <v>1354</v>
      </c>
      <c r="I1638">
        <v>11.4</v>
      </c>
      <c r="J1638" t="s">
        <v>1355</v>
      </c>
    </row>
    <row r="1639" spans="1:10">
      <c r="A1639" t="s">
        <v>806</v>
      </c>
      <c r="B1639">
        <v>50</v>
      </c>
      <c r="C1639" t="s">
        <v>1351</v>
      </c>
      <c r="D1639" t="s">
        <v>1352</v>
      </c>
      <c r="E1639">
        <v>353254</v>
      </c>
      <c r="F1639" s="78">
        <v>39794.71875</v>
      </c>
      <c r="G1639" t="s">
        <v>1353</v>
      </c>
      <c r="H1639" t="s">
        <v>1354</v>
      </c>
      <c r="I1639">
        <v>11.27</v>
      </c>
      <c r="J1639" t="s">
        <v>1355</v>
      </c>
    </row>
    <row r="1640" spans="1:10">
      <c r="A1640" t="s">
        <v>806</v>
      </c>
      <c r="B1640">
        <v>55</v>
      </c>
      <c r="C1640" t="s">
        <v>1351</v>
      </c>
      <c r="D1640" t="s">
        <v>1352</v>
      </c>
      <c r="E1640">
        <v>353255</v>
      </c>
      <c r="F1640" s="78">
        <v>39794.71875</v>
      </c>
      <c r="G1640" t="s">
        <v>1353</v>
      </c>
      <c r="H1640" t="s">
        <v>1354</v>
      </c>
      <c r="I1640">
        <v>11.16</v>
      </c>
      <c r="J1640" t="s">
        <v>1355</v>
      </c>
    </row>
    <row r="1641" spans="1:10">
      <c r="A1641" t="s">
        <v>806</v>
      </c>
      <c r="B1641">
        <v>60</v>
      </c>
      <c r="C1641" t="s">
        <v>1351</v>
      </c>
      <c r="D1641" t="s">
        <v>1352</v>
      </c>
      <c r="E1641">
        <v>353256</v>
      </c>
      <c r="F1641" s="78">
        <v>39794.71875</v>
      </c>
      <c r="G1641" t="s">
        <v>1353</v>
      </c>
      <c r="H1641" t="s">
        <v>1354</v>
      </c>
      <c r="I1641">
        <v>11.08</v>
      </c>
      <c r="J1641" t="s">
        <v>1355</v>
      </c>
    </row>
    <row r="1642" spans="1:10">
      <c r="A1642" t="s">
        <v>806</v>
      </c>
      <c r="B1642">
        <v>65</v>
      </c>
      <c r="C1642" t="s">
        <v>1351</v>
      </c>
      <c r="D1642" t="s">
        <v>1352</v>
      </c>
      <c r="E1642">
        <v>353257</v>
      </c>
      <c r="F1642" s="78">
        <v>39794.71875</v>
      </c>
      <c r="G1642" t="s">
        <v>1353</v>
      </c>
      <c r="H1642" t="s">
        <v>1354</v>
      </c>
      <c r="I1642">
        <v>10.88</v>
      </c>
      <c r="J1642" t="s">
        <v>1355</v>
      </c>
    </row>
    <row r="1643" spans="1:10">
      <c r="A1643" t="s">
        <v>806</v>
      </c>
      <c r="B1643">
        <v>70</v>
      </c>
      <c r="C1643" t="s">
        <v>1351</v>
      </c>
      <c r="D1643" t="s">
        <v>1352</v>
      </c>
      <c r="E1643">
        <v>353258</v>
      </c>
      <c r="F1643" s="78">
        <v>39794.71875</v>
      </c>
      <c r="G1643" t="s">
        <v>1353</v>
      </c>
      <c r="H1643" t="s">
        <v>1354</v>
      </c>
      <c r="I1643">
        <v>10.72</v>
      </c>
      <c r="J1643" t="s">
        <v>1355</v>
      </c>
    </row>
    <row r="1644" spans="1:10">
      <c r="A1644" t="s">
        <v>806</v>
      </c>
      <c r="B1644">
        <v>75</v>
      </c>
      <c r="C1644" t="s">
        <v>1351</v>
      </c>
      <c r="D1644" t="s">
        <v>1352</v>
      </c>
      <c r="E1644">
        <v>353259</v>
      </c>
      <c r="F1644" s="78">
        <v>39794.71875</v>
      </c>
      <c r="G1644" t="s">
        <v>1353</v>
      </c>
      <c r="H1644" t="s">
        <v>1354</v>
      </c>
      <c r="I1644">
        <v>10.47</v>
      </c>
      <c r="J1644" t="s">
        <v>1355</v>
      </c>
    </row>
    <row r="1645" spans="1:10">
      <c r="A1645" t="s">
        <v>806</v>
      </c>
      <c r="B1645">
        <v>85</v>
      </c>
      <c r="C1645" t="s">
        <v>1351</v>
      </c>
      <c r="D1645" t="s">
        <v>1352</v>
      </c>
      <c r="E1645">
        <v>353260</v>
      </c>
      <c r="F1645" s="78">
        <v>39794.71875</v>
      </c>
      <c r="G1645" t="s">
        <v>1353</v>
      </c>
      <c r="H1645" t="s">
        <v>1354</v>
      </c>
      <c r="I1645">
        <v>10.24</v>
      </c>
      <c r="J1645" t="s">
        <v>1355</v>
      </c>
    </row>
    <row r="1646" spans="1:10">
      <c r="A1646" t="s">
        <v>806</v>
      </c>
      <c r="B1646">
        <v>45</v>
      </c>
      <c r="C1646" t="s">
        <v>1351</v>
      </c>
      <c r="D1646" t="s">
        <v>1352</v>
      </c>
      <c r="E1646">
        <v>353253</v>
      </c>
      <c r="F1646" s="78">
        <v>39794.729166666664</v>
      </c>
      <c r="G1646" t="s">
        <v>1353</v>
      </c>
      <c r="H1646" t="s">
        <v>1354</v>
      </c>
      <c r="I1646">
        <v>11.43</v>
      </c>
      <c r="J1646" t="s">
        <v>1355</v>
      </c>
    </row>
    <row r="1647" spans="1:10">
      <c r="A1647" t="s">
        <v>806</v>
      </c>
      <c r="B1647">
        <v>50</v>
      </c>
      <c r="C1647" t="s">
        <v>1351</v>
      </c>
      <c r="D1647" t="s">
        <v>1352</v>
      </c>
      <c r="E1647">
        <v>353254</v>
      </c>
      <c r="F1647" s="78">
        <v>39794.729166666664</v>
      </c>
      <c r="G1647" t="s">
        <v>1353</v>
      </c>
      <c r="H1647" t="s">
        <v>1354</v>
      </c>
      <c r="I1647">
        <v>11.38</v>
      </c>
      <c r="J1647" t="s">
        <v>1355</v>
      </c>
    </row>
    <row r="1648" spans="1:10">
      <c r="A1648" t="s">
        <v>806</v>
      </c>
      <c r="B1648">
        <v>55</v>
      </c>
      <c r="C1648" t="s">
        <v>1351</v>
      </c>
      <c r="D1648" t="s">
        <v>1352</v>
      </c>
      <c r="E1648">
        <v>353255</v>
      </c>
      <c r="F1648" s="78">
        <v>39794.729166666664</v>
      </c>
      <c r="G1648" t="s">
        <v>1353</v>
      </c>
      <c r="H1648" t="s">
        <v>1354</v>
      </c>
      <c r="I1648">
        <v>11.18</v>
      </c>
      <c r="J1648" t="s">
        <v>1355</v>
      </c>
    </row>
    <row r="1649" spans="1:10">
      <c r="A1649" t="s">
        <v>806</v>
      </c>
      <c r="B1649">
        <v>60</v>
      </c>
      <c r="C1649" t="s">
        <v>1351</v>
      </c>
      <c r="D1649" t="s">
        <v>1352</v>
      </c>
      <c r="E1649">
        <v>353256</v>
      </c>
      <c r="F1649" s="78">
        <v>39794.729166666664</v>
      </c>
      <c r="G1649" t="s">
        <v>1353</v>
      </c>
      <c r="H1649" t="s">
        <v>1354</v>
      </c>
      <c r="I1649">
        <v>11.21</v>
      </c>
      <c r="J1649" t="s">
        <v>1355</v>
      </c>
    </row>
    <row r="1650" spans="1:10">
      <c r="A1650" t="s">
        <v>806</v>
      </c>
      <c r="B1650">
        <v>65</v>
      </c>
      <c r="C1650" t="s">
        <v>1351</v>
      </c>
      <c r="D1650" t="s">
        <v>1352</v>
      </c>
      <c r="E1650">
        <v>353257</v>
      </c>
      <c r="F1650" s="78">
        <v>39794.729166666664</v>
      </c>
      <c r="G1650" t="s">
        <v>1353</v>
      </c>
      <c r="H1650" t="s">
        <v>1354</v>
      </c>
      <c r="I1650">
        <v>11</v>
      </c>
      <c r="J1650" t="s">
        <v>1355</v>
      </c>
    </row>
    <row r="1651" spans="1:10">
      <c r="A1651" t="s">
        <v>806</v>
      </c>
      <c r="B1651">
        <v>70</v>
      </c>
      <c r="C1651" t="s">
        <v>1351</v>
      </c>
      <c r="D1651" t="s">
        <v>1352</v>
      </c>
      <c r="E1651">
        <v>353258</v>
      </c>
      <c r="F1651" s="78">
        <v>39794.729166666664</v>
      </c>
      <c r="G1651" t="s">
        <v>1353</v>
      </c>
      <c r="H1651" t="s">
        <v>1354</v>
      </c>
      <c r="I1651">
        <v>10.9</v>
      </c>
      <c r="J1651" t="s">
        <v>1355</v>
      </c>
    </row>
    <row r="1652" spans="1:10">
      <c r="A1652" t="s">
        <v>806</v>
      </c>
      <c r="B1652">
        <v>75</v>
      </c>
      <c r="C1652" t="s">
        <v>1351</v>
      </c>
      <c r="D1652" t="s">
        <v>1352</v>
      </c>
      <c r="E1652">
        <v>353259</v>
      </c>
      <c r="F1652" s="78">
        <v>39794.729166666664</v>
      </c>
      <c r="G1652" t="s">
        <v>1353</v>
      </c>
      <c r="H1652" t="s">
        <v>1354</v>
      </c>
      <c r="I1652">
        <v>10.7</v>
      </c>
      <c r="J1652" t="s">
        <v>1355</v>
      </c>
    </row>
    <row r="1653" spans="1:10">
      <c r="A1653" t="s">
        <v>806</v>
      </c>
      <c r="B1653">
        <v>85</v>
      </c>
      <c r="C1653" t="s">
        <v>1351</v>
      </c>
      <c r="D1653" t="s">
        <v>1352</v>
      </c>
      <c r="E1653">
        <v>353260</v>
      </c>
      <c r="F1653" s="78">
        <v>39794.729166666664</v>
      </c>
      <c r="G1653" t="s">
        <v>1353</v>
      </c>
      <c r="H1653" t="s">
        <v>1354</v>
      </c>
      <c r="I1653">
        <v>10.23</v>
      </c>
      <c r="J1653" t="s">
        <v>1355</v>
      </c>
    </row>
    <row r="1654" spans="1:10">
      <c r="A1654" t="s">
        <v>806</v>
      </c>
      <c r="B1654">
        <v>45</v>
      </c>
      <c r="C1654" t="s">
        <v>1351</v>
      </c>
      <c r="D1654" t="s">
        <v>1352</v>
      </c>
      <c r="E1654">
        <v>353253</v>
      </c>
      <c r="F1654" s="78">
        <v>39794.739583333336</v>
      </c>
      <c r="G1654" t="s">
        <v>1353</v>
      </c>
      <c r="H1654" t="s">
        <v>1354</v>
      </c>
      <c r="I1654">
        <v>11.42</v>
      </c>
      <c r="J1654" t="s">
        <v>1355</v>
      </c>
    </row>
    <row r="1655" spans="1:10">
      <c r="A1655" t="s">
        <v>806</v>
      </c>
      <c r="B1655">
        <v>50</v>
      </c>
      <c r="C1655" t="s">
        <v>1351</v>
      </c>
      <c r="D1655" t="s">
        <v>1352</v>
      </c>
      <c r="E1655">
        <v>353254</v>
      </c>
      <c r="F1655" s="78">
        <v>39794.739583333336</v>
      </c>
      <c r="G1655" t="s">
        <v>1353</v>
      </c>
      <c r="H1655" t="s">
        <v>1354</v>
      </c>
      <c r="I1655">
        <v>11.35</v>
      </c>
      <c r="J1655" t="s">
        <v>1355</v>
      </c>
    </row>
    <row r="1656" spans="1:10">
      <c r="A1656" t="s">
        <v>806</v>
      </c>
      <c r="B1656">
        <v>55</v>
      </c>
      <c r="C1656" t="s">
        <v>1351</v>
      </c>
      <c r="D1656" t="s">
        <v>1352</v>
      </c>
      <c r="E1656">
        <v>353255</v>
      </c>
      <c r="F1656" s="78">
        <v>39794.739583333336</v>
      </c>
      <c r="G1656" t="s">
        <v>1353</v>
      </c>
      <c r="H1656" t="s">
        <v>1354</v>
      </c>
      <c r="I1656">
        <v>11.18</v>
      </c>
      <c r="J1656" t="s">
        <v>1355</v>
      </c>
    </row>
    <row r="1657" spans="1:10">
      <c r="A1657" t="s">
        <v>806</v>
      </c>
      <c r="B1657">
        <v>60</v>
      </c>
      <c r="C1657" t="s">
        <v>1351</v>
      </c>
      <c r="D1657" t="s">
        <v>1352</v>
      </c>
      <c r="E1657">
        <v>353256</v>
      </c>
      <c r="F1657" s="78">
        <v>39794.739583333336</v>
      </c>
      <c r="G1657" t="s">
        <v>1353</v>
      </c>
      <c r="H1657" t="s">
        <v>1354</v>
      </c>
      <c r="I1657">
        <v>11.19</v>
      </c>
      <c r="J1657" t="s">
        <v>1355</v>
      </c>
    </row>
    <row r="1658" spans="1:10">
      <c r="A1658" t="s">
        <v>806</v>
      </c>
      <c r="B1658">
        <v>65</v>
      </c>
      <c r="C1658" t="s">
        <v>1351</v>
      </c>
      <c r="D1658" t="s">
        <v>1352</v>
      </c>
      <c r="E1658">
        <v>353257</v>
      </c>
      <c r="F1658" s="78">
        <v>39794.739583333336</v>
      </c>
      <c r="G1658" t="s">
        <v>1353</v>
      </c>
      <c r="H1658" t="s">
        <v>1354</v>
      </c>
      <c r="I1658">
        <v>10.99</v>
      </c>
      <c r="J1658" t="s">
        <v>1355</v>
      </c>
    </row>
    <row r="1659" spans="1:10">
      <c r="A1659" t="s">
        <v>806</v>
      </c>
      <c r="B1659">
        <v>70</v>
      </c>
      <c r="C1659" t="s">
        <v>1351</v>
      </c>
      <c r="D1659" t="s">
        <v>1352</v>
      </c>
      <c r="E1659">
        <v>353258</v>
      </c>
      <c r="F1659" s="78">
        <v>39794.739583333336</v>
      </c>
      <c r="G1659" t="s">
        <v>1353</v>
      </c>
      <c r="H1659" t="s">
        <v>1354</v>
      </c>
      <c r="I1659">
        <v>10.78</v>
      </c>
      <c r="J1659" t="s">
        <v>1355</v>
      </c>
    </row>
    <row r="1660" spans="1:10">
      <c r="A1660" t="s">
        <v>806</v>
      </c>
      <c r="B1660">
        <v>75</v>
      </c>
      <c r="C1660" t="s">
        <v>1351</v>
      </c>
      <c r="D1660" t="s">
        <v>1352</v>
      </c>
      <c r="E1660">
        <v>353259</v>
      </c>
      <c r="F1660" s="78">
        <v>39794.739583333336</v>
      </c>
      <c r="G1660" t="s">
        <v>1353</v>
      </c>
      <c r="H1660" t="s">
        <v>1354</v>
      </c>
      <c r="I1660">
        <v>10.6</v>
      </c>
      <c r="J1660" t="s">
        <v>1355</v>
      </c>
    </row>
    <row r="1661" spans="1:10">
      <c r="A1661" t="s">
        <v>806</v>
      </c>
      <c r="B1661">
        <v>85</v>
      </c>
      <c r="C1661" t="s">
        <v>1351</v>
      </c>
      <c r="D1661" t="s">
        <v>1352</v>
      </c>
      <c r="E1661">
        <v>353260</v>
      </c>
      <c r="F1661" s="78">
        <v>39794.739583333336</v>
      </c>
      <c r="G1661" t="s">
        <v>1353</v>
      </c>
      <c r="H1661" t="s">
        <v>1354</v>
      </c>
      <c r="I1661">
        <v>10.220000000000001</v>
      </c>
      <c r="J1661" t="s">
        <v>1355</v>
      </c>
    </row>
    <row r="1662" spans="1:10">
      <c r="A1662" t="s">
        <v>806</v>
      </c>
      <c r="B1662">
        <v>45</v>
      </c>
      <c r="C1662" t="s">
        <v>1351</v>
      </c>
      <c r="D1662" t="s">
        <v>1352</v>
      </c>
      <c r="E1662">
        <v>353253</v>
      </c>
      <c r="F1662" s="78">
        <v>39812.666666666664</v>
      </c>
      <c r="G1662" t="s">
        <v>1353</v>
      </c>
      <c r="H1662" t="s">
        <v>1354</v>
      </c>
      <c r="I1662">
        <v>11.95</v>
      </c>
      <c r="J1662" t="s">
        <v>1355</v>
      </c>
    </row>
    <row r="1663" spans="1:10">
      <c r="A1663" t="s">
        <v>806</v>
      </c>
      <c r="B1663">
        <v>50</v>
      </c>
      <c r="C1663" t="s">
        <v>1351</v>
      </c>
      <c r="D1663" t="s">
        <v>1352</v>
      </c>
      <c r="E1663">
        <v>353254</v>
      </c>
      <c r="F1663" s="78">
        <v>39812.666666666664</v>
      </c>
      <c r="G1663" t="s">
        <v>1353</v>
      </c>
      <c r="H1663" t="s">
        <v>1354</v>
      </c>
      <c r="I1663">
        <v>11.95</v>
      </c>
      <c r="J1663" t="s">
        <v>1355</v>
      </c>
    </row>
    <row r="1664" spans="1:10">
      <c r="A1664" t="s">
        <v>806</v>
      </c>
      <c r="B1664">
        <v>55</v>
      </c>
      <c r="C1664" t="s">
        <v>1351</v>
      </c>
      <c r="D1664" t="s">
        <v>1352</v>
      </c>
      <c r="E1664">
        <v>353255</v>
      </c>
      <c r="F1664" s="78">
        <v>39812.666666666664</v>
      </c>
      <c r="G1664" t="s">
        <v>1353</v>
      </c>
      <c r="H1664" t="s">
        <v>1354</v>
      </c>
      <c r="I1664">
        <v>11.9</v>
      </c>
      <c r="J1664" t="s">
        <v>1355</v>
      </c>
    </row>
    <row r="1665" spans="1:10">
      <c r="A1665" t="s">
        <v>806</v>
      </c>
      <c r="B1665">
        <v>60</v>
      </c>
      <c r="C1665" t="s">
        <v>1351</v>
      </c>
      <c r="D1665" t="s">
        <v>1352</v>
      </c>
      <c r="E1665">
        <v>353256</v>
      </c>
      <c r="F1665" s="78">
        <v>39812.666666666664</v>
      </c>
      <c r="G1665" t="s">
        <v>1353</v>
      </c>
      <c r="H1665" t="s">
        <v>1354</v>
      </c>
      <c r="I1665">
        <v>11.96</v>
      </c>
      <c r="J1665" t="s">
        <v>1355</v>
      </c>
    </row>
    <row r="1666" spans="1:10">
      <c r="A1666" t="s">
        <v>806</v>
      </c>
      <c r="B1666">
        <v>65</v>
      </c>
      <c r="C1666" t="s">
        <v>1351</v>
      </c>
      <c r="D1666" t="s">
        <v>1352</v>
      </c>
      <c r="E1666">
        <v>353257</v>
      </c>
      <c r="F1666" s="78">
        <v>39812.666666666664</v>
      </c>
      <c r="G1666" t="s">
        <v>1353</v>
      </c>
      <c r="H1666" t="s">
        <v>1354</v>
      </c>
      <c r="I1666">
        <v>11.93</v>
      </c>
      <c r="J1666" t="s">
        <v>1355</v>
      </c>
    </row>
    <row r="1667" spans="1:10">
      <c r="A1667" t="s">
        <v>806</v>
      </c>
      <c r="B1667">
        <v>70</v>
      </c>
      <c r="C1667" t="s">
        <v>1351</v>
      </c>
      <c r="D1667" t="s">
        <v>1352</v>
      </c>
      <c r="E1667">
        <v>353258</v>
      </c>
      <c r="F1667" s="78">
        <v>39812.666666666664</v>
      </c>
      <c r="G1667" t="s">
        <v>1353</v>
      </c>
      <c r="H1667" t="s">
        <v>1354</v>
      </c>
      <c r="I1667">
        <v>11.91</v>
      </c>
      <c r="J1667" t="s">
        <v>1355</v>
      </c>
    </row>
    <row r="1668" spans="1:10">
      <c r="A1668" t="s">
        <v>806</v>
      </c>
      <c r="B1668">
        <v>75</v>
      </c>
      <c r="C1668" t="s">
        <v>1351</v>
      </c>
      <c r="D1668" t="s">
        <v>1352</v>
      </c>
      <c r="E1668">
        <v>353259</v>
      </c>
      <c r="F1668" s="78">
        <v>39812.666666666664</v>
      </c>
      <c r="G1668" t="s">
        <v>1353</v>
      </c>
      <c r="H1668" t="s">
        <v>1354</v>
      </c>
      <c r="I1668">
        <v>11.61</v>
      </c>
      <c r="J1668" t="s">
        <v>1355</v>
      </c>
    </row>
    <row r="1669" spans="1:10">
      <c r="A1669" t="s">
        <v>806</v>
      </c>
      <c r="B1669">
        <v>85</v>
      </c>
      <c r="C1669" t="s">
        <v>1351</v>
      </c>
      <c r="D1669" t="s">
        <v>1352</v>
      </c>
      <c r="E1669">
        <v>353260</v>
      </c>
      <c r="F1669" s="78">
        <v>39812.666666666664</v>
      </c>
      <c r="G1669" t="s">
        <v>1353</v>
      </c>
      <c r="H1669" t="s">
        <v>1354</v>
      </c>
      <c r="I1669">
        <v>10.65</v>
      </c>
      <c r="J1669" t="s">
        <v>1355</v>
      </c>
    </row>
    <row r="1670" spans="1:10">
      <c r="A1670" t="s">
        <v>806</v>
      </c>
      <c r="B1670">
        <v>45</v>
      </c>
      <c r="C1670" t="s">
        <v>1351</v>
      </c>
      <c r="D1670" t="s">
        <v>1352</v>
      </c>
      <c r="E1670">
        <v>353253</v>
      </c>
      <c r="F1670" s="78">
        <v>39812.677083333336</v>
      </c>
      <c r="G1670" t="s">
        <v>1353</v>
      </c>
      <c r="H1670" t="s">
        <v>1354</v>
      </c>
      <c r="I1670">
        <v>11.95</v>
      </c>
      <c r="J1670" t="s">
        <v>1355</v>
      </c>
    </row>
    <row r="1671" spans="1:10">
      <c r="A1671" t="s">
        <v>806</v>
      </c>
      <c r="B1671">
        <v>50</v>
      </c>
      <c r="C1671" t="s">
        <v>1351</v>
      </c>
      <c r="D1671" t="s">
        <v>1352</v>
      </c>
      <c r="E1671">
        <v>353254</v>
      </c>
      <c r="F1671" s="78">
        <v>39812.677083333336</v>
      </c>
      <c r="G1671" t="s">
        <v>1353</v>
      </c>
      <c r="H1671" t="s">
        <v>1354</v>
      </c>
      <c r="I1671">
        <v>11.95</v>
      </c>
      <c r="J1671" t="s">
        <v>1355</v>
      </c>
    </row>
    <row r="1672" spans="1:10">
      <c r="A1672" t="s">
        <v>806</v>
      </c>
      <c r="B1672">
        <v>55</v>
      </c>
      <c r="C1672" t="s">
        <v>1351</v>
      </c>
      <c r="D1672" t="s">
        <v>1352</v>
      </c>
      <c r="E1672">
        <v>353255</v>
      </c>
      <c r="F1672" s="78">
        <v>39812.677083333336</v>
      </c>
      <c r="G1672" t="s">
        <v>1353</v>
      </c>
      <c r="H1672" t="s">
        <v>1354</v>
      </c>
      <c r="I1672">
        <v>11.89</v>
      </c>
      <c r="J1672" t="s">
        <v>1355</v>
      </c>
    </row>
    <row r="1673" spans="1:10">
      <c r="A1673" t="s">
        <v>806</v>
      </c>
      <c r="B1673">
        <v>60</v>
      </c>
      <c r="C1673" t="s">
        <v>1351</v>
      </c>
      <c r="D1673" t="s">
        <v>1352</v>
      </c>
      <c r="E1673">
        <v>353256</v>
      </c>
      <c r="F1673" s="78">
        <v>39812.677083333336</v>
      </c>
      <c r="G1673" t="s">
        <v>1353</v>
      </c>
      <c r="H1673" t="s">
        <v>1354</v>
      </c>
      <c r="I1673">
        <v>11.94</v>
      </c>
      <c r="J1673" t="s">
        <v>1355</v>
      </c>
    </row>
    <row r="1674" spans="1:10">
      <c r="A1674" t="s">
        <v>806</v>
      </c>
      <c r="B1674">
        <v>65</v>
      </c>
      <c r="C1674" t="s">
        <v>1351</v>
      </c>
      <c r="D1674" t="s">
        <v>1352</v>
      </c>
      <c r="E1674">
        <v>353257</v>
      </c>
      <c r="F1674" s="78">
        <v>39812.677083333336</v>
      </c>
      <c r="G1674" t="s">
        <v>1353</v>
      </c>
      <c r="H1674" t="s">
        <v>1354</v>
      </c>
      <c r="I1674">
        <v>11.89</v>
      </c>
      <c r="J1674" t="s">
        <v>1355</v>
      </c>
    </row>
    <row r="1675" spans="1:10">
      <c r="A1675" t="s">
        <v>806</v>
      </c>
      <c r="B1675">
        <v>70</v>
      </c>
      <c r="C1675" t="s">
        <v>1351</v>
      </c>
      <c r="D1675" t="s">
        <v>1352</v>
      </c>
      <c r="E1675">
        <v>353258</v>
      </c>
      <c r="F1675" s="78">
        <v>39812.677083333336</v>
      </c>
      <c r="G1675" t="s">
        <v>1353</v>
      </c>
      <c r="H1675" t="s">
        <v>1354</v>
      </c>
      <c r="I1675">
        <v>11.68</v>
      </c>
      <c r="J1675" t="s">
        <v>1355</v>
      </c>
    </row>
    <row r="1676" spans="1:10">
      <c r="A1676" t="s">
        <v>806</v>
      </c>
      <c r="B1676">
        <v>75</v>
      </c>
      <c r="C1676" t="s">
        <v>1351</v>
      </c>
      <c r="D1676" t="s">
        <v>1352</v>
      </c>
      <c r="E1676">
        <v>353259</v>
      </c>
      <c r="F1676" s="78">
        <v>39812.677083333336</v>
      </c>
      <c r="G1676" t="s">
        <v>1353</v>
      </c>
      <c r="H1676" t="s">
        <v>1354</v>
      </c>
      <c r="I1676">
        <v>10.81</v>
      </c>
      <c r="J1676" t="s">
        <v>1355</v>
      </c>
    </row>
    <row r="1677" spans="1:10">
      <c r="A1677" t="s">
        <v>806</v>
      </c>
      <c r="B1677">
        <v>85</v>
      </c>
      <c r="C1677" t="s">
        <v>1351</v>
      </c>
      <c r="D1677" t="s">
        <v>1352</v>
      </c>
      <c r="E1677">
        <v>353260</v>
      </c>
      <c r="F1677" s="78">
        <v>39812.677083333336</v>
      </c>
      <c r="G1677" t="s">
        <v>1353</v>
      </c>
      <c r="H1677" t="s">
        <v>1354</v>
      </c>
      <c r="I1677">
        <v>10.65</v>
      </c>
      <c r="J1677" t="s">
        <v>1355</v>
      </c>
    </row>
    <row r="1678" spans="1:10">
      <c r="A1678" t="s">
        <v>806</v>
      </c>
      <c r="B1678">
        <v>45</v>
      </c>
      <c r="C1678" t="s">
        <v>1351</v>
      </c>
      <c r="D1678" t="s">
        <v>1352</v>
      </c>
      <c r="E1678">
        <v>353253</v>
      </c>
      <c r="F1678" s="78">
        <v>39812.6875</v>
      </c>
      <c r="G1678" t="s">
        <v>1353</v>
      </c>
      <c r="H1678" t="s">
        <v>1354</v>
      </c>
      <c r="I1678">
        <v>11.95</v>
      </c>
      <c r="J1678" t="s">
        <v>1355</v>
      </c>
    </row>
    <row r="1679" spans="1:10">
      <c r="A1679" t="s">
        <v>806</v>
      </c>
      <c r="B1679">
        <v>50</v>
      </c>
      <c r="C1679" t="s">
        <v>1351</v>
      </c>
      <c r="D1679" t="s">
        <v>1352</v>
      </c>
      <c r="E1679">
        <v>353254</v>
      </c>
      <c r="F1679" s="78">
        <v>39812.6875</v>
      </c>
      <c r="G1679" t="s">
        <v>1353</v>
      </c>
      <c r="H1679" t="s">
        <v>1354</v>
      </c>
      <c r="I1679">
        <v>11.95</v>
      </c>
      <c r="J1679" t="s">
        <v>1355</v>
      </c>
    </row>
    <row r="1680" spans="1:10">
      <c r="A1680" t="s">
        <v>806</v>
      </c>
      <c r="B1680">
        <v>55</v>
      </c>
      <c r="C1680" t="s">
        <v>1351</v>
      </c>
      <c r="D1680" t="s">
        <v>1352</v>
      </c>
      <c r="E1680">
        <v>353255</v>
      </c>
      <c r="F1680" s="78">
        <v>39812.6875</v>
      </c>
      <c r="G1680" t="s">
        <v>1353</v>
      </c>
      <c r="H1680" t="s">
        <v>1354</v>
      </c>
      <c r="I1680">
        <v>11.89</v>
      </c>
      <c r="J1680" t="s">
        <v>1355</v>
      </c>
    </row>
    <row r="1681" spans="1:10">
      <c r="A1681" t="s">
        <v>806</v>
      </c>
      <c r="B1681">
        <v>60</v>
      </c>
      <c r="C1681" t="s">
        <v>1351</v>
      </c>
      <c r="D1681" t="s">
        <v>1352</v>
      </c>
      <c r="E1681">
        <v>353256</v>
      </c>
      <c r="F1681" s="78">
        <v>39812.6875</v>
      </c>
      <c r="G1681" t="s">
        <v>1353</v>
      </c>
      <c r="H1681" t="s">
        <v>1354</v>
      </c>
      <c r="I1681">
        <v>11.95</v>
      </c>
      <c r="J1681" t="s">
        <v>1355</v>
      </c>
    </row>
    <row r="1682" spans="1:10">
      <c r="A1682" t="s">
        <v>806</v>
      </c>
      <c r="B1682">
        <v>65</v>
      </c>
      <c r="C1682" t="s">
        <v>1351</v>
      </c>
      <c r="D1682" t="s">
        <v>1352</v>
      </c>
      <c r="E1682">
        <v>353257</v>
      </c>
      <c r="F1682" s="78">
        <v>39812.6875</v>
      </c>
      <c r="G1682" t="s">
        <v>1353</v>
      </c>
      <c r="H1682" t="s">
        <v>1354</v>
      </c>
      <c r="I1682">
        <v>11.92</v>
      </c>
      <c r="J1682" t="s">
        <v>1355</v>
      </c>
    </row>
    <row r="1683" spans="1:10">
      <c r="A1683" t="s">
        <v>806</v>
      </c>
      <c r="B1683">
        <v>70</v>
      </c>
      <c r="C1683" t="s">
        <v>1351</v>
      </c>
      <c r="D1683" t="s">
        <v>1352</v>
      </c>
      <c r="E1683">
        <v>353258</v>
      </c>
      <c r="F1683" s="78">
        <v>39812.6875</v>
      </c>
      <c r="G1683" t="s">
        <v>1353</v>
      </c>
      <c r="H1683" t="s">
        <v>1354</v>
      </c>
      <c r="I1683">
        <v>11.87</v>
      </c>
      <c r="J1683" t="s">
        <v>1355</v>
      </c>
    </row>
    <row r="1684" spans="1:10">
      <c r="A1684" t="s">
        <v>806</v>
      </c>
      <c r="B1684">
        <v>75</v>
      </c>
      <c r="C1684" t="s">
        <v>1351</v>
      </c>
      <c r="D1684" t="s">
        <v>1352</v>
      </c>
      <c r="E1684">
        <v>353259</v>
      </c>
      <c r="F1684" s="78">
        <v>39812.6875</v>
      </c>
      <c r="G1684" t="s">
        <v>1353</v>
      </c>
      <c r="H1684" t="s">
        <v>1354</v>
      </c>
      <c r="I1684">
        <v>11.31</v>
      </c>
      <c r="J1684" t="s">
        <v>1355</v>
      </c>
    </row>
    <row r="1685" spans="1:10">
      <c r="A1685" t="s">
        <v>806</v>
      </c>
      <c r="B1685">
        <v>85</v>
      </c>
      <c r="C1685" t="s">
        <v>1351</v>
      </c>
      <c r="D1685" t="s">
        <v>1352</v>
      </c>
      <c r="E1685">
        <v>353260</v>
      </c>
      <c r="F1685" s="78">
        <v>39812.6875</v>
      </c>
      <c r="G1685" t="s">
        <v>1353</v>
      </c>
      <c r="H1685" t="s">
        <v>1354</v>
      </c>
      <c r="I1685">
        <v>10.66</v>
      </c>
      <c r="J1685" t="s">
        <v>1355</v>
      </c>
    </row>
    <row r="1686" spans="1:10">
      <c r="A1686" t="s">
        <v>806</v>
      </c>
      <c r="B1686">
        <v>45</v>
      </c>
      <c r="C1686" t="s">
        <v>1351</v>
      </c>
      <c r="D1686" t="s">
        <v>1352</v>
      </c>
      <c r="E1686">
        <v>353253</v>
      </c>
      <c r="F1686" s="78">
        <v>39812.697916666664</v>
      </c>
      <c r="G1686" t="s">
        <v>1353</v>
      </c>
      <c r="H1686" t="s">
        <v>1354</v>
      </c>
      <c r="I1686">
        <v>11.95</v>
      </c>
      <c r="J1686" t="s">
        <v>1355</v>
      </c>
    </row>
    <row r="1687" spans="1:10">
      <c r="A1687" t="s">
        <v>806</v>
      </c>
      <c r="B1687">
        <v>50</v>
      </c>
      <c r="C1687" t="s">
        <v>1351</v>
      </c>
      <c r="D1687" t="s">
        <v>1352</v>
      </c>
      <c r="E1687">
        <v>353254</v>
      </c>
      <c r="F1687" s="78">
        <v>39812.697916666664</v>
      </c>
      <c r="G1687" t="s">
        <v>1353</v>
      </c>
      <c r="H1687" t="s">
        <v>1354</v>
      </c>
      <c r="I1687">
        <v>11.94</v>
      </c>
      <c r="J1687" t="s">
        <v>1355</v>
      </c>
    </row>
    <row r="1688" spans="1:10">
      <c r="A1688" t="s">
        <v>806</v>
      </c>
      <c r="B1688">
        <v>55</v>
      </c>
      <c r="C1688" t="s">
        <v>1351</v>
      </c>
      <c r="D1688" t="s">
        <v>1352</v>
      </c>
      <c r="E1688">
        <v>353255</v>
      </c>
      <c r="F1688" s="78">
        <v>39812.697916666664</v>
      </c>
      <c r="G1688" t="s">
        <v>1353</v>
      </c>
      <c r="H1688" t="s">
        <v>1354</v>
      </c>
      <c r="I1688">
        <v>11.89</v>
      </c>
      <c r="J1688" t="s">
        <v>1355</v>
      </c>
    </row>
    <row r="1689" spans="1:10">
      <c r="A1689" t="s">
        <v>806</v>
      </c>
      <c r="B1689">
        <v>60</v>
      </c>
      <c r="C1689" t="s">
        <v>1351</v>
      </c>
      <c r="D1689" t="s">
        <v>1352</v>
      </c>
      <c r="E1689">
        <v>353256</v>
      </c>
      <c r="F1689" s="78">
        <v>39812.697916666664</v>
      </c>
      <c r="G1689" t="s">
        <v>1353</v>
      </c>
      <c r="H1689" t="s">
        <v>1354</v>
      </c>
      <c r="I1689">
        <v>11.95</v>
      </c>
      <c r="J1689" t="s">
        <v>1355</v>
      </c>
    </row>
    <row r="1690" spans="1:10">
      <c r="A1690" t="s">
        <v>806</v>
      </c>
      <c r="B1690">
        <v>65</v>
      </c>
      <c r="C1690" t="s">
        <v>1351</v>
      </c>
      <c r="D1690" t="s">
        <v>1352</v>
      </c>
      <c r="E1690">
        <v>353257</v>
      </c>
      <c r="F1690" s="78">
        <v>39812.697916666664</v>
      </c>
      <c r="G1690" t="s">
        <v>1353</v>
      </c>
      <c r="H1690" t="s">
        <v>1354</v>
      </c>
      <c r="I1690">
        <v>11.91</v>
      </c>
      <c r="J1690" t="s">
        <v>1355</v>
      </c>
    </row>
    <row r="1691" spans="1:10">
      <c r="A1691" t="s">
        <v>806</v>
      </c>
      <c r="B1691">
        <v>70</v>
      </c>
      <c r="C1691" t="s">
        <v>1351</v>
      </c>
      <c r="D1691" t="s">
        <v>1352</v>
      </c>
      <c r="E1691">
        <v>353258</v>
      </c>
      <c r="F1691" s="78">
        <v>39812.697916666664</v>
      </c>
      <c r="G1691" t="s">
        <v>1353</v>
      </c>
      <c r="H1691" t="s">
        <v>1354</v>
      </c>
      <c r="I1691">
        <v>11.91</v>
      </c>
      <c r="J1691" t="s">
        <v>1355</v>
      </c>
    </row>
    <row r="1692" spans="1:10">
      <c r="A1692" t="s">
        <v>806</v>
      </c>
      <c r="B1692">
        <v>75</v>
      </c>
      <c r="C1692" t="s">
        <v>1351</v>
      </c>
      <c r="D1692" t="s">
        <v>1352</v>
      </c>
      <c r="E1692">
        <v>353259</v>
      </c>
      <c r="F1692" s="78">
        <v>39812.697916666664</v>
      </c>
      <c r="G1692" t="s">
        <v>1353</v>
      </c>
      <c r="H1692" t="s">
        <v>1354</v>
      </c>
      <c r="I1692">
        <v>11.56</v>
      </c>
      <c r="J1692" t="s">
        <v>1355</v>
      </c>
    </row>
    <row r="1693" spans="1:10">
      <c r="A1693" t="s">
        <v>806</v>
      </c>
      <c r="B1693">
        <v>85</v>
      </c>
      <c r="C1693" t="s">
        <v>1351</v>
      </c>
      <c r="D1693" t="s">
        <v>1352</v>
      </c>
      <c r="E1693">
        <v>353260</v>
      </c>
      <c r="F1693" s="78">
        <v>39812.697916666664</v>
      </c>
      <c r="G1693" t="s">
        <v>1353</v>
      </c>
      <c r="H1693" t="s">
        <v>1354</v>
      </c>
      <c r="I1693">
        <v>10.68</v>
      </c>
      <c r="J1693" t="s">
        <v>1355</v>
      </c>
    </row>
    <row r="1694" spans="1:10">
      <c r="A1694" t="s">
        <v>806</v>
      </c>
      <c r="B1694">
        <v>45</v>
      </c>
      <c r="C1694" t="s">
        <v>1351</v>
      </c>
      <c r="D1694" t="s">
        <v>1352</v>
      </c>
      <c r="E1694">
        <v>353253</v>
      </c>
      <c r="F1694" s="78">
        <v>39812.708333333336</v>
      </c>
      <c r="G1694" t="s">
        <v>1353</v>
      </c>
      <c r="H1694" t="s">
        <v>1354</v>
      </c>
      <c r="I1694">
        <v>11.94</v>
      </c>
      <c r="J1694" t="s">
        <v>1355</v>
      </c>
    </row>
    <row r="1695" spans="1:10">
      <c r="A1695" t="s">
        <v>806</v>
      </c>
      <c r="B1695">
        <v>50</v>
      </c>
      <c r="C1695" t="s">
        <v>1351</v>
      </c>
      <c r="D1695" t="s">
        <v>1352</v>
      </c>
      <c r="E1695">
        <v>353254</v>
      </c>
      <c r="F1695" s="78">
        <v>39812.708333333336</v>
      </c>
      <c r="G1695" t="s">
        <v>1353</v>
      </c>
      <c r="H1695" t="s">
        <v>1354</v>
      </c>
      <c r="I1695">
        <v>11.94</v>
      </c>
      <c r="J1695" t="s">
        <v>1355</v>
      </c>
    </row>
    <row r="1696" spans="1:10">
      <c r="A1696" t="s">
        <v>806</v>
      </c>
      <c r="B1696">
        <v>55</v>
      </c>
      <c r="C1696" t="s">
        <v>1351</v>
      </c>
      <c r="D1696" t="s">
        <v>1352</v>
      </c>
      <c r="E1696">
        <v>353255</v>
      </c>
      <c r="F1696" s="78">
        <v>39812.708333333336</v>
      </c>
      <c r="G1696" t="s">
        <v>1353</v>
      </c>
      <c r="H1696" t="s">
        <v>1354</v>
      </c>
      <c r="I1696">
        <v>11.89</v>
      </c>
      <c r="J1696" t="s">
        <v>1355</v>
      </c>
    </row>
    <row r="1697" spans="1:10">
      <c r="A1697" t="s">
        <v>806</v>
      </c>
      <c r="B1697">
        <v>60</v>
      </c>
      <c r="C1697" t="s">
        <v>1351</v>
      </c>
      <c r="D1697" t="s">
        <v>1352</v>
      </c>
      <c r="E1697">
        <v>353256</v>
      </c>
      <c r="F1697" s="78">
        <v>39812.708333333336</v>
      </c>
      <c r="G1697" t="s">
        <v>1353</v>
      </c>
      <c r="H1697" t="s">
        <v>1354</v>
      </c>
      <c r="I1697">
        <v>11.95</v>
      </c>
      <c r="J1697" t="s">
        <v>1355</v>
      </c>
    </row>
    <row r="1698" spans="1:10">
      <c r="A1698" t="s">
        <v>806</v>
      </c>
      <c r="B1698">
        <v>65</v>
      </c>
      <c r="C1698" t="s">
        <v>1351</v>
      </c>
      <c r="D1698" t="s">
        <v>1352</v>
      </c>
      <c r="E1698">
        <v>353257</v>
      </c>
      <c r="F1698" s="78">
        <v>39812.708333333336</v>
      </c>
      <c r="G1698" t="s">
        <v>1353</v>
      </c>
      <c r="H1698" t="s">
        <v>1354</v>
      </c>
      <c r="I1698">
        <v>11.92</v>
      </c>
      <c r="J1698" t="s">
        <v>1355</v>
      </c>
    </row>
    <row r="1699" spans="1:10">
      <c r="A1699" t="s">
        <v>806</v>
      </c>
      <c r="B1699">
        <v>70</v>
      </c>
      <c r="C1699" t="s">
        <v>1351</v>
      </c>
      <c r="D1699" t="s">
        <v>1352</v>
      </c>
      <c r="E1699">
        <v>353258</v>
      </c>
      <c r="F1699" s="78">
        <v>39812.708333333336</v>
      </c>
      <c r="G1699" t="s">
        <v>1353</v>
      </c>
      <c r="H1699" t="s">
        <v>1354</v>
      </c>
      <c r="I1699">
        <v>11.91</v>
      </c>
      <c r="J1699" t="s">
        <v>1355</v>
      </c>
    </row>
    <row r="1700" spans="1:10">
      <c r="A1700" t="s">
        <v>806</v>
      </c>
      <c r="B1700">
        <v>75</v>
      </c>
      <c r="C1700" t="s">
        <v>1351</v>
      </c>
      <c r="D1700" t="s">
        <v>1352</v>
      </c>
      <c r="E1700">
        <v>353259</v>
      </c>
      <c r="F1700" s="78">
        <v>39812.708333333336</v>
      </c>
      <c r="G1700" t="s">
        <v>1353</v>
      </c>
      <c r="H1700" t="s">
        <v>1354</v>
      </c>
      <c r="I1700">
        <v>11.59</v>
      </c>
      <c r="J1700" t="s">
        <v>1355</v>
      </c>
    </row>
    <row r="1701" spans="1:10">
      <c r="A1701" t="s">
        <v>806</v>
      </c>
      <c r="B1701">
        <v>85</v>
      </c>
      <c r="C1701" t="s">
        <v>1351</v>
      </c>
      <c r="D1701" t="s">
        <v>1352</v>
      </c>
      <c r="E1701">
        <v>353260</v>
      </c>
      <c r="F1701" s="78">
        <v>39812.708333333336</v>
      </c>
      <c r="G1701" t="s">
        <v>1353</v>
      </c>
      <c r="H1701" t="s">
        <v>1354</v>
      </c>
      <c r="I1701">
        <v>10.67</v>
      </c>
      <c r="J1701" t="s">
        <v>1355</v>
      </c>
    </row>
    <row r="1702" spans="1:10">
      <c r="A1702" t="s">
        <v>806</v>
      </c>
      <c r="B1702">
        <v>45</v>
      </c>
      <c r="C1702" t="s">
        <v>1351</v>
      </c>
      <c r="D1702" t="s">
        <v>1352</v>
      </c>
      <c r="E1702">
        <v>353253</v>
      </c>
      <c r="F1702" s="78">
        <v>39812.71875</v>
      </c>
      <c r="G1702" t="s">
        <v>1353</v>
      </c>
      <c r="H1702" t="s">
        <v>1354</v>
      </c>
      <c r="I1702">
        <v>11.94</v>
      </c>
      <c r="J1702" t="s">
        <v>1355</v>
      </c>
    </row>
    <row r="1703" spans="1:10">
      <c r="A1703" t="s">
        <v>806</v>
      </c>
      <c r="B1703">
        <v>50</v>
      </c>
      <c r="C1703" t="s">
        <v>1351</v>
      </c>
      <c r="D1703" t="s">
        <v>1352</v>
      </c>
      <c r="E1703">
        <v>353254</v>
      </c>
      <c r="F1703" s="78">
        <v>39812.71875</v>
      </c>
      <c r="G1703" t="s">
        <v>1353</v>
      </c>
      <c r="H1703" t="s">
        <v>1354</v>
      </c>
      <c r="I1703">
        <v>11.94</v>
      </c>
      <c r="J1703" t="s">
        <v>1355</v>
      </c>
    </row>
    <row r="1704" spans="1:10">
      <c r="A1704" t="s">
        <v>806</v>
      </c>
      <c r="B1704">
        <v>55</v>
      </c>
      <c r="C1704" t="s">
        <v>1351</v>
      </c>
      <c r="D1704" t="s">
        <v>1352</v>
      </c>
      <c r="E1704">
        <v>353255</v>
      </c>
      <c r="F1704" s="78">
        <v>39812.71875</v>
      </c>
      <c r="G1704" t="s">
        <v>1353</v>
      </c>
      <c r="H1704" t="s">
        <v>1354</v>
      </c>
      <c r="I1704">
        <v>11.88</v>
      </c>
      <c r="J1704" t="s">
        <v>1355</v>
      </c>
    </row>
    <row r="1705" spans="1:10">
      <c r="A1705" t="s">
        <v>806</v>
      </c>
      <c r="B1705">
        <v>60</v>
      </c>
      <c r="C1705" t="s">
        <v>1351</v>
      </c>
      <c r="D1705" t="s">
        <v>1352</v>
      </c>
      <c r="E1705">
        <v>353256</v>
      </c>
      <c r="F1705" s="78">
        <v>39812.71875</v>
      </c>
      <c r="G1705" t="s">
        <v>1353</v>
      </c>
      <c r="H1705" t="s">
        <v>1354</v>
      </c>
      <c r="I1705">
        <v>11.94</v>
      </c>
      <c r="J1705" t="s">
        <v>1355</v>
      </c>
    </row>
    <row r="1706" spans="1:10">
      <c r="A1706" t="s">
        <v>806</v>
      </c>
      <c r="B1706">
        <v>65</v>
      </c>
      <c r="C1706" t="s">
        <v>1351</v>
      </c>
      <c r="D1706" t="s">
        <v>1352</v>
      </c>
      <c r="E1706">
        <v>353257</v>
      </c>
      <c r="F1706" s="78">
        <v>39812.71875</v>
      </c>
      <c r="G1706" t="s">
        <v>1353</v>
      </c>
      <c r="H1706" t="s">
        <v>1354</v>
      </c>
      <c r="I1706">
        <v>11.9</v>
      </c>
      <c r="J1706" t="s">
        <v>1355</v>
      </c>
    </row>
    <row r="1707" spans="1:10">
      <c r="A1707" t="s">
        <v>806</v>
      </c>
      <c r="B1707">
        <v>70</v>
      </c>
      <c r="C1707" t="s">
        <v>1351</v>
      </c>
      <c r="D1707" t="s">
        <v>1352</v>
      </c>
      <c r="E1707">
        <v>353258</v>
      </c>
      <c r="F1707" s="78">
        <v>39812.71875</v>
      </c>
      <c r="G1707" t="s">
        <v>1353</v>
      </c>
      <c r="H1707" t="s">
        <v>1354</v>
      </c>
      <c r="I1707">
        <v>11.92</v>
      </c>
      <c r="J1707" t="s">
        <v>1355</v>
      </c>
    </row>
    <row r="1708" spans="1:10">
      <c r="A1708" t="s">
        <v>806</v>
      </c>
      <c r="B1708">
        <v>75</v>
      </c>
      <c r="C1708" t="s">
        <v>1351</v>
      </c>
      <c r="D1708" t="s">
        <v>1352</v>
      </c>
      <c r="E1708">
        <v>353259</v>
      </c>
      <c r="F1708" s="78">
        <v>39812.71875</v>
      </c>
      <c r="G1708" t="s">
        <v>1353</v>
      </c>
      <c r="H1708" t="s">
        <v>1354</v>
      </c>
      <c r="I1708">
        <v>11.58</v>
      </c>
      <c r="J1708" t="s">
        <v>1355</v>
      </c>
    </row>
    <row r="1709" spans="1:10">
      <c r="A1709" t="s">
        <v>806</v>
      </c>
      <c r="B1709">
        <v>85</v>
      </c>
      <c r="C1709" t="s">
        <v>1351</v>
      </c>
      <c r="D1709" t="s">
        <v>1352</v>
      </c>
      <c r="E1709">
        <v>353260</v>
      </c>
      <c r="F1709" s="78">
        <v>39812.71875</v>
      </c>
      <c r="G1709" t="s">
        <v>1353</v>
      </c>
      <c r="H1709" t="s">
        <v>1354</v>
      </c>
      <c r="I1709">
        <v>10.71</v>
      </c>
      <c r="J1709" t="s">
        <v>1355</v>
      </c>
    </row>
    <row r="1710" spans="1:10">
      <c r="A1710" t="s">
        <v>806</v>
      </c>
      <c r="B1710">
        <v>45</v>
      </c>
      <c r="C1710" t="s">
        <v>1351</v>
      </c>
      <c r="D1710" t="s">
        <v>1352</v>
      </c>
      <c r="E1710">
        <v>353253</v>
      </c>
      <c r="F1710" s="78">
        <v>39812.729166666664</v>
      </c>
      <c r="G1710" t="s">
        <v>1353</v>
      </c>
      <c r="H1710" t="s">
        <v>1354</v>
      </c>
      <c r="I1710">
        <v>11.94</v>
      </c>
      <c r="J1710" t="s">
        <v>1355</v>
      </c>
    </row>
    <row r="1711" spans="1:10">
      <c r="A1711" t="s">
        <v>806</v>
      </c>
      <c r="B1711">
        <v>50</v>
      </c>
      <c r="C1711" t="s">
        <v>1351</v>
      </c>
      <c r="D1711" t="s">
        <v>1352</v>
      </c>
      <c r="E1711">
        <v>353254</v>
      </c>
      <c r="F1711" s="78">
        <v>39812.729166666664</v>
      </c>
      <c r="G1711" t="s">
        <v>1353</v>
      </c>
      <c r="H1711" t="s">
        <v>1354</v>
      </c>
      <c r="I1711">
        <v>11.94</v>
      </c>
      <c r="J1711" t="s">
        <v>1355</v>
      </c>
    </row>
    <row r="1712" spans="1:10">
      <c r="A1712" t="s">
        <v>806</v>
      </c>
      <c r="B1712">
        <v>55</v>
      </c>
      <c r="C1712" t="s">
        <v>1351</v>
      </c>
      <c r="D1712" t="s">
        <v>1352</v>
      </c>
      <c r="E1712">
        <v>353255</v>
      </c>
      <c r="F1712" s="78">
        <v>39812.729166666664</v>
      </c>
      <c r="G1712" t="s">
        <v>1353</v>
      </c>
      <c r="H1712" t="s">
        <v>1354</v>
      </c>
      <c r="I1712">
        <v>11.88</v>
      </c>
      <c r="J1712" t="s">
        <v>1355</v>
      </c>
    </row>
    <row r="1713" spans="1:10">
      <c r="A1713" t="s">
        <v>806</v>
      </c>
      <c r="B1713">
        <v>60</v>
      </c>
      <c r="C1713" t="s">
        <v>1351</v>
      </c>
      <c r="D1713" t="s">
        <v>1352</v>
      </c>
      <c r="E1713">
        <v>353256</v>
      </c>
      <c r="F1713" s="78">
        <v>39812.729166666664</v>
      </c>
      <c r="G1713" t="s">
        <v>1353</v>
      </c>
      <c r="H1713" t="s">
        <v>1354</v>
      </c>
      <c r="I1713">
        <v>11.94</v>
      </c>
      <c r="J1713" t="s">
        <v>1355</v>
      </c>
    </row>
    <row r="1714" spans="1:10">
      <c r="A1714" t="s">
        <v>806</v>
      </c>
      <c r="B1714">
        <v>65</v>
      </c>
      <c r="C1714" t="s">
        <v>1351</v>
      </c>
      <c r="D1714" t="s">
        <v>1352</v>
      </c>
      <c r="E1714">
        <v>353257</v>
      </c>
      <c r="F1714" s="78">
        <v>39812.729166666664</v>
      </c>
      <c r="G1714" t="s">
        <v>1353</v>
      </c>
      <c r="H1714" t="s">
        <v>1354</v>
      </c>
      <c r="I1714">
        <v>11.91</v>
      </c>
      <c r="J1714" t="s">
        <v>1355</v>
      </c>
    </row>
    <row r="1715" spans="1:10">
      <c r="A1715" t="s">
        <v>806</v>
      </c>
      <c r="B1715">
        <v>70</v>
      </c>
      <c r="C1715" t="s">
        <v>1351</v>
      </c>
      <c r="D1715" t="s">
        <v>1352</v>
      </c>
      <c r="E1715">
        <v>353258</v>
      </c>
      <c r="F1715" s="78">
        <v>39812.729166666664</v>
      </c>
      <c r="G1715" t="s">
        <v>1353</v>
      </c>
      <c r="H1715" t="s">
        <v>1354</v>
      </c>
      <c r="I1715">
        <v>11.92</v>
      </c>
      <c r="J1715" t="s">
        <v>1355</v>
      </c>
    </row>
    <row r="1716" spans="1:10">
      <c r="A1716" t="s">
        <v>806</v>
      </c>
      <c r="B1716">
        <v>75</v>
      </c>
      <c r="C1716" t="s">
        <v>1351</v>
      </c>
      <c r="D1716" t="s">
        <v>1352</v>
      </c>
      <c r="E1716">
        <v>353259</v>
      </c>
      <c r="F1716" s="78">
        <v>39812.729166666664</v>
      </c>
      <c r="G1716" t="s">
        <v>1353</v>
      </c>
      <c r="H1716" t="s">
        <v>1354</v>
      </c>
      <c r="I1716">
        <v>11.79</v>
      </c>
      <c r="J1716" t="s">
        <v>1355</v>
      </c>
    </row>
    <row r="1717" spans="1:10">
      <c r="A1717" t="s">
        <v>806</v>
      </c>
      <c r="B1717">
        <v>85</v>
      </c>
      <c r="C1717" t="s">
        <v>1351</v>
      </c>
      <c r="D1717" t="s">
        <v>1352</v>
      </c>
      <c r="E1717">
        <v>353260</v>
      </c>
      <c r="F1717" s="78">
        <v>39812.729166666664</v>
      </c>
      <c r="G1717" t="s">
        <v>1353</v>
      </c>
      <c r="H1717" t="s">
        <v>1354</v>
      </c>
      <c r="I1717">
        <v>10.73</v>
      </c>
      <c r="J1717" t="s">
        <v>1355</v>
      </c>
    </row>
    <row r="1718" spans="1:10">
      <c r="A1718" t="s">
        <v>806</v>
      </c>
      <c r="B1718">
        <v>45</v>
      </c>
      <c r="C1718" t="s">
        <v>1351</v>
      </c>
      <c r="D1718" t="s">
        <v>1352</v>
      </c>
      <c r="E1718">
        <v>353253</v>
      </c>
      <c r="F1718" s="78">
        <v>39812.739583333336</v>
      </c>
      <c r="G1718" t="s">
        <v>1353</v>
      </c>
      <c r="H1718" t="s">
        <v>1354</v>
      </c>
      <c r="I1718">
        <v>11.94</v>
      </c>
      <c r="J1718" t="s">
        <v>1355</v>
      </c>
    </row>
    <row r="1719" spans="1:10">
      <c r="A1719" t="s">
        <v>806</v>
      </c>
      <c r="B1719">
        <v>50</v>
      </c>
      <c r="C1719" t="s">
        <v>1351</v>
      </c>
      <c r="D1719" t="s">
        <v>1352</v>
      </c>
      <c r="E1719">
        <v>353254</v>
      </c>
      <c r="F1719" s="78">
        <v>39812.739583333336</v>
      </c>
      <c r="G1719" t="s">
        <v>1353</v>
      </c>
      <c r="H1719" t="s">
        <v>1354</v>
      </c>
      <c r="I1719">
        <v>11.94</v>
      </c>
      <c r="J1719" t="s">
        <v>1355</v>
      </c>
    </row>
    <row r="1720" spans="1:10">
      <c r="A1720" t="s">
        <v>806</v>
      </c>
      <c r="B1720">
        <v>55</v>
      </c>
      <c r="C1720" t="s">
        <v>1351</v>
      </c>
      <c r="D1720" t="s">
        <v>1352</v>
      </c>
      <c r="E1720">
        <v>353255</v>
      </c>
      <c r="F1720" s="78">
        <v>39812.739583333336</v>
      </c>
      <c r="G1720" t="s">
        <v>1353</v>
      </c>
      <c r="H1720" t="s">
        <v>1354</v>
      </c>
      <c r="I1720">
        <v>11.88</v>
      </c>
      <c r="J1720" t="s">
        <v>1355</v>
      </c>
    </row>
    <row r="1721" spans="1:10">
      <c r="A1721" t="s">
        <v>806</v>
      </c>
      <c r="B1721">
        <v>60</v>
      </c>
      <c r="C1721" t="s">
        <v>1351</v>
      </c>
      <c r="D1721" t="s">
        <v>1352</v>
      </c>
      <c r="E1721">
        <v>353256</v>
      </c>
      <c r="F1721" s="78">
        <v>39812.739583333336</v>
      </c>
      <c r="G1721" t="s">
        <v>1353</v>
      </c>
      <c r="H1721" t="s">
        <v>1354</v>
      </c>
      <c r="I1721">
        <v>11.94</v>
      </c>
      <c r="J1721" t="s">
        <v>1355</v>
      </c>
    </row>
    <row r="1722" spans="1:10">
      <c r="A1722" t="s">
        <v>806</v>
      </c>
      <c r="B1722">
        <v>65</v>
      </c>
      <c r="C1722" t="s">
        <v>1351</v>
      </c>
      <c r="D1722" t="s">
        <v>1352</v>
      </c>
      <c r="E1722">
        <v>353257</v>
      </c>
      <c r="F1722" s="78">
        <v>39812.739583333336</v>
      </c>
      <c r="G1722" t="s">
        <v>1353</v>
      </c>
      <c r="H1722" t="s">
        <v>1354</v>
      </c>
      <c r="I1722">
        <v>11.9</v>
      </c>
      <c r="J1722" t="s">
        <v>1355</v>
      </c>
    </row>
    <row r="1723" spans="1:10">
      <c r="A1723" t="s">
        <v>806</v>
      </c>
      <c r="B1723">
        <v>70</v>
      </c>
      <c r="C1723" t="s">
        <v>1351</v>
      </c>
      <c r="D1723" t="s">
        <v>1352</v>
      </c>
      <c r="E1723">
        <v>353258</v>
      </c>
      <c r="F1723" s="78">
        <v>39812.739583333336</v>
      </c>
      <c r="G1723" t="s">
        <v>1353</v>
      </c>
      <c r="H1723" t="s">
        <v>1354</v>
      </c>
      <c r="I1723">
        <v>11.9</v>
      </c>
      <c r="J1723" t="s">
        <v>1355</v>
      </c>
    </row>
    <row r="1724" spans="1:10">
      <c r="A1724" t="s">
        <v>806</v>
      </c>
      <c r="B1724">
        <v>75</v>
      </c>
      <c r="C1724" t="s">
        <v>1351</v>
      </c>
      <c r="D1724" t="s">
        <v>1352</v>
      </c>
      <c r="E1724">
        <v>353259</v>
      </c>
      <c r="F1724" s="78">
        <v>39812.739583333336</v>
      </c>
      <c r="G1724" t="s">
        <v>1353</v>
      </c>
      <c r="H1724" t="s">
        <v>1354</v>
      </c>
      <c r="I1724">
        <v>11.76</v>
      </c>
      <c r="J1724" t="s">
        <v>1355</v>
      </c>
    </row>
    <row r="1725" spans="1:10">
      <c r="A1725" t="s">
        <v>806</v>
      </c>
      <c r="B1725">
        <v>85</v>
      </c>
      <c r="C1725" t="s">
        <v>1351</v>
      </c>
      <c r="D1725" t="s">
        <v>1352</v>
      </c>
      <c r="E1725">
        <v>353260</v>
      </c>
      <c r="F1725" s="78">
        <v>39812.739583333336</v>
      </c>
      <c r="G1725" t="s">
        <v>1353</v>
      </c>
      <c r="H1725" t="s">
        <v>1354</v>
      </c>
      <c r="I1725">
        <v>10.75</v>
      </c>
      <c r="J1725" t="s">
        <v>1355</v>
      </c>
    </row>
    <row r="1726" spans="1:10">
      <c r="A1726" t="s">
        <v>806</v>
      </c>
      <c r="B1726">
        <v>45</v>
      </c>
      <c r="C1726" t="s">
        <v>1351</v>
      </c>
      <c r="D1726" t="s">
        <v>1352</v>
      </c>
      <c r="E1726">
        <v>353253</v>
      </c>
      <c r="F1726" s="78">
        <v>39830.666666666664</v>
      </c>
      <c r="G1726" t="s">
        <v>1353</v>
      </c>
      <c r="H1726" t="s">
        <v>1354</v>
      </c>
      <c r="I1726">
        <v>12.15</v>
      </c>
      <c r="J1726" t="s">
        <v>1355</v>
      </c>
    </row>
    <row r="1727" spans="1:10">
      <c r="A1727" t="s">
        <v>806</v>
      </c>
      <c r="B1727">
        <v>50</v>
      </c>
      <c r="C1727" t="s">
        <v>1351</v>
      </c>
      <c r="D1727" t="s">
        <v>1352</v>
      </c>
      <c r="E1727">
        <v>353254</v>
      </c>
      <c r="F1727" s="78">
        <v>39830.666666666664</v>
      </c>
      <c r="G1727" t="s">
        <v>1353</v>
      </c>
      <c r="H1727" t="s">
        <v>1354</v>
      </c>
      <c r="I1727">
        <v>12.15</v>
      </c>
      <c r="J1727" t="s">
        <v>1355</v>
      </c>
    </row>
    <row r="1728" spans="1:10">
      <c r="A1728" t="s">
        <v>806</v>
      </c>
      <c r="B1728">
        <v>55</v>
      </c>
      <c r="C1728" t="s">
        <v>1351</v>
      </c>
      <c r="D1728" t="s">
        <v>1352</v>
      </c>
      <c r="E1728">
        <v>353255</v>
      </c>
      <c r="F1728" s="78">
        <v>39830.666666666664</v>
      </c>
      <c r="G1728" t="s">
        <v>1353</v>
      </c>
      <c r="H1728" t="s">
        <v>1354</v>
      </c>
      <c r="I1728">
        <v>12.09</v>
      </c>
      <c r="J1728" t="s">
        <v>1355</v>
      </c>
    </row>
    <row r="1729" spans="1:10">
      <c r="A1729" t="s">
        <v>806</v>
      </c>
      <c r="B1729">
        <v>60</v>
      </c>
      <c r="C1729" t="s">
        <v>1351</v>
      </c>
      <c r="D1729" t="s">
        <v>1352</v>
      </c>
      <c r="E1729">
        <v>353256</v>
      </c>
      <c r="F1729" s="78">
        <v>39830.666666666664</v>
      </c>
      <c r="G1729" t="s">
        <v>1353</v>
      </c>
      <c r="H1729" t="s">
        <v>1354</v>
      </c>
      <c r="I1729">
        <v>12.15</v>
      </c>
      <c r="J1729" t="s">
        <v>1355</v>
      </c>
    </row>
    <row r="1730" spans="1:10">
      <c r="A1730" t="s">
        <v>806</v>
      </c>
      <c r="B1730">
        <v>65</v>
      </c>
      <c r="C1730" t="s">
        <v>1351</v>
      </c>
      <c r="D1730" t="s">
        <v>1352</v>
      </c>
      <c r="E1730">
        <v>353257</v>
      </c>
      <c r="F1730" s="78">
        <v>39830.666666666664</v>
      </c>
      <c r="G1730" t="s">
        <v>1353</v>
      </c>
      <c r="H1730" t="s">
        <v>1354</v>
      </c>
      <c r="I1730">
        <v>12.13</v>
      </c>
      <c r="J1730" t="s">
        <v>1355</v>
      </c>
    </row>
    <row r="1731" spans="1:10">
      <c r="A1731" t="s">
        <v>806</v>
      </c>
      <c r="B1731">
        <v>70</v>
      </c>
      <c r="C1731" t="s">
        <v>1351</v>
      </c>
      <c r="D1731" t="s">
        <v>1352</v>
      </c>
      <c r="E1731">
        <v>353258</v>
      </c>
      <c r="F1731" s="78">
        <v>39830.666666666664</v>
      </c>
      <c r="G1731" t="s">
        <v>1353</v>
      </c>
      <c r="H1731" t="s">
        <v>1354</v>
      </c>
      <c r="I1731">
        <v>12.16</v>
      </c>
      <c r="J1731" t="s">
        <v>1355</v>
      </c>
    </row>
    <row r="1732" spans="1:10">
      <c r="A1732" t="s">
        <v>806</v>
      </c>
      <c r="B1732">
        <v>75</v>
      </c>
      <c r="C1732" t="s">
        <v>1351</v>
      </c>
      <c r="D1732" t="s">
        <v>1352</v>
      </c>
      <c r="E1732">
        <v>353259</v>
      </c>
      <c r="F1732" s="78">
        <v>39830.666666666664</v>
      </c>
      <c r="G1732" t="s">
        <v>1353</v>
      </c>
      <c r="H1732" t="s">
        <v>1354</v>
      </c>
      <c r="I1732">
        <v>12.16</v>
      </c>
      <c r="J1732" t="s">
        <v>1355</v>
      </c>
    </row>
    <row r="1733" spans="1:10">
      <c r="A1733" t="s">
        <v>806</v>
      </c>
      <c r="B1733">
        <v>85</v>
      </c>
      <c r="C1733" t="s">
        <v>1351</v>
      </c>
      <c r="D1733" t="s">
        <v>1352</v>
      </c>
      <c r="E1733">
        <v>353260</v>
      </c>
      <c r="F1733" s="78">
        <v>39830.666666666664</v>
      </c>
      <c r="G1733" t="s">
        <v>1353</v>
      </c>
      <c r="H1733" t="s">
        <v>1354</v>
      </c>
      <c r="I1733">
        <v>12.1</v>
      </c>
      <c r="J1733" t="s">
        <v>1355</v>
      </c>
    </row>
    <row r="1734" spans="1:10">
      <c r="A1734" t="s">
        <v>806</v>
      </c>
      <c r="B1734">
        <v>45</v>
      </c>
      <c r="C1734" t="s">
        <v>1351</v>
      </c>
      <c r="D1734" t="s">
        <v>1352</v>
      </c>
      <c r="E1734">
        <v>353253</v>
      </c>
      <c r="F1734" s="78">
        <v>39830.677083333336</v>
      </c>
      <c r="G1734" t="s">
        <v>1353</v>
      </c>
      <c r="H1734" t="s">
        <v>1354</v>
      </c>
      <c r="I1734">
        <v>12.15</v>
      </c>
      <c r="J1734" t="s">
        <v>1355</v>
      </c>
    </row>
    <row r="1735" spans="1:10">
      <c r="A1735" t="s">
        <v>806</v>
      </c>
      <c r="B1735">
        <v>50</v>
      </c>
      <c r="C1735" t="s">
        <v>1351</v>
      </c>
      <c r="D1735" t="s">
        <v>1352</v>
      </c>
      <c r="E1735">
        <v>353254</v>
      </c>
      <c r="F1735" s="78">
        <v>39830.677083333336</v>
      </c>
      <c r="G1735" t="s">
        <v>1353</v>
      </c>
      <c r="H1735" t="s">
        <v>1354</v>
      </c>
      <c r="I1735">
        <v>12.14</v>
      </c>
      <c r="J1735" t="s">
        <v>1355</v>
      </c>
    </row>
    <row r="1736" spans="1:10">
      <c r="A1736" t="s">
        <v>806</v>
      </c>
      <c r="B1736">
        <v>55</v>
      </c>
      <c r="C1736" t="s">
        <v>1351</v>
      </c>
      <c r="D1736" t="s">
        <v>1352</v>
      </c>
      <c r="E1736">
        <v>353255</v>
      </c>
      <c r="F1736" s="78">
        <v>39830.677083333336</v>
      </c>
      <c r="G1736" t="s">
        <v>1353</v>
      </c>
      <c r="H1736" t="s">
        <v>1354</v>
      </c>
      <c r="I1736">
        <v>12.09</v>
      </c>
      <c r="J1736" t="s">
        <v>1355</v>
      </c>
    </row>
    <row r="1737" spans="1:10">
      <c r="A1737" t="s">
        <v>806</v>
      </c>
      <c r="B1737">
        <v>60</v>
      </c>
      <c r="C1737" t="s">
        <v>1351</v>
      </c>
      <c r="D1737" t="s">
        <v>1352</v>
      </c>
      <c r="E1737">
        <v>353256</v>
      </c>
      <c r="F1737" s="78">
        <v>39830.677083333336</v>
      </c>
      <c r="G1737" t="s">
        <v>1353</v>
      </c>
      <c r="H1737" t="s">
        <v>1354</v>
      </c>
      <c r="I1737">
        <v>12.15</v>
      </c>
      <c r="J1737" t="s">
        <v>1355</v>
      </c>
    </row>
    <row r="1738" spans="1:10">
      <c r="A1738" t="s">
        <v>806</v>
      </c>
      <c r="B1738">
        <v>65</v>
      </c>
      <c r="C1738" t="s">
        <v>1351</v>
      </c>
      <c r="D1738" t="s">
        <v>1352</v>
      </c>
      <c r="E1738">
        <v>353257</v>
      </c>
      <c r="F1738" s="78">
        <v>39830.677083333336</v>
      </c>
      <c r="G1738" t="s">
        <v>1353</v>
      </c>
      <c r="H1738" t="s">
        <v>1354</v>
      </c>
      <c r="I1738">
        <v>12.12</v>
      </c>
      <c r="J1738" t="s">
        <v>1355</v>
      </c>
    </row>
    <row r="1739" spans="1:10">
      <c r="A1739" t="s">
        <v>806</v>
      </c>
      <c r="B1739">
        <v>70</v>
      </c>
      <c r="C1739" t="s">
        <v>1351</v>
      </c>
      <c r="D1739" t="s">
        <v>1352</v>
      </c>
      <c r="E1739">
        <v>353258</v>
      </c>
      <c r="F1739" s="78">
        <v>39830.677083333336</v>
      </c>
      <c r="G1739" t="s">
        <v>1353</v>
      </c>
      <c r="H1739" t="s">
        <v>1354</v>
      </c>
      <c r="I1739">
        <v>12.15</v>
      </c>
      <c r="J1739" t="s">
        <v>1355</v>
      </c>
    </row>
    <row r="1740" spans="1:10">
      <c r="A1740" t="s">
        <v>806</v>
      </c>
      <c r="B1740">
        <v>75</v>
      </c>
      <c r="C1740" t="s">
        <v>1351</v>
      </c>
      <c r="D1740" t="s">
        <v>1352</v>
      </c>
      <c r="E1740">
        <v>353259</v>
      </c>
      <c r="F1740" s="78">
        <v>39830.677083333336</v>
      </c>
      <c r="G1740" t="s">
        <v>1353</v>
      </c>
      <c r="H1740" t="s">
        <v>1354</v>
      </c>
      <c r="I1740">
        <v>12.16</v>
      </c>
      <c r="J1740" t="s">
        <v>1355</v>
      </c>
    </row>
    <row r="1741" spans="1:10">
      <c r="A1741" t="s">
        <v>806</v>
      </c>
      <c r="B1741">
        <v>85</v>
      </c>
      <c r="C1741" t="s">
        <v>1351</v>
      </c>
      <c r="D1741" t="s">
        <v>1352</v>
      </c>
      <c r="E1741">
        <v>353260</v>
      </c>
      <c r="F1741" s="78">
        <v>39830.677083333336</v>
      </c>
      <c r="G1741" t="s">
        <v>1353</v>
      </c>
      <c r="H1741" t="s">
        <v>1354</v>
      </c>
      <c r="I1741">
        <v>11.98</v>
      </c>
      <c r="J1741" t="s">
        <v>1355</v>
      </c>
    </row>
    <row r="1742" spans="1:10">
      <c r="A1742" t="s">
        <v>806</v>
      </c>
      <c r="B1742">
        <v>45</v>
      </c>
      <c r="C1742" t="s">
        <v>1351</v>
      </c>
      <c r="D1742" t="s">
        <v>1352</v>
      </c>
      <c r="E1742">
        <v>353253</v>
      </c>
      <c r="F1742" s="78">
        <v>39830.6875</v>
      </c>
      <c r="G1742" t="s">
        <v>1353</v>
      </c>
      <c r="H1742" t="s">
        <v>1354</v>
      </c>
      <c r="I1742">
        <v>12.14</v>
      </c>
      <c r="J1742" t="s">
        <v>1355</v>
      </c>
    </row>
    <row r="1743" spans="1:10">
      <c r="A1743" t="s">
        <v>806</v>
      </c>
      <c r="B1743">
        <v>50</v>
      </c>
      <c r="C1743" t="s">
        <v>1351</v>
      </c>
      <c r="D1743" t="s">
        <v>1352</v>
      </c>
      <c r="E1743">
        <v>353254</v>
      </c>
      <c r="F1743" s="78">
        <v>39830.6875</v>
      </c>
      <c r="G1743" t="s">
        <v>1353</v>
      </c>
      <c r="H1743" t="s">
        <v>1354</v>
      </c>
      <c r="I1743">
        <v>12.14</v>
      </c>
      <c r="J1743" t="s">
        <v>1355</v>
      </c>
    </row>
    <row r="1744" spans="1:10">
      <c r="A1744" t="s">
        <v>806</v>
      </c>
      <c r="B1744">
        <v>55</v>
      </c>
      <c r="C1744" t="s">
        <v>1351</v>
      </c>
      <c r="D1744" t="s">
        <v>1352</v>
      </c>
      <c r="E1744">
        <v>353255</v>
      </c>
      <c r="F1744" s="78">
        <v>39830.6875</v>
      </c>
      <c r="G1744" t="s">
        <v>1353</v>
      </c>
      <c r="H1744" t="s">
        <v>1354</v>
      </c>
      <c r="I1744">
        <v>12.09</v>
      </c>
      <c r="J1744" t="s">
        <v>1355</v>
      </c>
    </row>
    <row r="1745" spans="1:10">
      <c r="A1745" t="s">
        <v>806</v>
      </c>
      <c r="B1745">
        <v>60</v>
      </c>
      <c r="C1745" t="s">
        <v>1351</v>
      </c>
      <c r="D1745" t="s">
        <v>1352</v>
      </c>
      <c r="E1745">
        <v>353256</v>
      </c>
      <c r="F1745" s="78">
        <v>39830.6875</v>
      </c>
      <c r="G1745" t="s">
        <v>1353</v>
      </c>
      <c r="H1745" t="s">
        <v>1354</v>
      </c>
      <c r="I1745">
        <v>12.15</v>
      </c>
      <c r="J1745" t="s">
        <v>1355</v>
      </c>
    </row>
    <row r="1746" spans="1:10">
      <c r="A1746" t="s">
        <v>806</v>
      </c>
      <c r="B1746">
        <v>65</v>
      </c>
      <c r="C1746" t="s">
        <v>1351</v>
      </c>
      <c r="D1746" t="s">
        <v>1352</v>
      </c>
      <c r="E1746">
        <v>353257</v>
      </c>
      <c r="F1746" s="78">
        <v>39830.6875</v>
      </c>
      <c r="G1746" t="s">
        <v>1353</v>
      </c>
      <c r="H1746" t="s">
        <v>1354</v>
      </c>
      <c r="I1746">
        <v>12.12</v>
      </c>
      <c r="J1746" t="s">
        <v>1355</v>
      </c>
    </row>
    <row r="1747" spans="1:10">
      <c r="A1747" t="s">
        <v>806</v>
      </c>
      <c r="B1747">
        <v>70</v>
      </c>
      <c r="C1747" t="s">
        <v>1351</v>
      </c>
      <c r="D1747" t="s">
        <v>1352</v>
      </c>
      <c r="E1747">
        <v>353258</v>
      </c>
      <c r="F1747" s="78">
        <v>39830.6875</v>
      </c>
      <c r="G1747" t="s">
        <v>1353</v>
      </c>
      <c r="H1747" t="s">
        <v>1354</v>
      </c>
      <c r="I1747">
        <v>12.15</v>
      </c>
      <c r="J1747" t="s">
        <v>1355</v>
      </c>
    </row>
    <row r="1748" spans="1:10">
      <c r="A1748" t="s">
        <v>806</v>
      </c>
      <c r="B1748">
        <v>75</v>
      </c>
      <c r="C1748" t="s">
        <v>1351</v>
      </c>
      <c r="D1748" t="s">
        <v>1352</v>
      </c>
      <c r="E1748">
        <v>353259</v>
      </c>
      <c r="F1748" s="78">
        <v>39830.6875</v>
      </c>
      <c r="G1748" t="s">
        <v>1353</v>
      </c>
      <c r="H1748" t="s">
        <v>1354</v>
      </c>
      <c r="I1748">
        <v>12.16</v>
      </c>
      <c r="J1748" t="s">
        <v>1355</v>
      </c>
    </row>
    <row r="1749" spans="1:10">
      <c r="A1749" t="s">
        <v>806</v>
      </c>
      <c r="B1749">
        <v>85</v>
      </c>
      <c r="C1749" t="s">
        <v>1351</v>
      </c>
      <c r="D1749" t="s">
        <v>1352</v>
      </c>
      <c r="E1749">
        <v>353260</v>
      </c>
      <c r="F1749" s="78">
        <v>39830.6875</v>
      </c>
      <c r="G1749" t="s">
        <v>1353</v>
      </c>
      <c r="H1749" t="s">
        <v>1354</v>
      </c>
      <c r="I1749">
        <v>11.95</v>
      </c>
      <c r="J1749" t="s">
        <v>1355</v>
      </c>
    </row>
    <row r="1750" spans="1:10">
      <c r="A1750" t="s">
        <v>806</v>
      </c>
      <c r="B1750">
        <v>45</v>
      </c>
      <c r="C1750" t="s">
        <v>1351</v>
      </c>
      <c r="D1750" t="s">
        <v>1352</v>
      </c>
      <c r="E1750">
        <v>353253</v>
      </c>
      <c r="F1750" s="78">
        <v>39830.697916666664</v>
      </c>
      <c r="G1750" t="s">
        <v>1353</v>
      </c>
      <c r="H1750" t="s">
        <v>1354</v>
      </c>
      <c r="I1750">
        <v>12.14</v>
      </c>
      <c r="J1750" t="s">
        <v>1355</v>
      </c>
    </row>
    <row r="1751" spans="1:10">
      <c r="A1751" t="s">
        <v>806</v>
      </c>
      <c r="B1751">
        <v>50</v>
      </c>
      <c r="C1751" t="s">
        <v>1351</v>
      </c>
      <c r="D1751" t="s">
        <v>1352</v>
      </c>
      <c r="E1751">
        <v>353254</v>
      </c>
      <c r="F1751" s="78">
        <v>39830.697916666664</v>
      </c>
      <c r="G1751" t="s">
        <v>1353</v>
      </c>
      <c r="H1751" t="s">
        <v>1354</v>
      </c>
      <c r="I1751">
        <v>12.14</v>
      </c>
      <c r="J1751" t="s">
        <v>1355</v>
      </c>
    </row>
    <row r="1752" spans="1:10">
      <c r="A1752" t="s">
        <v>806</v>
      </c>
      <c r="B1752">
        <v>55</v>
      </c>
      <c r="C1752" t="s">
        <v>1351</v>
      </c>
      <c r="D1752" t="s">
        <v>1352</v>
      </c>
      <c r="E1752">
        <v>353255</v>
      </c>
      <c r="F1752" s="78">
        <v>39830.697916666664</v>
      </c>
      <c r="G1752" t="s">
        <v>1353</v>
      </c>
      <c r="H1752" t="s">
        <v>1354</v>
      </c>
      <c r="I1752">
        <v>12.09</v>
      </c>
      <c r="J1752" t="s">
        <v>1355</v>
      </c>
    </row>
    <row r="1753" spans="1:10">
      <c r="A1753" t="s">
        <v>806</v>
      </c>
      <c r="B1753">
        <v>60</v>
      </c>
      <c r="C1753" t="s">
        <v>1351</v>
      </c>
      <c r="D1753" t="s">
        <v>1352</v>
      </c>
      <c r="E1753">
        <v>353256</v>
      </c>
      <c r="F1753" s="78">
        <v>39830.697916666664</v>
      </c>
      <c r="G1753" t="s">
        <v>1353</v>
      </c>
      <c r="H1753" t="s">
        <v>1354</v>
      </c>
      <c r="I1753">
        <v>12.15</v>
      </c>
      <c r="J1753" t="s">
        <v>1355</v>
      </c>
    </row>
    <row r="1754" spans="1:10">
      <c r="A1754" t="s">
        <v>806</v>
      </c>
      <c r="B1754">
        <v>65</v>
      </c>
      <c r="C1754" t="s">
        <v>1351</v>
      </c>
      <c r="D1754" t="s">
        <v>1352</v>
      </c>
      <c r="E1754">
        <v>353257</v>
      </c>
      <c r="F1754" s="78">
        <v>39830.697916666664</v>
      </c>
      <c r="G1754" t="s">
        <v>1353</v>
      </c>
      <c r="H1754" t="s">
        <v>1354</v>
      </c>
      <c r="I1754">
        <v>12.12</v>
      </c>
      <c r="J1754" t="s">
        <v>1355</v>
      </c>
    </row>
    <row r="1755" spans="1:10">
      <c r="A1755" t="s">
        <v>806</v>
      </c>
      <c r="B1755">
        <v>70</v>
      </c>
      <c r="C1755" t="s">
        <v>1351</v>
      </c>
      <c r="D1755" t="s">
        <v>1352</v>
      </c>
      <c r="E1755">
        <v>353258</v>
      </c>
      <c r="F1755" s="78">
        <v>39830.697916666664</v>
      </c>
      <c r="G1755" t="s">
        <v>1353</v>
      </c>
      <c r="H1755" t="s">
        <v>1354</v>
      </c>
      <c r="I1755">
        <v>12.15</v>
      </c>
      <c r="J1755" t="s">
        <v>1355</v>
      </c>
    </row>
    <row r="1756" spans="1:10">
      <c r="A1756" t="s">
        <v>806</v>
      </c>
      <c r="B1756">
        <v>75</v>
      </c>
      <c r="C1756" t="s">
        <v>1351</v>
      </c>
      <c r="D1756" t="s">
        <v>1352</v>
      </c>
      <c r="E1756">
        <v>353259</v>
      </c>
      <c r="F1756" s="78">
        <v>39830.697916666664</v>
      </c>
      <c r="G1756" t="s">
        <v>1353</v>
      </c>
      <c r="H1756" t="s">
        <v>1354</v>
      </c>
      <c r="I1756">
        <v>12.14</v>
      </c>
      <c r="J1756" t="s">
        <v>1355</v>
      </c>
    </row>
    <row r="1757" spans="1:10">
      <c r="A1757" t="s">
        <v>806</v>
      </c>
      <c r="B1757">
        <v>85</v>
      </c>
      <c r="C1757" t="s">
        <v>1351</v>
      </c>
      <c r="D1757" t="s">
        <v>1352</v>
      </c>
      <c r="E1757">
        <v>353260</v>
      </c>
      <c r="F1757" s="78">
        <v>39830.697916666664</v>
      </c>
      <c r="G1757" t="s">
        <v>1353</v>
      </c>
      <c r="H1757" t="s">
        <v>1354</v>
      </c>
      <c r="I1757">
        <v>11.72</v>
      </c>
      <c r="J1757" t="s">
        <v>1355</v>
      </c>
    </row>
    <row r="1758" spans="1:10">
      <c r="A1758" t="s">
        <v>806</v>
      </c>
      <c r="B1758">
        <v>45</v>
      </c>
      <c r="C1758" t="s">
        <v>1351</v>
      </c>
      <c r="D1758" t="s">
        <v>1352</v>
      </c>
      <c r="E1758">
        <v>353253</v>
      </c>
      <c r="F1758" s="78">
        <v>39830.708333333336</v>
      </c>
      <c r="G1758" t="s">
        <v>1353</v>
      </c>
      <c r="H1758" t="s">
        <v>1354</v>
      </c>
      <c r="I1758">
        <v>12.14</v>
      </c>
      <c r="J1758" t="s">
        <v>1355</v>
      </c>
    </row>
    <row r="1759" spans="1:10">
      <c r="A1759" t="s">
        <v>806</v>
      </c>
      <c r="B1759">
        <v>50</v>
      </c>
      <c r="C1759" t="s">
        <v>1351</v>
      </c>
      <c r="D1759" t="s">
        <v>1352</v>
      </c>
      <c r="E1759">
        <v>353254</v>
      </c>
      <c r="F1759" s="78">
        <v>39830.708333333336</v>
      </c>
      <c r="G1759" t="s">
        <v>1353</v>
      </c>
      <c r="H1759" t="s">
        <v>1354</v>
      </c>
      <c r="I1759">
        <v>12.14</v>
      </c>
      <c r="J1759" t="s">
        <v>1355</v>
      </c>
    </row>
    <row r="1760" spans="1:10">
      <c r="A1760" t="s">
        <v>806</v>
      </c>
      <c r="B1760">
        <v>55</v>
      </c>
      <c r="C1760" t="s">
        <v>1351</v>
      </c>
      <c r="D1760" t="s">
        <v>1352</v>
      </c>
      <c r="E1760">
        <v>353255</v>
      </c>
      <c r="F1760" s="78">
        <v>39830.708333333336</v>
      </c>
      <c r="G1760" t="s">
        <v>1353</v>
      </c>
      <c r="H1760" t="s">
        <v>1354</v>
      </c>
      <c r="I1760">
        <v>12.08</v>
      </c>
      <c r="J1760" t="s">
        <v>1355</v>
      </c>
    </row>
    <row r="1761" spans="1:10">
      <c r="A1761" t="s">
        <v>806</v>
      </c>
      <c r="B1761">
        <v>60</v>
      </c>
      <c r="C1761" t="s">
        <v>1351</v>
      </c>
      <c r="D1761" t="s">
        <v>1352</v>
      </c>
      <c r="E1761">
        <v>353256</v>
      </c>
      <c r="F1761" s="78">
        <v>39830.708333333336</v>
      </c>
      <c r="G1761" t="s">
        <v>1353</v>
      </c>
      <c r="H1761" t="s">
        <v>1354</v>
      </c>
      <c r="I1761">
        <v>12.15</v>
      </c>
      <c r="J1761" t="s">
        <v>1355</v>
      </c>
    </row>
    <row r="1762" spans="1:10">
      <c r="A1762" t="s">
        <v>806</v>
      </c>
      <c r="B1762">
        <v>65</v>
      </c>
      <c r="C1762" t="s">
        <v>1351</v>
      </c>
      <c r="D1762" t="s">
        <v>1352</v>
      </c>
      <c r="E1762">
        <v>353257</v>
      </c>
      <c r="F1762" s="78">
        <v>39830.708333333336</v>
      </c>
      <c r="G1762" t="s">
        <v>1353</v>
      </c>
      <c r="H1762" t="s">
        <v>1354</v>
      </c>
      <c r="I1762">
        <v>12.12</v>
      </c>
      <c r="J1762" t="s">
        <v>1355</v>
      </c>
    </row>
    <row r="1763" spans="1:10">
      <c r="A1763" t="s">
        <v>806</v>
      </c>
      <c r="B1763">
        <v>70</v>
      </c>
      <c r="C1763" t="s">
        <v>1351</v>
      </c>
      <c r="D1763" t="s">
        <v>1352</v>
      </c>
      <c r="E1763">
        <v>353258</v>
      </c>
      <c r="F1763" s="78">
        <v>39830.708333333336</v>
      </c>
      <c r="G1763" t="s">
        <v>1353</v>
      </c>
      <c r="H1763" t="s">
        <v>1354</v>
      </c>
      <c r="I1763">
        <v>12.15</v>
      </c>
      <c r="J1763" t="s">
        <v>1355</v>
      </c>
    </row>
    <row r="1764" spans="1:10">
      <c r="A1764" t="s">
        <v>806</v>
      </c>
      <c r="B1764">
        <v>75</v>
      </c>
      <c r="C1764" t="s">
        <v>1351</v>
      </c>
      <c r="D1764" t="s">
        <v>1352</v>
      </c>
      <c r="E1764">
        <v>353259</v>
      </c>
      <c r="F1764" s="78">
        <v>39830.708333333336</v>
      </c>
      <c r="G1764" t="s">
        <v>1353</v>
      </c>
      <c r="H1764" t="s">
        <v>1354</v>
      </c>
      <c r="I1764">
        <v>12.15</v>
      </c>
      <c r="J1764" t="s">
        <v>1355</v>
      </c>
    </row>
    <row r="1765" spans="1:10">
      <c r="A1765" t="s">
        <v>806</v>
      </c>
      <c r="B1765">
        <v>85</v>
      </c>
      <c r="C1765" t="s">
        <v>1351</v>
      </c>
      <c r="D1765" t="s">
        <v>1352</v>
      </c>
      <c r="E1765">
        <v>353260</v>
      </c>
      <c r="F1765" s="78">
        <v>39830.708333333336</v>
      </c>
      <c r="G1765" t="s">
        <v>1353</v>
      </c>
      <c r="H1765" t="s">
        <v>1354</v>
      </c>
      <c r="I1765">
        <v>11.65</v>
      </c>
      <c r="J1765" t="s">
        <v>1355</v>
      </c>
    </row>
    <row r="1766" spans="1:10">
      <c r="A1766" t="s">
        <v>806</v>
      </c>
      <c r="B1766">
        <v>45</v>
      </c>
      <c r="C1766" t="s">
        <v>1351</v>
      </c>
      <c r="D1766" t="s">
        <v>1352</v>
      </c>
      <c r="E1766">
        <v>353253</v>
      </c>
      <c r="F1766" s="78">
        <v>39830.71875</v>
      </c>
      <c r="G1766" t="s">
        <v>1353</v>
      </c>
      <c r="H1766" t="s">
        <v>1354</v>
      </c>
      <c r="I1766">
        <v>12.14</v>
      </c>
      <c r="J1766" t="s">
        <v>1355</v>
      </c>
    </row>
    <row r="1767" spans="1:10">
      <c r="A1767" t="s">
        <v>806</v>
      </c>
      <c r="B1767">
        <v>50</v>
      </c>
      <c r="C1767" t="s">
        <v>1351</v>
      </c>
      <c r="D1767" t="s">
        <v>1352</v>
      </c>
      <c r="E1767">
        <v>353254</v>
      </c>
      <c r="F1767" s="78">
        <v>39830.71875</v>
      </c>
      <c r="G1767" t="s">
        <v>1353</v>
      </c>
      <c r="H1767" t="s">
        <v>1354</v>
      </c>
      <c r="I1767">
        <v>12.14</v>
      </c>
      <c r="J1767" t="s">
        <v>1355</v>
      </c>
    </row>
    <row r="1768" spans="1:10">
      <c r="A1768" t="s">
        <v>806</v>
      </c>
      <c r="B1768">
        <v>55</v>
      </c>
      <c r="C1768" t="s">
        <v>1351</v>
      </c>
      <c r="D1768" t="s">
        <v>1352</v>
      </c>
      <c r="E1768">
        <v>353255</v>
      </c>
      <c r="F1768" s="78">
        <v>39830.71875</v>
      </c>
      <c r="G1768" t="s">
        <v>1353</v>
      </c>
      <c r="H1768" t="s">
        <v>1354</v>
      </c>
      <c r="I1768">
        <v>12.08</v>
      </c>
      <c r="J1768" t="s">
        <v>1355</v>
      </c>
    </row>
    <row r="1769" spans="1:10">
      <c r="A1769" t="s">
        <v>806</v>
      </c>
      <c r="B1769">
        <v>60</v>
      </c>
      <c r="C1769" t="s">
        <v>1351</v>
      </c>
      <c r="D1769" t="s">
        <v>1352</v>
      </c>
      <c r="E1769">
        <v>353256</v>
      </c>
      <c r="F1769" s="78">
        <v>39830.71875</v>
      </c>
      <c r="G1769" t="s">
        <v>1353</v>
      </c>
      <c r="H1769" t="s">
        <v>1354</v>
      </c>
      <c r="I1769">
        <v>12.14</v>
      </c>
      <c r="J1769" t="s">
        <v>1355</v>
      </c>
    </row>
    <row r="1770" spans="1:10">
      <c r="A1770" t="s">
        <v>806</v>
      </c>
      <c r="B1770">
        <v>65</v>
      </c>
      <c r="C1770" t="s">
        <v>1351</v>
      </c>
      <c r="D1770" t="s">
        <v>1352</v>
      </c>
      <c r="E1770">
        <v>353257</v>
      </c>
      <c r="F1770" s="78">
        <v>39830.71875</v>
      </c>
      <c r="G1770" t="s">
        <v>1353</v>
      </c>
      <c r="H1770" t="s">
        <v>1354</v>
      </c>
      <c r="I1770">
        <v>12.11</v>
      </c>
      <c r="J1770" t="s">
        <v>1355</v>
      </c>
    </row>
    <row r="1771" spans="1:10">
      <c r="A1771" t="s">
        <v>806</v>
      </c>
      <c r="B1771">
        <v>70</v>
      </c>
      <c r="C1771" t="s">
        <v>1351</v>
      </c>
      <c r="D1771" t="s">
        <v>1352</v>
      </c>
      <c r="E1771">
        <v>353258</v>
      </c>
      <c r="F1771" s="78">
        <v>39830.71875</v>
      </c>
      <c r="G1771" t="s">
        <v>1353</v>
      </c>
      <c r="H1771" t="s">
        <v>1354</v>
      </c>
      <c r="I1771">
        <v>12.14</v>
      </c>
      <c r="J1771" t="s">
        <v>1355</v>
      </c>
    </row>
    <row r="1772" spans="1:10">
      <c r="A1772" t="s">
        <v>806</v>
      </c>
      <c r="B1772">
        <v>75</v>
      </c>
      <c r="C1772" t="s">
        <v>1351</v>
      </c>
      <c r="D1772" t="s">
        <v>1352</v>
      </c>
      <c r="E1772">
        <v>353259</v>
      </c>
      <c r="F1772" s="78">
        <v>39830.71875</v>
      </c>
      <c r="G1772" t="s">
        <v>1353</v>
      </c>
      <c r="H1772" t="s">
        <v>1354</v>
      </c>
      <c r="I1772">
        <v>12.14</v>
      </c>
      <c r="J1772" t="s">
        <v>1355</v>
      </c>
    </row>
    <row r="1773" spans="1:10">
      <c r="A1773" t="s">
        <v>806</v>
      </c>
      <c r="B1773">
        <v>85</v>
      </c>
      <c r="C1773" t="s">
        <v>1351</v>
      </c>
      <c r="D1773" t="s">
        <v>1352</v>
      </c>
      <c r="E1773">
        <v>353260</v>
      </c>
      <c r="F1773" s="78">
        <v>39830.71875</v>
      </c>
      <c r="G1773" t="s">
        <v>1353</v>
      </c>
      <c r="H1773" t="s">
        <v>1354</v>
      </c>
      <c r="I1773">
        <v>11.61</v>
      </c>
      <c r="J1773" t="s">
        <v>1355</v>
      </c>
    </row>
    <row r="1774" spans="1:10">
      <c r="A1774" t="s">
        <v>806</v>
      </c>
      <c r="B1774">
        <v>45</v>
      </c>
      <c r="C1774" t="s">
        <v>1351</v>
      </c>
      <c r="D1774" t="s">
        <v>1352</v>
      </c>
      <c r="E1774">
        <v>353253</v>
      </c>
      <c r="F1774" s="78">
        <v>39830.729166666664</v>
      </c>
      <c r="G1774" t="s">
        <v>1353</v>
      </c>
      <c r="H1774" t="s">
        <v>1354</v>
      </c>
      <c r="I1774">
        <v>12.14</v>
      </c>
      <c r="J1774" t="s">
        <v>1355</v>
      </c>
    </row>
    <row r="1775" spans="1:10">
      <c r="A1775" t="s">
        <v>806</v>
      </c>
      <c r="B1775">
        <v>50</v>
      </c>
      <c r="C1775" t="s">
        <v>1351</v>
      </c>
      <c r="D1775" t="s">
        <v>1352</v>
      </c>
      <c r="E1775">
        <v>353254</v>
      </c>
      <c r="F1775" s="78">
        <v>39830.729166666664</v>
      </c>
      <c r="G1775" t="s">
        <v>1353</v>
      </c>
      <c r="H1775" t="s">
        <v>1354</v>
      </c>
      <c r="I1775">
        <v>12.13</v>
      </c>
      <c r="J1775" t="s">
        <v>1355</v>
      </c>
    </row>
    <row r="1776" spans="1:10">
      <c r="A1776" t="s">
        <v>806</v>
      </c>
      <c r="B1776">
        <v>55</v>
      </c>
      <c r="C1776" t="s">
        <v>1351</v>
      </c>
      <c r="D1776" t="s">
        <v>1352</v>
      </c>
      <c r="E1776">
        <v>353255</v>
      </c>
      <c r="F1776" s="78">
        <v>39830.729166666664</v>
      </c>
      <c r="G1776" t="s">
        <v>1353</v>
      </c>
      <c r="H1776" t="s">
        <v>1354</v>
      </c>
      <c r="I1776">
        <v>12.08</v>
      </c>
      <c r="J1776" t="s">
        <v>1355</v>
      </c>
    </row>
    <row r="1777" spans="1:10">
      <c r="A1777" t="s">
        <v>806</v>
      </c>
      <c r="B1777">
        <v>60</v>
      </c>
      <c r="C1777" t="s">
        <v>1351</v>
      </c>
      <c r="D1777" t="s">
        <v>1352</v>
      </c>
      <c r="E1777">
        <v>353256</v>
      </c>
      <c r="F1777" s="78">
        <v>39830.729166666664</v>
      </c>
      <c r="G1777" t="s">
        <v>1353</v>
      </c>
      <c r="H1777" t="s">
        <v>1354</v>
      </c>
      <c r="I1777">
        <v>12.14</v>
      </c>
      <c r="J1777" t="s">
        <v>1355</v>
      </c>
    </row>
    <row r="1778" spans="1:10">
      <c r="A1778" t="s">
        <v>806</v>
      </c>
      <c r="B1778">
        <v>65</v>
      </c>
      <c r="C1778" t="s">
        <v>1351</v>
      </c>
      <c r="D1778" t="s">
        <v>1352</v>
      </c>
      <c r="E1778">
        <v>353257</v>
      </c>
      <c r="F1778" s="78">
        <v>39830.729166666664</v>
      </c>
      <c r="G1778" t="s">
        <v>1353</v>
      </c>
      <c r="H1778" t="s">
        <v>1354</v>
      </c>
      <c r="I1778">
        <v>12.11</v>
      </c>
      <c r="J1778" t="s">
        <v>1355</v>
      </c>
    </row>
    <row r="1779" spans="1:10">
      <c r="A1779" t="s">
        <v>806</v>
      </c>
      <c r="B1779">
        <v>70</v>
      </c>
      <c r="C1779" t="s">
        <v>1351</v>
      </c>
      <c r="D1779" t="s">
        <v>1352</v>
      </c>
      <c r="E1779">
        <v>353258</v>
      </c>
      <c r="F1779" s="78">
        <v>39830.729166666664</v>
      </c>
      <c r="G1779" t="s">
        <v>1353</v>
      </c>
      <c r="H1779" t="s">
        <v>1354</v>
      </c>
      <c r="I1779">
        <v>12.15</v>
      </c>
      <c r="J1779" t="s">
        <v>1355</v>
      </c>
    </row>
    <row r="1780" spans="1:10">
      <c r="A1780" t="s">
        <v>806</v>
      </c>
      <c r="B1780">
        <v>75</v>
      </c>
      <c r="C1780" t="s">
        <v>1351</v>
      </c>
      <c r="D1780" t="s">
        <v>1352</v>
      </c>
      <c r="E1780">
        <v>353259</v>
      </c>
      <c r="F1780" s="78">
        <v>39830.729166666664</v>
      </c>
      <c r="G1780" t="s">
        <v>1353</v>
      </c>
      <c r="H1780" t="s">
        <v>1354</v>
      </c>
      <c r="I1780">
        <v>12.15</v>
      </c>
      <c r="J1780" t="s">
        <v>1355</v>
      </c>
    </row>
    <row r="1781" spans="1:10">
      <c r="A1781" t="s">
        <v>806</v>
      </c>
      <c r="B1781">
        <v>85</v>
      </c>
      <c r="C1781" t="s">
        <v>1351</v>
      </c>
      <c r="D1781" t="s">
        <v>1352</v>
      </c>
      <c r="E1781">
        <v>353260</v>
      </c>
      <c r="F1781" s="78">
        <v>39830.729166666664</v>
      </c>
      <c r="G1781" t="s">
        <v>1353</v>
      </c>
      <c r="H1781" t="s">
        <v>1354</v>
      </c>
      <c r="I1781">
        <v>11.97</v>
      </c>
      <c r="J1781" t="s">
        <v>1355</v>
      </c>
    </row>
    <row r="1782" spans="1:10">
      <c r="A1782" t="s">
        <v>806</v>
      </c>
      <c r="B1782">
        <v>45</v>
      </c>
      <c r="C1782" t="s">
        <v>1351</v>
      </c>
      <c r="D1782" t="s">
        <v>1352</v>
      </c>
      <c r="E1782">
        <v>353253</v>
      </c>
      <c r="F1782" s="78">
        <v>39830.739583333336</v>
      </c>
      <c r="G1782" t="s">
        <v>1353</v>
      </c>
      <c r="H1782" t="s">
        <v>1354</v>
      </c>
      <c r="I1782">
        <v>12.13</v>
      </c>
      <c r="J1782" t="s">
        <v>1355</v>
      </c>
    </row>
    <row r="1783" spans="1:10">
      <c r="A1783" t="s">
        <v>806</v>
      </c>
      <c r="B1783">
        <v>50</v>
      </c>
      <c r="C1783" t="s">
        <v>1351</v>
      </c>
      <c r="D1783" t="s">
        <v>1352</v>
      </c>
      <c r="E1783">
        <v>353254</v>
      </c>
      <c r="F1783" s="78">
        <v>39830.739583333336</v>
      </c>
      <c r="G1783" t="s">
        <v>1353</v>
      </c>
      <c r="H1783" t="s">
        <v>1354</v>
      </c>
      <c r="I1783">
        <v>12.13</v>
      </c>
      <c r="J1783" t="s">
        <v>1355</v>
      </c>
    </row>
    <row r="1784" spans="1:10">
      <c r="A1784" t="s">
        <v>806</v>
      </c>
      <c r="B1784">
        <v>55</v>
      </c>
      <c r="C1784" t="s">
        <v>1351</v>
      </c>
      <c r="D1784" t="s">
        <v>1352</v>
      </c>
      <c r="E1784">
        <v>353255</v>
      </c>
      <c r="F1784" s="78">
        <v>39830.739583333336</v>
      </c>
      <c r="G1784" t="s">
        <v>1353</v>
      </c>
      <c r="H1784" t="s">
        <v>1354</v>
      </c>
      <c r="I1784">
        <v>12.08</v>
      </c>
      <c r="J1784" t="s">
        <v>1355</v>
      </c>
    </row>
    <row r="1785" spans="1:10">
      <c r="A1785" t="s">
        <v>806</v>
      </c>
      <c r="B1785">
        <v>60</v>
      </c>
      <c r="C1785" t="s">
        <v>1351</v>
      </c>
      <c r="D1785" t="s">
        <v>1352</v>
      </c>
      <c r="E1785">
        <v>353256</v>
      </c>
      <c r="F1785" s="78">
        <v>39830.739583333336</v>
      </c>
      <c r="G1785" t="s">
        <v>1353</v>
      </c>
      <c r="H1785" t="s">
        <v>1354</v>
      </c>
      <c r="I1785">
        <v>12.14</v>
      </c>
      <c r="J1785" t="s">
        <v>1355</v>
      </c>
    </row>
    <row r="1786" spans="1:10">
      <c r="A1786" t="s">
        <v>806</v>
      </c>
      <c r="B1786">
        <v>65</v>
      </c>
      <c r="C1786" t="s">
        <v>1351</v>
      </c>
      <c r="D1786" t="s">
        <v>1352</v>
      </c>
      <c r="E1786">
        <v>353257</v>
      </c>
      <c r="F1786" s="78">
        <v>39830.739583333336</v>
      </c>
      <c r="G1786" t="s">
        <v>1353</v>
      </c>
      <c r="H1786" t="s">
        <v>1354</v>
      </c>
      <c r="I1786">
        <v>12.11</v>
      </c>
      <c r="J1786" t="s">
        <v>1355</v>
      </c>
    </row>
    <row r="1787" spans="1:10">
      <c r="A1787" t="s">
        <v>806</v>
      </c>
      <c r="B1787">
        <v>70</v>
      </c>
      <c r="C1787" t="s">
        <v>1351</v>
      </c>
      <c r="D1787" t="s">
        <v>1352</v>
      </c>
      <c r="E1787">
        <v>353258</v>
      </c>
      <c r="F1787" s="78">
        <v>39830.739583333336</v>
      </c>
      <c r="G1787" t="s">
        <v>1353</v>
      </c>
      <c r="H1787" t="s">
        <v>1354</v>
      </c>
      <c r="I1787">
        <v>12.14</v>
      </c>
      <c r="J1787" t="s">
        <v>1355</v>
      </c>
    </row>
    <row r="1788" spans="1:10">
      <c r="A1788" t="s">
        <v>806</v>
      </c>
      <c r="B1788">
        <v>75</v>
      </c>
      <c r="C1788" t="s">
        <v>1351</v>
      </c>
      <c r="D1788" t="s">
        <v>1352</v>
      </c>
      <c r="E1788">
        <v>353259</v>
      </c>
      <c r="F1788" s="78">
        <v>39830.739583333336</v>
      </c>
      <c r="G1788" t="s">
        <v>1353</v>
      </c>
      <c r="H1788" t="s">
        <v>1354</v>
      </c>
      <c r="I1788">
        <v>12.15</v>
      </c>
      <c r="J1788" t="s">
        <v>1355</v>
      </c>
    </row>
    <row r="1789" spans="1:10">
      <c r="A1789" t="s">
        <v>806</v>
      </c>
      <c r="B1789">
        <v>85</v>
      </c>
      <c r="C1789" t="s">
        <v>1351</v>
      </c>
      <c r="D1789" t="s">
        <v>1352</v>
      </c>
      <c r="E1789">
        <v>353260</v>
      </c>
      <c r="F1789" s="78">
        <v>39830.739583333336</v>
      </c>
      <c r="G1789" t="s">
        <v>1353</v>
      </c>
      <c r="H1789" t="s">
        <v>1354</v>
      </c>
      <c r="I1789">
        <v>11.94</v>
      </c>
      <c r="J1789" t="s">
        <v>1355</v>
      </c>
    </row>
    <row r="1790" spans="1:10">
      <c r="A1790" t="s">
        <v>806</v>
      </c>
      <c r="B1790">
        <v>45</v>
      </c>
      <c r="C1790" t="s">
        <v>1351</v>
      </c>
      <c r="D1790" t="s">
        <v>1352</v>
      </c>
      <c r="E1790">
        <v>353253</v>
      </c>
      <c r="F1790" s="78">
        <v>39848.666666666664</v>
      </c>
      <c r="G1790" t="s">
        <v>1353</v>
      </c>
      <c r="H1790" t="s">
        <v>1354</v>
      </c>
      <c r="I1790">
        <v>12.52</v>
      </c>
      <c r="J1790" t="s">
        <v>1355</v>
      </c>
    </row>
    <row r="1791" spans="1:10">
      <c r="A1791" t="s">
        <v>806</v>
      </c>
      <c r="B1791">
        <v>50</v>
      </c>
      <c r="C1791" t="s">
        <v>1351</v>
      </c>
      <c r="D1791" t="s">
        <v>1352</v>
      </c>
      <c r="E1791">
        <v>353254</v>
      </c>
      <c r="F1791" s="78">
        <v>39848.666666666664</v>
      </c>
      <c r="G1791" t="s">
        <v>1353</v>
      </c>
      <c r="H1791" t="s">
        <v>1354</v>
      </c>
      <c r="I1791">
        <v>12.49</v>
      </c>
      <c r="J1791" t="s">
        <v>1355</v>
      </c>
    </row>
    <row r="1792" spans="1:10">
      <c r="A1792" t="s">
        <v>806</v>
      </c>
      <c r="B1792">
        <v>55</v>
      </c>
      <c r="C1792" t="s">
        <v>1351</v>
      </c>
      <c r="D1792" t="s">
        <v>1352</v>
      </c>
      <c r="E1792">
        <v>353255</v>
      </c>
      <c r="F1792" s="78">
        <v>39848.666666666664</v>
      </c>
      <c r="G1792" t="s">
        <v>1353</v>
      </c>
      <c r="H1792" t="s">
        <v>1354</v>
      </c>
      <c r="I1792">
        <v>12.37</v>
      </c>
      <c r="J1792" t="s">
        <v>1355</v>
      </c>
    </row>
    <row r="1793" spans="1:10">
      <c r="A1793" t="s">
        <v>806</v>
      </c>
      <c r="B1793">
        <v>60</v>
      </c>
      <c r="C1793" t="s">
        <v>1351</v>
      </c>
      <c r="D1793" t="s">
        <v>1352</v>
      </c>
      <c r="E1793">
        <v>353256</v>
      </c>
      <c r="F1793" s="78">
        <v>39848.666666666664</v>
      </c>
      <c r="G1793" t="s">
        <v>1353</v>
      </c>
      <c r="H1793" t="s">
        <v>1354</v>
      </c>
      <c r="I1793">
        <v>12.42</v>
      </c>
      <c r="J1793" t="s">
        <v>1355</v>
      </c>
    </row>
    <row r="1794" spans="1:10">
      <c r="A1794" t="s">
        <v>806</v>
      </c>
      <c r="B1794">
        <v>65</v>
      </c>
      <c r="C1794" t="s">
        <v>1351</v>
      </c>
      <c r="D1794" t="s">
        <v>1352</v>
      </c>
      <c r="E1794">
        <v>353257</v>
      </c>
      <c r="F1794" s="78">
        <v>39848.666666666664</v>
      </c>
      <c r="G1794" t="s">
        <v>1353</v>
      </c>
      <c r="H1794" t="s">
        <v>1354</v>
      </c>
      <c r="I1794">
        <v>12.26</v>
      </c>
      <c r="J1794" t="s">
        <v>1355</v>
      </c>
    </row>
    <row r="1795" spans="1:10">
      <c r="A1795" t="s">
        <v>806</v>
      </c>
      <c r="B1795">
        <v>70</v>
      </c>
      <c r="C1795" t="s">
        <v>1351</v>
      </c>
      <c r="D1795" t="s">
        <v>1352</v>
      </c>
      <c r="E1795">
        <v>353258</v>
      </c>
      <c r="F1795" s="78">
        <v>39848.666666666664</v>
      </c>
      <c r="G1795" t="s">
        <v>1353</v>
      </c>
      <c r="H1795" t="s">
        <v>1354</v>
      </c>
      <c r="I1795">
        <v>12.1</v>
      </c>
      <c r="J1795" t="s">
        <v>1355</v>
      </c>
    </row>
    <row r="1796" spans="1:10">
      <c r="A1796" t="s">
        <v>806</v>
      </c>
      <c r="B1796">
        <v>75</v>
      </c>
      <c r="C1796" t="s">
        <v>1351</v>
      </c>
      <c r="D1796" t="s">
        <v>1352</v>
      </c>
      <c r="E1796">
        <v>353259</v>
      </c>
      <c r="F1796" s="78">
        <v>39848.666666666664</v>
      </c>
      <c r="G1796" t="s">
        <v>1353</v>
      </c>
      <c r="H1796" t="s">
        <v>1354</v>
      </c>
      <c r="I1796">
        <v>11.82</v>
      </c>
      <c r="J1796" t="s">
        <v>1355</v>
      </c>
    </row>
    <row r="1797" spans="1:10">
      <c r="A1797" t="s">
        <v>806</v>
      </c>
      <c r="B1797">
        <v>85</v>
      </c>
      <c r="C1797" t="s">
        <v>1351</v>
      </c>
      <c r="D1797" t="s">
        <v>1352</v>
      </c>
      <c r="E1797">
        <v>353260</v>
      </c>
      <c r="F1797" s="78">
        <v>39848.666666666664</v>
      </c>
      <c r="G1797" t="s">
        <v>1353</v>
      </c>
      <c r="H1797" t="s">
        <v>1354</v>
      </c>
      <c r="I1797">
        <v>11.49</v>
      </c>
      <c r="J1797" t="s">
        <v>1355</v>
      </c>
    </row>
    <row r="1798" spans="1:10">
      <c r="A1798" t="s">
        <v>806</v>
      </c>
      <c r="B1798">
        <v>45</v>
      </c>
      <c r="C1798" t="s">
        <v>1351</v>
      </c>
      <c r="D1798" t="s">
        <v>1352</v>
      </c>
      <c r="E1798">
        <v>353253</v>
      </c>
      <c r="F1798" s="78">
        <v>39848.677083333336</v>
      </c>
      <c r="G1798" t="s">
        <v>1353</v>
      </c>
      <c r="H1798" t="s">
        <v>1354</v>
      </c>
      <c r="I1798">
        <v>12.52</v>
      </c>
      <c r="J1798" t="s">
        <v>1355</v>
      </c>
    </row>
    <row r="1799" spans="1:10">
      <c r="A1799" t="s">
        <v>806</v>
      </c>
      <c r="B1799">
        <v>50</v>
      </c>
      <c r="C1799" t="s">
        <v>1351</v>
      </c>
      <c r="D1799" t="s">
        <v>1352</v>
      </c>
      <c r="E1799">
        <v>353254</v>
      </c>
      <c r="F1799" s="78">
        <v>39848.677083333336</v>
      </c>
      <c r="G1799" t="s">
        <v>1353</v>
      </c>
      <c r="H1799" t="s">
        <v>1354</v>
      </c>
      <c r="I1799">
        <v>12.49</v>
      </c>
      <c r="J1799" t="s">
        <v>1355</v>
      </c>
    </row>
    <row r="1800" spans="1:10">
      <c r="A1800" t="s">
        <v>806</v>
      </c>
      <c r="B1800">
        <v>55</v>
      </c>
      <c r="C1800" t="s">
        <v>1351</v>
      </c>
      <c r="D1800" t="s">
        <v>1352</v>
      </c>
      <c r="E1800">
        <v>353255</v>
      </c>
      <c r="F1800" s="78">
        <v>39848.677083333336</v>
      </c>
      <c r="G1800" t="s">
        <v>1353</v>
      </c>
      <c r="H1800" t="s">
        <v>1354</v>
      </c>
      <c r="I1800">
        <v>12.39</v>
      </c>
      <c r="J1800" t="s">
        <v>1355</v>
      </c>
    </row>
    <row r="1801" spans="1:10">
      <c r="A1801" t="s">
        <v>806</v>
      </c>
      <c r="B1801">
        <v>60</v>
      </c>
      <c r="C1801" t="s">
        <v>1351</v>
      </c>
      <c r="D1801" t="s">
        <v>1352</v>
      </c>
      <c r="E1801">
        <v>353256</v>
      </c>
      <c r="F1801" s="78">
        <v>39848.677083333336</v>
      </c>
      <c r="G1801" t="s">
        <v>1353</v>
      </c>
      <c r="H1801" t="s">
        <v>1354</v>
      </c>
      <c r="I1801">
        <v>12.42</v>
      </c>
      <c r="J1801" t="s">
        <v>1355</v>
      </c>
    </row>
    <row r="1802" spans="1:10">
      <c r="A1802" t="s">
        <v>806</v>
      </c>
      <c r="B1802">
        <v>65</v>
      </c>
      <c r="C1802" t="s">
        <v>1351</v>
      </c>
      <c r="D1802" t="s">
        <v>1352</v>
      </c>
      <c r="E1802">
        <v>353257</v>
      </c>
      <c r="F1802" s="78">
        <v>39848.677083333336</v>
      </c>
      <c r="G1802" t="s">
        <v>1353</v>
      </c>
      <c r="H1802" t="s">
        <v>1354</v>
      </c>
      <c r="I1802">
        <v>12.26</v>
      </c>
      <c r="J1802" t="s">
        <v>1355</v>
      </c>
    </row>
    <row r="1803" spans="1:10">
      <c r="A1803" t="s">
        <v>806</v>
      </c>
      <c r="B1803">
        <v>70</v>
      </c>
      <c r="C1803" t="s">
        <v>1351</v>
      </c>
      <c r="D1803" t="s">
        <v>1352</v>
      </c>
      <c r="E1803">
        <v>353258</v>
      </c>
      <c r="F1803" s="78">
        <v>39848.677083333336</v>
      </c>
      <c r="G1803" t="s">
        <v>1353</v>
      </c>
      <c r="H1803" t="s">
        <v>1354</v>
      </c>
      <c r="I1803">
        <v>12.05</v>
      </c>
      <c r="J1803" t="s">
        <v>1355</v>
      </c>
    </row>
    <row r="1804" spans="1:10">
      <c r="A1804" t="s">
        <v>806</v>
      </c>
      <c r="B1804">
        <v>75</v>
      </c>
      <c r="C1804" t="s">
        <v>1351</v>
      </c>
      <c r="D1804" t="s">
        <v>1352</v>
      </c>
      <c r="E1804">
        <v>353259</v>
      </c>
      <c r="F1804" s="78">
        <v>39848.677083333336</v>
      </c>
      <c r="G1804" t="s">
        <v>1353</v>
      </c>
      <c r="H1804" t="s">
        <v>1354</v>
      </c>
      <c r="I1804">
        <v>11.85</v>
      </c>
      <c r="J1804" t="s">
        <v>1355</v>
      </c>
    </row>
    <row r="1805" spans="1:10">
      <c r="A1805" t="s">
        <v>806</v>
      </c>
      <c r="B1805">
        <v>85</v>
      </c>
      <c r="C1805" t="s">
        <v>1351</v>
      </c>
      <c r="D1805" t="s">
        <v>1352</v>
      </c>
      <c r="E1805">
        <v>353260</v>
      </c>
      <c r="F1805" s="78">
        <v>39848.677083333336</v>
      </c>
      <c r="G1805" t="s">
        <v>1353</v>
      </c>
      <c r="H1805" t="s">
        <v>1354</v>
      </c>
      <c r="I1805">
        <v>11.51</v>
      </c>
      <c r="J1805" t="s">
        <v>1355</v>
      </c>
    </row>
    <row r="1806" spans="1:10">
      <c r="A1806" t="s">
        <v>806</v>
      </c>
      <c r="B1806">
        <v>45</v>
      </c>
      <c r="C1806" t="s">
        <v>1351</v>
      </c>
      <c r="D1806" t="s">
        <v>1352</v>
      </c>
      <c r="E1806">
        <v>353253</v>
      </c>
      <c r="F1806" s="78">
        <v>39848.6875</v>
      </c>
      <c r="G1806" t="s">
        <v>1353</v>
      </c>
      <c r="H1806" t="s">
        <v>1354</v>
      </c>
      <c r="I1806">
        <v>12.51</v>
      </c>
      <c r="J1806" t="s">
        <v>1355</v>
      </c>
    </row>
    <row r="1807" spans="1:10">
      <c r="A1807" t="s">
        <v>806</v>
      </c>
      <c r="B1807">
        <v>50</v>
      </c>
      <c r="C1807" t="s">
        <v>1351</v>
      </c>
      <c r="D1807" t="s">
        <v>1352</v>
      </c>
      <c r="E1807">
        <v>353254</v>
      </c>
      <c r="F1807" s="78">
        <v>39848.6875</v>
      </c>
      <c r="G1807" t="s">
        <v>1353</v>
      </c>
      <c r="H1807" t="s">
        <v>1354</v>
      </c>
      <c r="I1807">
        <v>12.49</v>
      </c>
      <c r="J1807" t="s">
        <v>1355</v>
      </c>
    </row>
    <row r="1808" spans="1:10">
      <c r="A1808" t="s">
        <v>806</v>
      </c>
      <c r="B1808">
        <v>55</v>
      </c>
      <c r="C1808" t="s">
        <v>1351</v>
      </c>
      <c r="D1808" t="s">
        <v>1352</v>
      </c>
      <c r="E1808">
        <v>353255</v>
      </c>
      <c r="F1808" s="78">
        <v>39848.6875</v>
      </c>
      <c r="G1808" t="s">
        <v>1353</v>
      </c>
      <c r="H1808" t="s">
        <v>1354</v>
      </c>
      <c r="I1808">
        <v>12.39</v>
      </c>
      <c r="J1808" t="s">
        <v>1355</v>
      </c>
    </row>
    <row r="1809" spans="1:10">
      <c r="A1809" t="s">
        <v>806</v>
      </c>
      <c r="B1809">
        <v>60</v>
      </c>
      <c r="C1809" t="s">
        <v>1351</v>
      </c>
      <c r="D1809" t="s">
        <v>1352</v>
      </c>
      <c r="E1809">
        <v>353256</v>
      </c>
      <c r="F1809" s="78">
        <v>39848.6875</v>
      </c>
      <c r="G1809" t="s">
        <v>1353</v>
      </c>
      <c r="H1809" t="s">
        <v>1354</v>
      </c>
      <c r="I1809">
        <v>12.38</v>
      </c>
      <c r="J1809" t="s">
        <v>1355</v>
      </c>
    </row>
    <row r="1810" spans="1:10">
      <c r="A1810" t="s">
        <v>806</v>
      </c>
      <c r="B1810">
        <v>65</v>
      </c>
      <c r="C1810" t="s">
        <v>1351</v>
      </c>
      <c r="D1810" t="s">
        <v>1352</v>
      </c>
      <c r="E1810">
        <v>353257</v>
      </c>
      <c r="F1810" s="78">
        <v>39848.6875</v>
      </c>
      <c r="G1810" t="s">
        <v>1353</v>
      </c>
      <c r="H1810" t="s">
        <v>1354</v>
      </c>
      <c r="I1810">
        <v>12.16</v>
      </c>
      <c r="J1810" t="s">
        <v>1355</v>
      </c>
    </row>
    <row r="1811" spans="1:10">
      <c r="A1811" t="s">
        <v>806</v>
      </c>
      <c r="B1811">
        <v>70</v>
      </c>
      <c r="C1811" t="s">
        <v>1351</v>
      </c>
      <c r="D1811" t="s">
        <v>1352</v>
      </c>
      <c r="E1811">
        <v>353258</v>
      </c>
      <c r="F1811" s="78">
        <v>39848.6875</v>
      </c>
      <c r="G1811" t="s">
        <v>1353</v>
      </c>
      <c r="H1811" t="s">
        <v>1354</v>
      </c>
      <c r="I1811">
        <v>11.94</v>
      </c>
      <c r="J1811" t="s">
        <v>1355</v>
      </c>
    </row>
    <row r="1812" spans="1:10">
      <c r="A1812" t="s">
        <v>806</v>
      </c>
      <c r="B1812">
        <v>75</v>
      </c>
      <c r="C1812" t="s">
        <v>1351</v>
      </c>
      <c r="D1812" t="s">
        <v>1352</v>
      </c>
      <c r="E1812">
        <v>353259</v>
      </c>
      <c r="F1812" s="78">
        <v>39848.6875</v>
      </c>
      <c r="G1812" t="s">
        <v>1353</v>
      </c>
      <c r="H1812" t="s">
        <v>1354</v>
      </c>
      <c r="I1812">
        <v>11.83</v>
      </c>
      <c r="J1812" t="s">
        <v>1355</v>
      </c>
    </row>
    <row r="1813" spans="1:10">
      <c r="A1813" t="s">
        <v>806</v>
      </c>
      <c r="B1813">
        <v>85</v>
      </c>
      <c r="C1813" t="s">
        <v>1351</v>
      </c>
      <c r="D1813" t="s">
        <v>1352</v>
      </c>
      <c r="E1813">
        <v>353260</v>
      </c>
      <c r="F1813" s="78">
        <v>39848.6875</v>
      </c>
      <c r="G1813" t="s">
        <v>1353</v>
      </c>
      <c r="H1813" t="s">
        <v>1354</v>
      </c>
      <c r="I1813">
        <v>11.43</v>
      </c>
      <c r="J1813" t="s">
        <v>1355</v>
      </c>
    </row>
    <row r="1814" spans="1:10">
      <c r="A1814" t="s">
        <v>806</v>
      </c>
      <c r="B1814">
        <v>45</v>
      </c>
      <c r="C1814" t="s">
        <v>1351</v>
      </c>
      <c r="D1814" t="s">
        <v>1352</v>
      </c>
      <c r="E1814">
        <v>353253</v>
      </c>
      <c r="F1814" s="78">
        <v>39848.697916666664</v>
      </c>
      <c r="G1814" t="s">
        <v>1353</v>
      </c>
      <c r="H1814" t="s">
        <v>1354</v>
      </c>
      <c r="I1814">
        <v>12.5</v>
      </c>
      <c r="J1814" t="s">
        <v>1355</v>
      </c>
    </row>
    <row r="1815" spans="1:10">
      <c r="A1815" t="s">
        <v>806</v>
      </c>
      <c r="B1815">
        <v>50</v>
      </c>
      <c r="C1815" t="s">
        <v>1351</v>
      </c>
      <c r="D1815" t="s">
        <v>1352</v>
      </c>
      <c r="E1815">
        <v>353254</v>
      </c>
      <c r="F1815" s="78">
        <v>39848.697916666664</v>
      </c>
      <c r="G1815" t="s">
        <v>1353</v>
      </c>
      <c r="H1815" t="s">
        <v>1354</v>
      </c>
      <c r="I1815">
        <v>12.46</v>
      </c>
      <c r="J1815" t="s">
        <v>1355</v>
      </c>
    </row>
    <row r="1816" spans="1:10">
      <c r="A1816" t="s">
        <v>806</v>
      </c>
      <c r="B1816">
        <v>55</v>
      </c>
      <c r="C1816" t="s">
        <v>1351</v>
      </c>
      <c r="D1816" t="s">
        <v>1352</v>
      </c>
      <c r="E1816">
        <v>353255</v>
      </c>
      <c r="F1816" s="78">
        <v>39848.697916666664</v>
      </c>
      <c r="G1816" t="s">
        <v>1353</v>
      </c>
      <c r="H1816" t="s">
        <v>1354</v>
      </c>
      <c r="I1816">
        <v>12.37</v>
      </c>
      <c r="J1816" t="s">
        <v>1355</v>
      </c>
    </row>
    <row r="1817" spans="1:10">
      <c r="A1817" t="s">
        <v>806</v>
      </c>
      <c r="B1817">
        <v>60</v>
      </c>
      <c r="C1817" t="s">
        <v>1351</v>
      </c>
      <c r="D1817" t="s">
        <v>1352</v>
      </c>
      <c r="E1817">
        <v>353256</v>
      </c>
      <c r="F1817" s="78">
        <v>39848.697916666664</v>
      </c>
      <c r="G1817" t="s">
        <v>1353</v>
      </c>
      <c r="H1817" t="s">
        <v>1354</v>
      </c>
      <c r="I1817">
        <v>12.32</v>
      </c>
      <c r="J1817" t="s">
        <v>1355</v>
      </c>
    </row>
    <row r="1818" spans="1:10">
      <c r="A1818" t="s">
        <v>806</v>
      </c>
      <c r="B1818">
        <v>65</v>
      </c>
      <c r="C1818" t="s">
        <v>1351</v>
      </c>
      <c r="D1818" t="s">
        <v>1352</v>
      </c>
      <c r="E1818">
        <v>353257</v>
      </c>
      <c r="F1818" s="78">
        <v>39848.697916666664</v>
      </c>
      <c r="G1818" t="s">
        <v>1353</v>
      </c>
      <c r="H1818" t="s">
        <v>1354</v>
      </c>
      <c r="I1818">
        <v>12.15</v>
      </c>
      <c r="J1818" t="s">
        <v>1355</v>
      </c>
    </row>
    <row r="1819" spans="1:10">
      <c r="A1819" t="s">
        <v>806</v>
      </c>
      <c r="B1819">
        <v>70</v>
      </c>
      <c r="C1819" t="s">
        <v>1351</v>
      </c>
      <c r="D1819" t="s">
        <v>1352</v>
      </c>
      <c r="E1819">
        <v>353258</v>
      </c>
      <c r="F1819" s="78">
        <v>39848.697916666664</v>
      </c>
      <c r="G1819" t="s">
        <v>1353</v>
      </c>
      <c r="H1819" t="s">
        <v>1354</v>
      </c>
      <c r="I1819">
        <v>11.94</v>
      </c>
      <c r="J1819" t="s">
        <v>1355</v>
      </c>
    </row>
    <row r="1820" spans="1:10">
      <c r="A1820" t="s">
        <v>806</v>
      </c>
      <c r="B1820">
        <v>75</v>
      </c>
      <c r="C1820" t="s">
        <v>1351</v>
      </c>
      <c r="D1820" t="s">
        <v>1352</v>
      </c>
      <c r="E1820">
        <v>353259</v>
      </c>
      <c r="F1820" s="78">
        <v>39848.697916666664</v>
      </c>
      <c r="G1820" t="s">
        <v>1353</v>
      </c>
      <c r="H1820" t="s">
        <v>1354</v>
      </c>
      <c r="I1820">
        <v>11.78</v>
      </c>
      <c r="J1820" t="s">
        <v>1355</v>
      </c>
    </row>
    <row r="1821" spans="1:10">
      <c r="A1821" t="s">
        <v>806</v>
      </c>
      <c r="B1821">
        <v>85</v>
      </c>
      <c r="C1821" t="s">
        <v>1351</v>
      </c>
      <c r="D1821" t="s">
        <v>1352</v>
      </c>
      <c r="E1821">
        <v>353260</v>
      </c>
      <c r="F1821" s="78">
        <v>39848.697916666664</v>
      </c>
      <c r="G1821" t="s">
        <v>1353</v>
      </c>
      <c r="H1821" t="s">
        <v>1354</v>
      </c>
      <c r="I1821">
        <v>11.46</v>
      </c>
      <c r="J1821" t="s">
        <v>1355</v>
      </c>
    </row>
    <row r="1822" spans="1:10">
      <c r="A1822" t="s">
        <v>806</v>
      </c>
      <c r="B1822">
        <v>45</v>
      </c>
      <c r="C1822" t="s">
        <v>1351</v>
      </c>
      <c r="D1822" t="s">
        <v>1352</v>
      </c>
      <c r="E1822">
        <v>353253</v>
      </c>
      <c r="F1822" s="78">
        <v>39848.708333333336</v>
      </c>
      <c r="G1822" t="s">
        <v>1353</v>
      </c>
      <c r="H1822" t="s">
        <v>1354</v>
      </c>
      <c r="I1822">
        <v>12.5</v>
      </c>
      <c r="J1822" t="s">
        <v>1355</v>
      </c>
    </row>
    <row r="1823" spans="1:10">
      <c r="A1823" t="s">
        <v>806</v>
      </c>
      <c r="B1823">
        <v>50</v>
      </c>
      <c r="C1823" t="s">
        <v>1351</v>
      </c>
      <c r="D1823" t="s">
        <v>1352</v>
      </c>
      <c r="E1823">
        <v>353254</v>
      </c>
      <c r="F1823" s="78">
        <v>39848.708333333336</v>
      </c>
      <c r="G1823" t="s">
        <v>1353</v>
      </c>
      <c r="H1823" t="s">
        <v>1354</v>
      </c>
      <c r="I1823">
        <v>12.46</v>
      </c>
      <c r="J1823" t="s">
        <v>1355</v>
      </c>
    </row>
    <row r="1824" spans="1:10">
      <c r="A1824" t="s">
        <v>806</v>
      </c>
      <c r="B1824">
        <v>55</v>
      </c>
      <c r="C1824" t="s">
        <v>1351</v>
      </c>
      <c r="D1824" t="s">
        <v>1352</v>
      </c>
      <c r="E1824">
        <v>353255</v>
      </c>
      <c r="F1824" s="78">
        <v>39848.708333333336</v>
      </c>
      <c r="G1824" t="s">
        <v>1353</v>
      </c>
      <c r="H1824" t="s">
        <v>1354</v>
      </c>
      <c r="I1824">
        <v>12.37</v>
      </c>
      <c r="J1824" t="s">
        <v>1355</v>
      </c>
    </row>
    <row r="1825" spans="1:10">
      <c r="A1825" t="s">
        <v>806</v>
      </c>
      <c r="B1825">
        <v>60</v>
      </c>
      <c r="C1825" t="s">
        <v>1351</v>
      </c>
      <c r="D1825" t="s">
        <v>1352</v>
      </c>
      <c r="E1825">
        <v>353256</v>
      </c>
      <c r="F1825" s="78">
        <v>39848.708333333336</v>
      </c>
      <c r="G1825" t="s">
        <v>1353</v>
      </c>
      <c r="H1825" t="s">
        <v>1354</v>
      </c>
      <c r="I1825">
        <v>12.39</v>
      </c>
      <c r="J1825" t="s">
        <v>1355</v>
      </c>
    </row>
    <row r="1826" spans="1:10">
      <c r="A1826" t="s">
        <v>806</v>
      </c>
      <c r="B1826">
        <v>65</v>
      </c>
      <c r="C1826" t="s">
        <v>1351</v>
      </c>
      <c r="D1826" t="s">
        <v>1352</v>
      </c>
      <c r="E1826">
        <v>353257</v>
      </c>
      <c r="F1826" s="78">
        <v>39848.708333333336</v>
      </c>
      <c r="G1826" t="s">
        <v>1353</v>
      </c>
      <c r="H1826" t="s">
        <v>1354</v>
      </c>
      <c r="I1826">
        <v>12.24</v>
      </c>
      <c r="J1826" t="s">
        <v>1355</v>
      </c>
    </row>
    <row r="1827" spans="1:10">
      <c r="A1827" t="s">
        <v>806</v>
      </c>
      <c r="B1827">
        <v>70</v>
      </c>
      <c r="C1827" t="s">
        <v>1351</v>
      </c>
      <c r="D1827" t="s">
        <v>1352</v>
      </c>
      <c r="E1827">
        <v>353258</v>
      </c>
      <c r="F1827" s="78">
        <v>39848.708333333336</v>
      </c>
      <c r="G1827" t="s">
        <v>1353</v>
      </c>
      <c r="H1827" t="s">
        <v>1354</v>
      </c>
      <c r="I1827">
        <v>11.95</v>
      </c>
      <c r="J1827" t="s">
        <v>1355</v>
      </c>
    </row>
    <row r="1828" spans="1:10">
      <c r="A1828" t="s">
        <v>806</v>
      </c>
      <c r="B1828">
        <v>75</v>
      </c>
      <c r="C1828" t="s">
        <v>1351</v>
      </c>
      <c r="D1828" t="s">
        <v>1352</v>
      </c>
      <c r="E1828">
        <v>353259</v>
      </c>
      <c r="F1828" s="78">
        <v>39848.708333333336</v>
      </c>
      <c r="G1828" t="s">
        <v>1353</v>
      </c>
      <c r="H1828" t="s">
        <v>1354</v>
      </c>
      <c r="I1828">
        <v>11.75</v>
      </c>
      <c r="J1828" t="s">
        <v>1355</v>
      </c>
    </row>
    <row r="1829" spans="1:10">
      <c r="A1829" t="s">
        <v>806</v>
      </c>
      <c r="B1829">
        <v>85</v>
      </c>
      <c r="C1829" t="s">
        <v>1351</v>
      </c>
      <c r="D1829" t="s">
        <v>1352</v>
      </c>
      <c r="E1829">
        <v>353260</v>
      </c>
      <c r="F1829" s="78">
        <v>39848.708333333336</v>
      </c>
      <c r="G1829" t="s">
        <v>1353</v>
      </c>
      <c r="H1829" t="s">
        <v>1354</v>
      </c>
      <c r="I1829">
        <v>11.49</v>
      </c>
      <c r="J1829" t="s">
        <v>1355</v>
      </c>
    </row>
    <row r="1830" spans="1:10">
      <c r="A1830" t="s">
        <v>806</v>
      </c>
      <c r="B1830">
        <v>45</v>
      </c>
      <c r="C1830" t="s">
        <v>1351</v>
      </c>
      <c r="D1830" t="s">
        <v>1352</v>
      </c>
      <c r="E1830">
        <v>353253</v>
      </c>
      <c r="F1830" s="78">
        <v>39848.71875</v>
      </c>
      <c r="G1830" t="s">
        <v>1353</v>
      </c>
      <c r="H1830" t="s">
        <v>1354</v>
      </c>
      <c r="I1830">
        <v>12.5</v>
      </c>
      <c r="J1830" t="s">
        <v>1355</v>
      </c>
    </row>
    <row r="1831" spans="1:10">
      <c r="A1831" t="s">
        <v>806</v>
      </c>
      <c r="B1831">
        <v>50</v>
      </c>
      <c r="C1831" t="s">
        <v>1351</v>
      </c>
      <c r="D1831" t="s">
        <v>1352</v>
      </c>
      <c r="E1831">
        <v>353254</v>
      </c>
      <c r="F1831" s="78">
        <v>39848.71875</v>
      </c>
      <c r="G1831" t="s">
        <v>1353</v>
      </c>
      <c r="H1831" t="s">
        <v>1354</v>
      </c>
      <c r="I1831">
        <v>12.47</v>
      </c>
      <c r="J1831" t="s">
        <v>1355</v>
      </c>
    </row>
    <row r="1832" spans="1:10">
      <c r="A1832" t="s">
        <v>806</v>
      </c>
      <c r="B1832">
        <v>55</v>
      </c>
      <c r="C1832" t="s">
        <v>1351</v>
      </c>
      <c r="D1832" t="s">
        <v>1352</v>
      </c>
      <c r="E1832">
        <v>353255</v>
      </c>
      <c r="F1832" s="78">
        <v>39848.71875</v>
      </c>
      <c r="G1832" t="s">
        <v>1353</v>
      </c>
      <c r="H1832" t="s">
        <v>1354</v>
      </c>
      <c r="I1832">
        <v>12.38</v>
      </c>
      <c r="J1832" t="s">
        <v>1355</v>
      </c>
    </row>
    <row r="1833" spans="1:10">
      <c r="A1833" t="s">
        <v>806</v>
      </c>
      <c r="B1833">
        <v>60</v>
      </c>
      <c r="C1833" t="s">
        <v>1351</v>
      </c>
      <c r="D1833" t="s">
        <v>1352</v>
      </c>
      <c r="E1833">
        <v>353256</v>
      </c>
      <c r="F1833" s="78">
        <v>39848.71875</v>
      </c>
      <c r="G1833" t="s">
        <v>1353</v>
      </c>
      <c r="H1833" t="s">
        <v>1354</v>
      </c>
      <c r="I1833">
        <v>12.43</v>
      </c>
      <c r="J1833" t="s">
        <v>1355</v>
      </c>
    </row>
    <row r="1834" spans="1:10">
      <c r="A1834" t="s">
        <v>806</v>
      </c>
      <c r="B1834">
        <v>65</v>
      </c>
      <c r="C1834" t="s">
        <v>1351</v>
      </c>
      <c r="D1834" t="s">
        <v>1352</v>
      </c>
      <c r="E1834">
        <v>353257</v>
      </c>
      <c r="F1834" s="78">
        <v>39848.71875</v>
      </c>
      <c r="G1834" t="s">
        <v>1353</v>
      </c>
      <c r="H1834" t="s">
        <v>1354</v>
      </c>
      <c r="I1834">
        <v>12.35</v>
      </c>
      <c r="J1834" t="s">
        <v>1355</v>
      </c>
    </row>
    <row r="1835" spans="1:10">
      <c r="A1835" t="s">
        <v>806</v>
      </c>
      <c r="B1835">
        <v>70</v>
      </c>
      <c r="C1835" t="s">
        <v>1351</v>
      </c>
      <c r="D1835" t="s">
        <v>1352</v>
      </c>
      <c r="E1835">
        <v>353258</v>
      </c>
      <c r="F1835" s="78">
        <v>39848.71875</v>
      </c>
      <c r="G1835" t="s">
        <v>1353</v>
      </c>
      <c r="H1835" t="s">
        <v>1354</v>
      </c>
      <c r="I1835">
        <v>12.31</v>
      </c>
      <c r="J1835" t="s">
        <v>1355</v>
      </c>
    </row>
    <row r="1836" spans="1:10">
      <c r="A1836" t="s">
        <v>806</v>
      </c>
      <c r="B1836">
        <v>75</v>
      </c>
      <c r="C1836" t="s">
        <v>1351</v>
      </c>
      <c r="D1836" t="s">
        <v>1352</v>
      </c>
      <c r="E1836">
        <v>353259</v>
      </c>
      <c r="F1836" s="78">
        <v>39848.71875</v>
      </c>
      <c r="G1836" t="s">
        <v>1353</v>
      </c>
      <c r="H1836" t="s">
        <v>1354</v>
      </c>
      <c r="I1836">
        <v>11.93</v>
      </c>
      <c r="J1836" t="s">
        <v>1355</v>
      </c>
    </row>
    <row r="1837" spans="1:10">
      <c r="A1837" t="s">
        <v>806</v>
      </c>
      <c r="B1837">
        <v>85</v>
      </c>
      <c r="C1837" t="s">
        <v>1351</v>
      </c>
      <c r="D1837" t="s">
        <v>1352</v>
      </c>
      <c r="E1837">
        <v>353260</v>
      </c>
      <c r="F1837" s="78">
        <v>39848.71875</v>
      </c>
      <c r="G1837" t="s">
        <v>1353</v>
      </c>
      <c r="H1837" t="s">
        <v>1354</v>
      </c>
      <c r="I1837">
        <v>11.54</v>
      </c>
      <c r="J1837" t="s">
        <v>1355</v>
      </c>
    </row>
    <row r="1838" spans="1:10">
      <c r="A1838" t="s">
        <v>806</v>
      </c>
      <c r="B1838">
        <v>45</v>
      </c>
      <c r="C1838" t="s">
        <v>1351</v>
      </c>
      <c r="D1838" t="s">
        <v>1352</v>
      </c>
      <c r="E1838">
        <v>353253</v>
      </c>
      <c r="F1838" s="78">
        <v>39848.729166666664</v>
      </c>
      <c r="G1838" t="s">
        <v>1353</v>
      </c>
      <c r="H1838" t="s">
        <v>1354</v>
      </c>
      <c r="I1838">
        <v>12.52</v>
      </c>
      <c r="J1838" t="s">
        <v>1355</v>
      </c>
    </row>
    <row r="1839" spans="1:10">
      <c r="A1839" t="s">
        <v>806</v>
      </c>
      <c r="B1839">
        <v>50</v>
      </c>
      <c r="C1839" t="s">
        <v>1351</v>
      </c>
      <c r="D1839" t="s">
        <v>1352</v>
      </c>
      <c r="E1839">
        <v>353254</v>
      </c>
      <c r="F1839" s="78">
        <v>39848.729166666664</v>
      </c>
      <c r="G1839" t="s">
        <v>1353</v>
      </c>
      <c r="H1839" t="s">
        <v>1354</v>
      </c>
      <c r="I1839">
        <v>12.49</v>
      </c>
      <c r="J1839" t="s">
        <v>1355</v>
      </c>
    </row>
    <row r="1840" spans="1:10">
      <c r="A1840" t="s">
        <v>806</v>
      </c>
      <c r="B1840">
        <v>55</v>
      </c>
      <c r="C1840" t="s">
        <v>1351</v>
      </c>
      <c r="D1840" t="s">
        <v>1352</v>
      </c>
      <c r="E1840">
        <v>353255</v>
      </c>
      <c r="F1840" s="78">
        <v>39848.729166666664</v>
      </c>
      <c r="G1840" t="s">
        <v>1353</v>
      </c>
      <c r="H1840" t="s">
        <v>1354</v>
      </c>
      <c r="I1840">
        <v>12.41</v>
      </c>
      <c r="J1840" t="s">
        <v>1355</v>
      </c>
    </row>
    <row r="1841" spans="1:10">
      <c r="A1841" t="s">
        <v>806</v>
      </c>
      <c r="B1841">
        <v>60</v>
      </c>
      <c r="C1841" t="s">
        <v>1351</v>
      </c>
      <c r="D1841" t="s">
        <v>1352</v>
      </c>
      <c r="E1841">
        <v>353256</v>
      </c>
      <c r="F1841" s="78">
        <v>39848.729166666664</v>
      </c>
      <c r="G1841" t="s">
        <v>1353</v>
      </c>
      <c r="H1841" t="s">
        <v>1354</v>
      </c>
      <c r="I1841">
        <v>12.44</v>
      </c>
      <c r="J1841" t="s">
        <v>1355</v>
      </c>
    </row>
    <row r="1842" spans="1:10">
      <c r="A1842" t="s">
        <v>806</v>
      </c>
      <c r="B1842">
        <v>65</v>
      </c>
      <c r="C1842" t="s">
        <v>1351</v>
      </c>
      <c r="D1842" t="s">
        <v>1352</v>
      </c>
      <c r="E1842">
        <v>353257</v>
      </c>
      <c r="F1842" s="78">
        <v>39848.729166666664</v>
      </c>
      <c r="G1842" t="s">
        <v>1353</v>
      </c>
      <c r="H1842" t="s">
        <v>1354</v>
      </c>
      <c r="I1842">
        <v>12.41</v>
      </c>
      <c r="J1842" t="s">
        <v>1355</v>
      </c>
    </row>
    <row r="1843" spans="1:10">
      <c r="A1843" t="s">
        <v>806</v>
      </c>
      <c r="B1843">
        <v>70</v>
      </c>
      <c r="C1843" t="s">
        <v>1351</v>
      </c>
      <c r="D1843" t="s">
        <v>1352</v>
      </c>
      <c r="E1843">
        <v>353258</v>
      </c>
      <c r="F1843" s="78">
        <v>39848.729166666664</v>
      </c>
      <c r="G1843" t="s">
        <v>1353</v>
      </c>
      <c r="H1843" t="s">
        <v>1354</v>
      </c>
      <c r="I1843">
        <v>12.36</v>
      </c>
      <c r="J1843" t="s">
        <v>1355</v>
      </c>
    </row>
    <row r="1844" spans="1:10">
      <c r="A1844" t="s">
        <v>806</v>
      </c>
      <c r="B1844">
        <v>75</v>
      </c>
      <c r="C1844" t="s">
        <v>1351</v>
      </c>
      <c r="D1844" t="s">
        <v>1352</v>
      </c>
      <c r="E1844">
        <v>353259</v>
      </c>
      <c r="F1844" s="78">
        <v>39848.729166666664</v>
      </c>
      <c r="G1844" t="s">
        <v>1353</v>
      </c>
      <c r="H1844" t="s">
        <v>1354</v>
      </c>
      <c r="I1844">
        <v>12.01</v>
      </c>
      <c r="J1844" t="s">
        <v>1355</v>
      </c>
    </row>
    <row r="1845" spans="1:10">
      <c r="A1845" t="s">
        <v>806</v>
      </c>
      <c r="B1845">
        <v>85</v>
      </c>
      <c r="C1845" t="s">
        <v>1351</v>
      </c>
      <c r="D1845" t="s">
        <v>1352</v>
      </c>
      <c r="E1845">
        <v>353260</v>
      </c>
      <c r="F1845" s="78">
        <v>39848.729166666664</v>
      </c>
      <c r="G1845" t="s">
        <v>1353</v>
      </c>
      <c r="H1845" t="s">
        <v>1354</v>
      </c>
      <c r="I1845">
        <v>11.54</v>
      </c>
      <c r="J1845" t="s">
        <v>1355</v>
      </c>
    </row>
    <row r="1846" spans="1:10">
      <c r="A1846" t="s">
        <v>806</v>
      </c>
      <c r="B1846">
        <v>45</v>
      </c>
      <c r="C1846" t="s">
        <v>1351</v>
      </c>
      <c r="D1846" t="s">
        <v>1352</v>
      </c>
      <c r="E1846">
        <v>353253</v>
      </c>
      <c r="F1846" s="78">
        <v>39848.739583333336</v>
      </c>
      <c r="G1846" t="s">
        <v>1353</v>
      </c>
      <c r="H1846" t="s">
        <v>1354</v>
      </c>
      <c r="I1846">
        <v>12.51</v>
      </c>
      <c r="J1846" t="s">
        <v>1355</v>
      </c>
    </row>
    <row r="1847" spans="1:10">
      <c r="A1847" t="s">
        <v>806</v>
      </c>
      <c r="B1847">
        <v>50</v>
      </c>
      <c r="C1847" t="s">
        <v>1351</v>
      </c>
      <c r="D1847" t="s">
        <v>1352</v>
      </c>
      <c r="E1847">
        <v>353254</v>
      </c>
      <c r="F1847" s="78">
        <v>39848.739583333336</v>
      </c>
      <c r="G1847" t="s">
        <v>1353</v>
      </c>
      <c r="H1847" t="s">
        <v>1354</v>
      </c>
      <c r="I1847">
        <v>12.49</v>
      </c>
      <c r="J1847" t="s">
        <v>1355</v>
      </c>
    </row>
    <row r="1848" spans="1:10">
      <c r="A1848" t="s">
        <v>806</v>
      </c>
      <c r="B1848">
        <v>55</v>
      </c>
      <c r="C1848" t="s">
        <v>1351</v>
      </c>
      <c r="D1848" t="s">
        <v>1352</v>
      </c>
      <c r="E1848">
        <v>353255</v>
      </c>
      <c r="F1848" s="78">
        <v>39848.739583333336</v>
      </c>
      <c r="G1848" t="s">
        <v>1353</v>
      </c>
      <c r="H1848" t="s">
        <v>1354</v>
      </c>
      <c r="I1848">
        <v>12.4</v>
      </c>
      <c r="J1848" t="s">
        <v>1355</v>
      </c>
    </row>
    <row r="1849" spans="1:10">
      <c r="A1849" t="s">
        <v>806</v>
      </c>
      <c r="B1849">
        <v>60</v>
      </c>
      <c r="C1849" t="s">
        <v>1351</v>
      </c>
      <c r="D1849" t="s">
        <v>1352</v>
      </c>
      <c r="E1849">
        <v>353256</v>
      </c>
      <c r="F1849" s="78">
        <v>39848.739583333336</v>
      </c>
      <c r="G1849" t="s">
        <v>1353</v>
      </c>
      <c r="H1849" t="s">
        <v>1354</v>
      </c>
      <c r="I1849">
        <v>12.44</v>
      </c>
      <c r="J1849" t="s">
        <v>1355</v>
      </c>
    </row>
    <row r="1850" spans="1:10">
      <c r="A1850" t="s">
        <v>806</v>
      </c>
      <c r="B1850">
        <v>65</v>
      </c>
      <c r="C1850" t="s">
        <v>1351</v>
      </c>
      <c r="D1850" t="s">
        <v>1352</v>
      </c>
      <c r="E1850">
        <v>353257</v>
      </c>
      <c r="F1850" s="78">
        <v>39848.739583333336</v>
      </c>
      <c r="G1850" t="s">
        <v>1353</v>
      </c>
      <c r="H1850" t="s">
        <v>1354</v>
      </c>
      <c r="I1850">
        <v>12.4</v>
      </c>
      <c r="J1850" t="s">
        <v>1355</v>
      </c>
    </row>
    <row r="1851" spans="1:10">
      <c r="A1851" t="s">
        <v>806</v>
      </c>
      <c r="B1851">
        <v>70</v>
      </c>
      <c r="C1851" t="s">
        <v>1351</v>
      </c>
      <c r="D1851" t="s">
        <v>1352</v>
      </c>
      <c r="E1851">
        <v>353258</v>
      </c>
      <c r="F1851" s="78">
        <v>39848.739583333336</v>
      </c>
      <c r="G1851" t="s">
        <v>1353</v>
      </c>
      <c r="H1851" t="s">
        <v>1354</v>
      </c>
      <c r="I1851">
        <v>12.26</v>
      </c>
      <c r="J1851" t="s">
        <v>1355</v>
      </c>
    </row>
    <row r="1852" spans="1:10">
      <c r="A1852" t="s">
        <v>806</v>
      </c>
      <c r="B1852">
        <v>75</v>
      </c>
      <c r="C1852" t="s">
        <v>1351</v>
      </c>
      <c r="D1852" t="s">
        <v>1352</v>
      </c>
      <c r="E1852">
        <v>353259</v>
      </c>
      <c r="F1852" s="78">
        <v>39848.739583333336</v>
      </c>
      <c r="G1852" t="s">
        <v>1353</v>
      </c>
      <c r="H1852" t="s">
        <v>1354</v>
      </c>
      <c r="I1852">
        <v>11.9</v>
      </c>
      <c r="J1852" t="s">
        <v>1355</v>
      </c>
    </row>
    <row r="1853" spans="1:10">
      <c r="A1853" t="s">
        <v>806</v>
      </c>
      <c r="B1853">
        <v>85</v>
      </c>
      <c r="C1853" t="s">
        <v>1351</v>
      </c>
      <c r="D1853" t="s">
        <v>1352</v>
      </c>
      <c r="E1853">
        <v>353260</v>
      </c>
      <c r="F1853" s="78">
        <v>39848.739583333336</v>
      </c>
      <c r="G1853" t="s">
        <v>1353</v>
      </c>
      <c r="H1853" t="s">
        <v>1354</v>
      </c>
      <c r="I1853">
        <v>11.53</v>
      </c>
      <c r="J1853" t="s">
        <v>1355</v>
      </c>
    </row>
    <row r="1854" spans="1:10">
      <c r="A1854" t="s">
        <v>806</v>
      </c>
      <c r="B1854">
        <v>45</v>
      </c>
      <c r="C1854" t="s">
        <v>1351</v>
      </c>
      <c r="D1854" t="s">
        <v>1352</v>
      </c>
      <c r="E1854">
        <v>353253</v>
      </c>
      <c r="F1854" s="78">
        <v>39866.666666666664</v>
      </c>
      <c r="G1854" t="s">
        <v>1353</v>
      </c>
      <c r="H1854" t="s">
        <v>1354</v>
      </c>
      <c r="I1854">
        <v>13.73</v>
      </c>
      <c r="J1854" t="s">
        <v>1355</v>
      </c>
    </row>
    <row r="1855" spans="1:10">
      <c r="A1855" t="s">
        <v>806</v>
      </c>
      <c r="B1855">
        <v>50</v>
      </c>
      <c r="C1855" t="s">
        <v>1351</v>
      </c>
      <c r="D1855" t="s">
        <v>1352</v>
      </c>
      <c r="E1855">
        <v>353254</v>
      </c>
      <c r="F1855" s="78">
        <v>39866.666666666664</v>
      </c>
      <c r="G1855" t="s">
        <v>1353</v>
      </c>
      <c r="H1855" t="s">
        <v>1354</v>
      </c>
      <c r="I1855">
        <v>13.64</v>
      </c>
      <c r="J1855" t="s">
        <v>1355</v>
      </c>
    </row>
    <row r="1856" spans="1:10">
      <c r="A1856" t="s">
        <v>806</v>
      </c>
      <c r="B1856">
        <v>55</v>
      </c>
      <c r="C1856" t="s">
        <v>1351</v>
      </c>
      <c r="D1856" t="s">
        <v>1352</v>
      </c>
      <c r="E1856">
        <v>353255</v>
      </c>
      <c r="F1856" s="78">
        <v>39866.666666666664</v>
      </c>
      <c r="G1856" t="s">
        <v>1353</v>
      </c>
      <c r="H1856" t="s">
        <v>1354</v>
      </c>
      <c r="I1856">
        <v>13.33</v>
      </c>
      <c r="J1856" t="s">
        <v>1355</v>
      </c>
    </row>
    <row r="1857" spans="1:10">
      <c r="A1857" t="s">
        <v>806</v>
      </c>
      <c r="B1857">
        <v>60</v>
      </c>
      <c r="C1857" t="s">
        <v>1351</v>
      </c>
      <c r="D1857" t="s">
        <v>1352</v>
      </c>
      <c r="E1857">
        <v>353256</v>
      </c>
      <c r="F1857" s="78">
        <v>39866.666666666664</v>
      </c>
      <c r="G1857" t="s">
        <v>1353</v>
      </c>
      <c r="H1857" t="s">
        <v>1354</v>
      </c>
      <c r="I1857">
        <v>13.12</v>
      </c>
      <c r="J1857" t="s">
        <v>1355</v>
      </c>
    </row>
    <row r="1858" spans="1:10">
      <c r="A1858" t="s">
        <v>806</v>
      </c>
      <c r="B1858">
        <v>65</v>
      </c>
      <c r="C1858" t="s">
        <v>1351</v>
      </c>
      <c r="D1858" t="s">
        <v>1352</v>
      </c>
      <c r="E1858">
        <v>353257</v>
      </c>
      <c r="F1858" s="78">
        <v>39866.666666666664</v>
      </c>
      <c r="G1858" t="s">
        <v>1353</v>
      </c>
      <c r="H1858" t="s">
        <v>1354</v>
      </c>
      <c r="I1858">
        <v>12.93</v>
      </c>
      <c r="J1858" t="s">
        <v>1355</v>
      </c>
    </row>
    <row r="1859" spans="1:10">
      <c r="A1859" t="s">
        <v>806</v>
      </c>
      <c r="B1859">
        <v>70</v>
      </c>
      <c r="C1859" t="s">
        <v>1351</v>
      </c>
      <c r="D1859" t="s">
        <v>1352</v>
      </c>
      <c r="E1859">
        <v>353258</v>
      </c>
      <c r="F1859" s="78">
        <v>39866.666666666664</v>
      </c>
      <c r="G1859" t="s">
        <v>1353</v>
      </c>
      <c r="H1859" t="s">
        <v>1354</v>
      </c>
      <c r="I1859">
        <v>12.91</v>
      </c>
      <c r="J1859" t="s">
        <v>1355</v>
      </c>
    </row>
    <row r="1860" spans="1:10">
      <c r="A1860" t="s">
        <v>806</v>
      </c>
      <c r="B1860">
        <v>75</v>
      </c>
      <c r="C1860" t="s">
        <v>1351</v>
      </c>
      <c r="D1860" t="s">
        <v>1352</v>
      </c>
      <c r="E1860">
        <v>353259</v>
      </c>
      <c r="F1860" s="78">
        <v>39866.666666666664</v>
      </c>
      <c r="G1860" t="s">
        <v>1353</v>
      </c>
      <c r="H1860" t="s">
        <v>1354</v>
      </c>
      <c r="I1860">
        <v>12.85</v>
      </c>
      <c r="J1860" t="s">
        <v>1355</v>
      </c>
    </row>
    <row r="1861" spans="1:10">
      <c r="A1861" t="s">
        <v>806</v>
      </c>
      <c r="B1861">
        <v>85</v>
      </c>
      <c r="C1861" t="s">
        <v>1351</v>
      </c>
      <c r="D1861" t="s">
        <v>1352</v>
      </c>
      <c r="E1861">
        <v>353260</v>
      </c>
      <c r="F1861" s="78">
        <v>39866.666666666664</v>
      </c>
      <c r="G1861" t="s">
        <v>1353</v>
      </c>
      <c r="H1861" t="s">
        <v>1354</v>
      </c>
      <c r="I1861">
        <v>12.58</v>
      </c>
      <c r="J1861" t="s">
        <v>1355</v>
      </c>
    </row>
    <row r="1862" spans="1:10">
      <c r="A1862" t="s">
        <v>806</v>
      </c>
      <c r="B1862">
        <v>45</v>
      </c>
      <c r="C1862" t="s">
        <v>1351</v>
      </c>
      <c r="D1862" t="s">
        <v>1352</v>
      </c>
      <c r="E1862">
        <v>353253</v>
      </c>
      <c r="F1862" s="78">
        <v>39866.677083333336</v>
      </c>
      <c r="G1862" t="s">
        <v>1353</v>
      </c>
      <c r="H1862" t="s">
        <v>1354</v>
      </c>
      <c r="I1862">
        <v>13.69</v>
      </c>
      <c r="J1862" t="s">
        <v>1355</v>
      </c>
    </row>
    <row r="1863" spans="1:10">
      <c r="A1863" t="s">
        <v>806</v>
      </c>
      <c r="B1863">
        <v>50</v>
      </c>
      <c r="C1863" t="s">
        <v>1351</v>
      </c>
      <c r="D1863" t="s">
        <v>1352</v>
      </c>
      <c r="E1863">
        <v>353254</v>
      </c>
      <c r="F1863" s="78">
        <v>39866.677083333336</v>
      </c>
      <c r="G1863" t="s">
        <v>1353</v>
      </c>
      <c r="H1863" t="s">
        <v>1354</v>
      </c>
      <c r="I1863">
        <v>13.56</v>
      </c>
      <c r="J1863" t="s">
        <v>1355</v>
      </c>
    </row>
    <row r="1864" spans="1:10">
      <c r="A1864" t="s">
        <v>806</v>
      </c>
      <c r="B1864">
        <v>55</v>
      </c>
      <c r="C1864" t="s">
        <v>1351</v>
      </c>
      <c r="D1864" t="s">
        <v>1352</v>
      </c>
      <c r="E1864">
        <v>353255</v>
      </c>
      <c r="F1864" s="78">
        <v>39866.677083333336</v>
      </c>
      <c r="G1864" t="s">
        <v>1353</v>
      </c>
      <c r="H1864" t="s">
        <v>1354</v>
      </c>
      <c r="I1864">
        <v>13.19</v>
      </c>
      <c r="J1864" t="s">
        <v>1355</v>
      </c>
    </row>
    <row r="1865" spans="1:10">
      <c r="A1865" t="s">
        <v>806</v>
      </c>
      <c r="B1865">
        <v>60</v>
      </c>
      <c r="C1865" t="s">
        <v>1351</v>
      </c>
      <c r="D1865" t="s">
        <v>1352</v>
      </c>
      <c r="E1865">
        <v>353256</v>
      </c>
      <c r="F1865" s="78">
        <v>39866.677083333336</v>
      </c>
      <c r="G1865" t="s">
        <v>1353</v>
      </c>
      <c r="H1865" t="s">
        <v>1354</v>
      </c>
      <c r="I1865">
        <v>13.09</v>
      </c>
      <c r="J1865" t="s">
        <v>1355</v>
      </c>
    </row>
    <row r="1866" spans="1:10">
      <c r="A1866" t="s">
        <v>806</v>
      </c>
      <c r="B1866">
        <v>65</v>
      </c>
      <c r="C1866" t="s">
        <v>1351</v>
      </c>
      <c r="D1866" t="s">
        <v>1352</v>
      </c>
      <c r="E1866">
        <v>353257</v>
      </c>
      <c r="F1866" s="78">
        <v>39866.677083333336</v>
      </c>
      <c r="G1866" t="s">
        <v>1353</v>
      </c>
      <c r="H1866" t="s">
        <v>1354</v>
      </c>
      <c r="I1866">
        <v>12.92</v>
      </c>
      <c r="J1866" t="s">
        <v>1355</v>
      </c>
    </row>
    <row r="1867" spans="1:10">
      <c r="A1867" t="s">
        <v>806</v>
      </c>
      <c r="B1867">
        <v>70</v>
      </c>
      <c r="C1867" t="s">
        <v>1351</v>
      </c>
      <c r="D1867" t="s">
        <v>1352</v>
      </c>
      <c r="E1867">
        <v>353258</v>
      </c>
      <c r="F1867" s="78">
        <v>39866.677083333336</v>
      </c>
      <c r="G1867" t="s">
        <v>1353</v>
      </c>
      <c r="H1867" t="s">
        <v>1354</v>
      </c>
      <c r="I1867">
        <v>12.92</v>
      </c>
      <c r="J1867" t="s">
        <v>1355</v>
      </c>
    </row>
    <row r="1868" spans="1:10">
      <c r="A1868" t="s">
        <v>806</v>
      </c>
      <c r="B1868">
        <v>75</v>
      </c>
      <c r="C1868" t="s">
        <v>1351</v>
      </c>
      <c r="D1868" t="s">
        <v>1352</v>
      </c>
      <c r="E1868">
        <v>353259</v>
      </c>
      <c r="F1868" s="78">
        <v>39866.677083333336</v>
      </c>
      <c r="G1868" t="s">
        <v>1353</v>
      </c>
      <c r="H1868" t="s">
        <v>1354</v>
      </c>
      <c r="I1868">
        <v>12.85</v>
      </c>
      <c r="J1868" t="s">
        <v>1355</v>
      </c>
    </row>
    <row r="1869" spans="1:10">
      <c r="A1869" t="s">
        <v>806</v>
      </c>
      <c r="B1869">
        <v>85</v>
      </c>
      <c r="C1869" t="s">
        <v>1351</v>
      </c>
      <c r="D1869" t="s">
        <v>1352</v>
      </c>
      <c r="E1869">
        <v>353260</v>
      </c>
      <c r="F1869" s="78">
        <v>39866.677083333336</v>
      </c>
      <c r="G1869" t="s">
        <v>1353</v>
      </c>
      <c r="H1869" t="s">
        <v>1354</v>
      </c>
      <c r="I1869">
        <v>12.66</v>
      </c>
      <c r="J1869" t="s">
        <v>1355</v>
      </c>
    </row>
    <row r="1870" spans="1:10">
      <c r="A1870" t="s">
        <v>806</v>
      </c>
      <c r="B1870">
        <v>45</v>
      </c>
      <c r="C1870" t="s">
        <v>1351</v>
      </c>
      <c r="D1870" t="s">
        <v>1352</v>
      </c>
      <c r="E1870">
        <v>353253</v>
      </c>
      <c r="F1870" s="78">
        <v>39866.6875</v>
      </c>
      <c r="G1870" t="s">
        <v>1353</v>
      </c>
      <c r="H1870" t="s">
        <v>1354</v>
      </c>
      <c r="I1870">
        <v>13.73</v>
      </c>
      <c r="J1870" t="s">
        <v>1355</v>
      </c>
    </row>
    <row r="1871" spans="1:10">
      <c r="A1871" t="s">
        <v>806</v>
      </c>
      <c r="B1871">
        <v>50</v>
      </c>
      <c r="C1871" t="s">
        <v>1351</v>
      </c>
      <c r="D1871" t="s">
        <v>1352</v>
      </c>
      <c r="E1871">
        <v>353254</v>
      </c>
      <c r="F1871" s="78">
        <v>39866.6875</v>
      </c>
      <c r="G1871" t="s">
        <v>1353</v>
      </c>
      <c r="H1871" t="s">
        <v>1354</v>
      </c>
      <c r="I1871">
        <v>13.66</v>
      </c>
      <c r="J1871" t="s">
        <v>1355</v>
      </c>
    </row>
    <row r="1872" spans="1:10">
      <c r="A1872" t="s">
        <v>806</v>
      </c>
      <c r="B1872">
        <v>55</v>
      </c>
      <c r="C1872" t="s">
        <v>1351</v>
      </c>
      <c r="D1872" t="s">
        <v>1352</v>
      </c>
      <c r="E1872">
        <v>353255</v>
      </c>
      <c r="F1872" s="78">
        <v>39866.6875</v>
      </c>
      <c r="G1872" t="s">
        <v>1353</v>
      </c>
      <c r="H1872" t="s">
        <v>1354</v>
      </c>
      <c r="I1872">
        <v>13.42</v>
      </c>
      <c r="J1872" t="s">
        <v>1355</v>
      </c>
    </row>
    <row r="1873" spans="1:10">
      <c r="A1873" t="s">
        <v>806</v>
      </c>
      <c r="B1873">
        <v>60</v>
      </c>
      <c r="C1873" t="s">
        <v>1351</v>
      </c>
      <c r="D1873" t="s">
        <v>1352</v>
      </c>
      <c r="E1873">
        <v>353256</v>
      </c>
      <c r="F1873" s="78">
        <v>39866.6875</v>
      </c>
      <c r="G1873" t="s">
        <v>1353</v>
      </c>
      <c r="H1873" t="s">
        <v>1354</v>
      </c>
      <c r="I1873">
        <v>13.11</v>
      </c>
      <c r="J1873" t="s">
        <v>1355</v>
      </c>
    </row>
    <row r="1874" spans="1:10">
      <c r="A1874" t="s">
        <v>806</v>
      </c>
      <c r="B1874">
        <v>65</v>
      </c>
      <c r="C1874" t="s">
        <v>1351</v>
      </c>
      <c r="D1874" t="s">
        <v>1352</v>
      </c>
      <c r="E1874">
        <v>353257</v>
      </c>
      <c r="F1874" s="78">
        <v>39866.6875</v>
      </c>
      <c r="G1874" t="s">
        <v>1353</v>
      </c>
      <c r="H1874" t="s">
        <v>1354</v>
      </c>
      <c r="I1874">
        <v>12.97</v>
      </c>
      <c r="J1874" t="s">
        <v>1355</v>
      </c>
    </row>
    <row r="1875" spans="1:10">
      <c r="A1875" t="s">
        <v>806</v>
      </c>
      <c r="B1875">
        <v>70</v>
      </c>
      <c r="C1875" t="s">
        <v>1351</v>
      </c>
      <c r="D1875" t="s">
        <v>1352</v>
      </c>
      <c r="E1875">
        <v>353258</v>
      </c>
      <c r="F1875" s="78">
        <v>39866.6875</v>
      </c>
      <c r="G1875" t="s">
        <v>1353</v>
      </c>
      <c r="H1875" t="s">
        <v>1354</v>
      </c>
      <c r="I1875">
        <v>12.87</v>
      </c>
      <c r="J1875" t="s">
        <v>1355</v>
      </c>
    </row>
    <row r="1876" spans="1:10">
      <c r="A1876" t="s">
        <v>806</v>
      </c>
      <c r="B1876">
        <v>75</v>
      </c>
      <c r="C1876" t="s">
        <v>1351</v>
      </c>
      <c r="D1876" t="s">
        <v>1352</v>
      </c>
      <c r="E1876">
        <v>353259</v>
      </c>
      <c r="F1876" s="78">
        <v>39866.6875</v>
      </c>
      <c r="G1876" t="s">
        <v>1353</v>
      </c>
      <c r="H1876" t="s">
        <v>1354</v>
      </c>
      <c r="I1876">
        <v>12.83</v>
      </c>
      <c r="J1876" t="s">
        <v>1355</v>
      </c>
    </row>
    <row r="1877" spans="1:10">
      <c r="A1877" t="s">
        <v>806</v>
      </c>
      <c r="B1877">
        <v>85</v>
      </c>
      <c r="C1877" t="s">
        <v>1351</v>
      </c>
      <c r="D1877" t="s">
        <v>1352</v>
      </c>
      <c r="E1877">
        <v>353260</v>
      </c>
      <c r="F1877" s="78">
        <v>39866.6875</v>
      </c>
      <c r="G1877" t="s">
        <v>1353</v>
      </c>
      <c r="H1877" t="s">
        <v>1354</v>
      </c>
      <c r="I1877">
        <v>12.56</v>
      </c>
      <c r="J1877" t="s">
        <v>1355</v>
      </c>
    </row>
    <row r="1878" spans="1:10">
      <c r="A1878" t="s">
        <v>806</v>
      </c>
      <c r="B1878">
        <v>45</v>
      </c>
      <c r="C1878" t="s">
        <v>1351</v>
      </c>
      <c r="D1878" t="s">
        <v>1352</v>
      </c>
      <c r="E1878">
        <v>353253</v>
      </c>
      <c r="F1878" s="78">
        <v>39866.697916666664</v>
      </c>
      <c r="G1878" t="s">
        <v>1353</v>
      </c>
      <c r="H1878" t="s">
        <v>1354</v>
      </c>
      <c r="I1878">
        <v>13.71</v>
      </c>
      <c r="J1878" t="s">
        <v>1355</v>
      </c>
    </row>
    <row r="1879" spans="1:10">
      <c r="A1879" t="s">
        <v>806</v>
      </c>
      <c r="B1879">
        <v>50</v>
      </c>
      <c r="C1879" t="s">
        <v>1351</v>
      </c>
      <c r="D1879" t="s">
        <v>1352</v>
      </c>
      <c r="E1879">
        <v>353254</v>
      </c>
      <c r="F1879" s="78">
        <v>39866.697916666664</v>
      </c>
      <c r="G1879" t="s">
        <v>1353</v>
      </c>
      <c r="H1879" t="s">
        <v>1354</v>
      </c>
      <c r="I1879">
        <v>13.62</v>
      </c>
      <c r="J1879" t="s">
        <v>1355</v>
      </c>
    </row>
    <row r="1880" spans="1:10">
      <c r="A1880" t="s">
        <v>806</v>
      </c>
      <c r="B1880">
        <v>55</v>
      </c>
      <c r="C1880" t="s">
        <v>1351</v>
      </c>
      <c r="D1880" t="s">
        <v>1352</v>
      </c>
      <c r="E1880">
        <v>353255</v>
      </c>
      <c r="F1880" s="78">
        <v>39866.697916666664</v>
      </c>
      <c r="G1880" t="s">
        <v>1353</v>
      </c>
      <c r="H1880" t="s">
        <v>1354</v>
      </c>
      <c r="I1880">
        <v>13.28</v>
      </c>
      <c r="J1880" t="s">
        <v>1355</v>
      </c>
    </row>
    <row r="1881" spans="1:10">
      <c r="A1881" t="s">
        <v>806</v>
      </c>
      <c r="B1881">
        <v>60</v>
      </c>
      <c r="C1881" t="s">
        <v>1351</v>
      </c>
      <c r="D1881" t="s">
        <v>1352</v>
      </c>
      <c r="E1881">
        <v>353256</v>
      </c>
      <c r="F1881" s="78">
        <v>39866.697916666664</v>
      </c>
      <c r="G1881" t="s">
        <v>1353</v>
      </c>
      <c r="H1881" t="s">
        <v>1354</v>
      </c>
      <c r="I1881">
        <v>13.11</v>
      </c>
      <c r="J1881" t="s">
        <v>1355</v>
      </c>
    </row>
    <row r="1882" spans="1:10">
      <c r="A1882" t="s">
        <v>806</v>
      </c>
      <c r="B1882">
        <v>65</v>
      </c>
      <c r="C1882" t="s">
        <v>1351</v>
      </c>
      <c r="D1882" t="s">
        <v>1352</v>
      </c>
      <c r="E1882">
        <v>353257</v>
      </c>
      <c r="F1882" s="78">
        <v>39866.697916666664</v>
      </c>
      <c r="G1882" t="s">
        <v>1353</v>
      </c>
      <c r="H1882" t="s">
        <v>1354</v>
      </c>
      <c r="I1882">
        <v>12.97</v>
      </c>
      <c r="J1882" t="s">
        <v>1355</v>
      </c>
    </row>
    <row r="1883" spans="1:10">
      <c r="A1883" t="s">
        <v>806</v>
      </c>
      <c r="B1883">
        <v>70</v>
      </c>
      <c r="C1883" t="s">
        <v>1351</v>
      </c>
      <c r="D1883" t="s">
        <v>1352</v>
      </c>
      <c r="E1883">
        <v>353258</v>
      </c>
      <c r="F1883" s="78">
        <v>39866.697916666664</v>
      </c>
      <c r="G1883" t="s">
        <v>1353</v>
      </c>
      <c r="H1883" t="s">
        <v>1354</v>
      </c>
      <c r="I1883">
        <v>12.91</v>
      </c>
      <c r="J1883" t="s">
        <v>1355</v>
      </c>
    </row>
    <row r="1884" spans="1:10">
      <c r="A1884" t="s">
        <v>806</v>
      </c>
      <c r="B1884">
        <v>75</v>
      </c>
      <c r="C1884" t="s">
        <v>1351</v>
      </c>
      <c r="D1884" t="s">
        <v>1352</v>
      </c>
      <c r="E1884">
        <v>353259</v>
      </c>
      <c r="F1884" s="78">
        <v>39866.697916666664</v>
      </c>
      <c r="G1884" t="s">
        <v>1353</v>
      </c>
      <c r="H1884" t="s">
        <v>1354</v>
      </c>
      <c r="I1884">
        <v>12.83</v>
      </c>
      <c r="J1884" t="s">
        <v>1355</v>
      </c>
    </row>
    <row r="1885" spans="1:10">
      <c r="A1885" t="s">
        <v>806</v>
      </c>
      <c r="B1885">
        <v>85</v>
      </c>
      <c r="C1885" t="s">
        <v>1351</v>
      </c>
      <c r="D1885" t="s">
        <v>1352</v>
      </c>
      <c r="E1885">
        <v>353260</v>
      </c>
      <c r="F1885" s="78">
        <v>39866.697916666664</v>
      </c>
      <c r="G1885" t="s">
        <v>1353</v>
      </c>
      <c r="H1885" t="s">
        <v>1354</v>
      </c>
      <c r="I1885">
        <v>12.53</v>
      </c>
      <c r="J1885" t="s">
        <v>1355</v>
      </c>
    </row>
    <row r="1886" spans="1:10">
      <c r="A1886" t="s">
        <v>806</v>
      </c>
      <c r="B1886">
        <v>45</v>
      </c>
      <c r="C1886" t="s">
        <v>1351</v>
      </c>
      <c r="D1886" t="s">
        <v>1352</v>
      </c>
      <c r="E1886">
        <v>353253</v>
      </c>
      <c r="F1886" s="78">
        <v>39866.708333333336</v>
      </c>
      <c r="G1886" t="s">
        <v>1353</v>
      </c>
      <c r="H1886" t="s">
        <v>1354</v>
      </c>
      <c r="I1886">
        <v>13.7</v>
      </c>
      <c r="J1886" t="s">
        <v>1355</v>
      </c>
    </row>
    <row r="1887" spans="1:10">
      <c r="A1887" t="s">
        <v>806</v>
      </c>
      <c r="B1887">
        <v>50</v>
      </c>
      <c r="C1887" t="s">
        <v>1351</v>
      </c>
      <c r="D1887" t="s">
        <v>1352</v>
      </c>
      <c r="E1887">
        <v>353254</v>
      </c>
      <c r="F1887" s="78">
        <v>39866.708333333336</v>
      </c>
      <c r="G1887" t="s">
        <v>1353</v>
      </c>
      <c r="H1887" t="s">
        <v>1354</v>
      </c>
      <c r="I1887">
        <v>13.65</v>
      </c>
      <c r="J1887" t="s">
        <v>1355</v>
      </c>
    </row>
    <row r="1888" spans="1:10">
      <c r="A1888" t="s">
        <v>806</v>
      </c>
      <c r="B1888">
        <v>55</v>
      </c>
      <c r="C1888" t="s">
        <v>1351</v>
      </c>
      <c r="D1888" t="s">
        <v>1352</v>
      </c>
      <c r="E1888">
        <v>353255</v>
      </c>
      <c r="F1888" s="78">
        <v>39866.708333333336</v>
      </c>
      <c r="G1888" t="s">
        <v>1353</v>
      </c>
      <c r="H1888" t="s">
        <v>1354</v>
      </c>
      <c r="I1888">
        <v>13.36</v>
      </c>
      <c r="J1888" t="s">
        <v>1355</v>
      </c>
    </row>
    <row r="1889" spans="1:10">
      <c r="A1889" t="s">
        <v>806</v>
      </c>
      <c r="B1889">
        <v>60</v>
      </c>
      <c r="C1889" t="s">
        <v>1351</v>
      </c>
      <c r="D1889" t="s">
        <v>1352</v>
      </c>
      <c r="E1889">
        <v>353256</v>
      </c>
      <c r="F1889" s="78">
        <v>39866.708333333336</v>
      </c>
      <c r="G1889" t="s">
        <v>1353</v>
      </c>
      <c r="H1889" t="s">
        <v>1354</v>
      </c>
      <c r="I1889">
        <v>13.17</v>
      </c>
      <c r="J1889" t="s">
        <v>1355</v>
      </c>
    </row>
    <row r="1890" spans="1:10">
      <c r="A1890" t="s">
        <v>806</v>
      </c>
      <c r="B1890">
        <v>65</v>
      </c>
      <c r="C1890" t="s">
        <v>1351</v>
      </c>
      <c r="D1890" t="s">
        <v>1352</v>
      </c>
      <c r="E1890">
        <v>353257</v>
      </c>
      <c r="F1890" s="78">
        <v>39866.708333333336</v>
      </c>
      <c r="G1890" t="s">
        <v>1353</v>
      </c>
      <c r="H1890" t="s">
        <v>1354</v>
      </c>
      <c r="I1890">
        <v>13.03</v>
      </c>
      <c r="J1890" t="s">
        <v>1355</v>
      </c>
    </row>
    <row r="1891" spans="1:10">
      <c r="A1891" t="s">
        <v>806</v>
      </c>
      <c r="B1891">
        <v>70</v>
      </c>
      <c r="C1891" t="s">
        <v>1351</v>
      </c>
      <c r="D1891" t="s">
        <v>1352</v>
      </c>
      <c r="E1891">
        <v>353258</v>
      </c>
      <c r="F1891" s="78">
        <v>39866.708333333336</v>
      </c>
      <c r="G1891" t="s">
        <v>1353</v>
      </c>
      <c r="H1891" t="s">
        <v>1354</v>
      </c>
      <c r="I1891">
        <v>12.96</v>
      </c>
      <c r="J1891" t="s">
        <v>1355</v>
      </c>
    </row>
    <row r="1892" spans="1:10">
      <c r="A1892" t="s">
        <v>806</v>
      </c>
      <c r="B1892">
        <v>75</v>
      </c>
      <c r="C1892" t="s">
        <v>1351</v>
      </c>
      <c r="D1892" t="s">
        <v>1352</v>
      </c>
      <c r="E1892">
        <v>353259</v>
      </c>
      <c r="F1892" s="78">
        <v>39866.708333333336</v>
      </c>
      <c r="G1892" t="s">
        <v>1353</v>
      </c>
      <c r="H1892" t="s">
        <v>1354</v>
      </c>
      <c r="I1892">
        <v>12.86</v>
      </c>
      <c r="J1892" t="s">
        <v>1355</v>
      </c>
    </row>
    <row r="1893" spans="1:10">
      <c r="A1893" t="s">
        <v>806</v>
      </c>
      <c r="B1893">
        <v>85</v>
      </c>
      <c r="C1893" t="s">
        <v>1351</v>
      </c>
      <c r="D1893" t="s">
        <v>1352</v>
      </c>
      <c r="E1893">
        <v>353260</v>
      </c>
      <c r="F1893" s="78">
        <v>39866.708333333336</v>
      </c>
      <c r="G1893" t="s">
        <v>1353</v>
      </c>
      <c r="H1893" t="s">
        <v>1354</v>
      </c>
      <c r="I1893">
        <v>12.62</v>
      </c>
      <c r="J1893" t="s">
        <v>1355</v>
      </c>
    </row>
    <row r="1894" spans="1:10">
      <c r="A1894" t="s">
        <v>806</v>
      </c>
      <c r="B1894">
        <v>45</v>
      </c>
      <c r="C1894" t="s">
        <v>1351</v>
      </c>
      <c r="D1894" t="s">
        <v>1352</v>
      </c>
      <c r="E1894">
        <v>353253</v>
      </c>
      <c r="F1894" s="78">
        <v>39866.71875</v>
      </c>
      <c r="G1894" t="s">
        <v>1353</v>
      </c>
      <c r="H1894" t="s">
        <v>1354</v>
      </c>
      <c r="I1894">
        <v>13.69</v>
      </c>
      <c r="J1894" t="s">
        <v>1355</v>
      </c>
    </row>
    <row r="1895" spans="1:10">
      <c r="A1895" t="s">
        <v>806</v>
      </c>
      <c r="B1895">
        <v>50</v>
      </c>
      <c r="C1895" t="s">
        <v>1351</v>
      </c>
      <c r="D1895" t="s">
        <v>1352</v>
      </c>
      <c r="E1895">
        <v>353254</v>
      </c>
      <c r="F1895" s="78">
        <v>39866.71875</v>
      </c>
      <c r="G1895" t="s">
        <v>1353</v>
      </c>
      <c r="H1895" t="s">
        <v>1354</v>
      </c>
      <c r="I1895">
        <v>13.57</v>
      </c>
      <c r="J1895" t="s">
        <v>1355</v>
      </c>
    </row>
    <row r="1896" spans="1:10">
      <c r="A1896" t="s">
        <v>806</v>
      </c>
      <c r="B1896">
        <v>55</v>
      </c>
      <c r="C1896" t="s">
        <v>1351</v>
      </c>
      <c r="D1896" t="s">
        <v>1352</v>
      </c>
      <c r="E1896">
        <v>353255</v>
      </c>
      <c r="F1896" s="78">
        <v>39866.71875</v>
      </c>
      <c r="G1896" t="s">
        <v>1353</v>
      </c>
      <c r="H1896" t="s">
        <v>1354</v>
      </c>
      <c r="I1896">
        <v>13.26</v>
      </c>
      <c r="J1896" t="s">
        <v>1355</v>
      </c>
    </row>
    <row r="1897" spans="1:10">
      <c r="A1897" t="s">
        <v>806</v>
      </c>
      <c r="B1897">
        <v>60</v>
      </c>
      <c r="C1897" t="s">
        <v>1351</v>
      </c>
      <c r="D1897" t="s">
        <v>1352</v>
      </c>
      <c r="E1897">
        <v>353256</v>
      </c>
      <c r="F1897" s="78">
        <v>39866.71875</v>
      </c>
      <c r="G1897" t="s">
        <v>1353</v>
      </c>
      <c r="H1897" t="s">
        <v>1354</v>
      </c>
      <c r="I1897">
        <v>13.15</v>
      </c>
      <c r="J1897" t="s">
        <v>1355</v>
      </c>
    </row>
    <row r="1898" spans="1:10">
      <c r="A1898" t="s">
        <v>806</v>
      </c>
      <c r="B1898">
        <v>65</v>
      </c>
      <c r="C1898" t="s">
        <v>1351</v>
      </c>
      <c r="D1898" t="s">
        <v>1352</v>
      </c>
      <c r="E1898">
        <v>353257</v>
      </c>
      <c r="F1898" s="78">
        <v>39866.71875</v>
      </c>
      <c r="G1898" t="s">
        <v>1353</v>
      </c>
      <c r="H1898" t="s">
        <v>1354</v>
      </c>
      <c r="I1898">
        <v>13.02</v>
      </c>
      <c r="J1898" t="s">
        <v>1355</v>
      </c>
    </row>
    <row r="1899" spans="1:10">
      <c r="A1899" t="s">
        <v>806</v>
      </c>
      <c r="B1899">
        <v>70</v>
      </c>
      <c r="C1899" t="s">
        <v>1351</v>
      </c>
      <c r="D1899" t="s">
        <v>1352</v>
      </c>
      <c r="E1899">
        <v>353258</v>
      </c>
      <c r="F1899" s="78">
        <v>39866.71875</v>
      </c>
      <c r="G1899" t="s">
        <v>1353</v>
      </c>
      <c r="H1899" t="s">
        <v>1354</v>
      </c>
      <c r="I1899">
        <v>12.88</v>
      </c>
      <c r="J1899" t="s">
        <v>1355</v>
      </c>
    </row>
    <row r="1900" spans="1:10">
      <c r="A1900" t="s">
        <v>806</v>
      </c>
      <c r="B1900">
        <v>75</v>
      </c>
      <c r="C1900" t="s">
        <v>1351</v>
      </c>
      <c r="D1900" t="s">
        <v>1352</v>
      </c>
      <c r="E1900">
        <v>353259</v>
      </c>
      <c r="F1900" s="78">
        <v>39866.71875</v>
      </c>
      <c r="G1900" t="s">
        <v>1353</v>
      </c>
      <c r="H1900" t="s">
        <v>1354</v>
      </c>
      <c r="I1900">
        <v>12.83</v>
      </c>
      <c r="J1900" t="s">
        <v>1355</v>
      </c>
    </row>
    <row r="1901" spans="1:10">
      <c r="A1901" t="s">
        <v>806</v>
      </c>
      <c r="B1901">
        <v>85</v>
      </c>
      <c r="C1901" t="s">
        <v>1351</v>
      </c>
      <c r="D1901" t="s">
        <v>1352</v>
      </c>
      <c r="E1901">
        <v>353260</v>
      </c>
      <c r="F1901" s="78">
        <v>39866.71875</v>
      </c>
      <c r="G1901" t="s">
        <v>1353</v>
      </c>
      <c r="H1901" t="s">
        <v>1354</v>
      </c>
      <c r="I1901">
        <v>12.55</v>
      </c>
      <c r="J1901" t="s">
        <v>1355</v>
      </c>
    </row>
    <row r="1902" spans="1:10">
      <c r="A1902" t="s">
        <v>806</v>
      </c>
      <c r="B1902">
        <v>45</v>
      </c>
      <c r="C1902" t="s">
        <v>1351</v>
      </c>
      <c r="D1902" t="s">
        <v>1352</v>
      </c>
      <c r="E1902">
        <v>353253</v>
      </c>
      <c r="F1902" s="78">
        <v>39866.729166666664</v>
      </c>
      <c r="G1902" t="s">
        <v>1353</v>
      </c>
      <c r="H1902" t="s">
        <v>1354</v>
      </c>
      <c r="I1902">
        <v>13.69</v>
      </c>
      <c r="J1902" t="s">
        <v>1355</v>
      </c>
    </row>
    <row r="1903" spans="1:10">
      <c r="A1903" t="s">
        <v>806</v>
      </c>
      <c r="B1903">
        <v>50</v>
      </c>
      <c r="C1903" t="s">
        <v>1351</v>
      </c>
      <c r="D1903" t="s">
        <v>1352</v>
      </c>
      <c r="E1903">
        <v>353254</v>
      </c>
      <c r="F1903" s="78">
        <v>39866.729166666664</v>
      </c>
      <c r="G1903" t="s">
        <v>1353</v>
      </c>
      <c r="H1903" t="s">
        <v>1354</v>
      </c>
      <c r="I1903">
        <v>13.55</v>
      </c>
      <c r="J1903" t="s">
        <v>1355</v>
      </c>
    </row>
    <row r="1904" spans="1:10">
      <c r="A1904" t="s">
        <v>806</v>
      </c>
      <c r="B1904">
        <v>55</v>
      </c>
      <c r="C1904" t="s">
        <v>1351</v>
      </c>
      <c r="D1904" t="s">
        <v>1352</v>
      </c>
      <c r="E1904">
        <v>353255</v>
      </c>
      <c r="F1904" s="78">
        <v>39866.729166666664</v>
      </c>
      <c r="G1904" t="s">
        <v>1353</v>
      </c>
      <c r="H1904" t="s">
        <v>1354</v>
      </c>
      <c r="I1904">
        <v>13.17</v>
      </c>
      <c r="J1904" t="s">
        <v>1355</v>
      </c>
    </row>
    <row r="1905" spans="1:10">
      <c r="A1905" t="s">
        <v>806</v>
      </c>
      <c r="B1905">
        <v>60</v>
      </c>
      <c r="C1905" t="s">
        <v>1351</v>
      </c>
      <c r="D1905" t="s">
        <v>1352</v>
      </c>
      <c r="E1905">
        <v>353256</v>
      </c>
      <c r="F1905" s="78">
        <v>39866.729166666664</v>
      </c>
      <c r="G1905" t="s">
        <v>1353</v>
      </c>
      <c r="H1905" t="s">
        <v>1354</v>
      </c>
      <c r="I1905">
        <v>13.13</v>
      </c>
      <c r="J1905" t="s">
        <v>1355</v>
      </c>
    </row>
    <row r="1906" spans="1:10">
      <c r="A1906" t="s">
        <v>806</v>
      </c>
      <c r="B1906">
        <v>65</v>
      </c>
      <c r="C1906" t="s">
        <v>1351</v>
      </c>
      <c r="D1906" t="s">
        <v>1352</v>
      </c>
      <c r="E1906">
        <v>353257</v>
      </c>
      <c r="F1906" s="78">
        <v>39866.729166666664</v>
      </c>
      <c r="G1906" t="s">
        <v>1353</v>
      </c>
      <c r="H1906" t="s">
        <v>1354</v>
      </c>
      <c r="I1906">
        <v>12.97</v>
      </c>
      <c r="J1906" t="s">
        <v>1355</v>
      </c>
    </row>
    <row r="1907" spans="1:10">
      <c r="A1907" t="s">
        <v>806</v>
      </c>
      <c r="B1907">
        <v>70</v>
      </c>
      <c r="C1907" t="s">
        <v>1351</v>
      </c>
      <c r="D1907" t="s">
        <v>1352</v>
      </c>
      <c r="E1907">
        <v>353258</v>
      </c>
      <c r="F1907" s="78">
        <v>39866.729166666664</v>
      </c>
      <c r="G1907" t="s">
        <v>1353</v>
      </c>
      <c r="H1907" t="s">
        <v>1354</v>
      </c>
      <c r="I1907">
        <v>12.86</v>
      </c>
      <c r="J1907" t="s">
        <v>1355</v>
      </c>
    </row>
    <row r="1908" spans="1:10">
      <c r="A1908" t="s">
        <v>806</v>
      </c>
      <c r="B1908">
        <v>75</v>
      </c>
      <c r="C1908" t="s">
        <v>1351</v>
      </c>
      <c r="D1908" t="s">
        <v>1352</v>
      </c>
      <c r="E1908">
        <v>353259</v>
      </c>
      <c r="F1908" s="78">
        <v>39866.729166666664</v>
      </c>
      <c r="G1908" t="s">
        <v>1353</v>
      </c>
      <c r="H1908" t="s">
        <v>1354</v>
      </c>
      <c r="I1908">
        <v>12.78</v>
      </c>
      <c r="J1908" t="s">
        <v>1355</v>
      </c>
    </row>
    <row r="1909" spans="1:10">
      <c r="A1909" t="s">
        <v>806</v>
      </c>
      <c r="B1909">
        <v>85</v>
      </c>
      <c r="C1909" t="s">
        <v>1351</v>
      </c>
      <c r="D1909" t="s">
        <v>1352</v>
      </c>
      <c r="E1909">
        <v>353260</v>
      </c>
      <c r="F1909" s="78">
        <v>39866.729166666664</v>
      </c>
      <c r="G1909" t="s">
        <v>1353</v>
      </c>
      <c r="H1909" t="s">
        <v>1354</v>
      </c>
      <c r="I1909">
        <v>12.44</v>
      </c>
      <c r="J1909" t="s">
        <v>1355</v>
      </c>
    </row>
    <row r="1910" spans="1:10">
      <c r="A1910" t="s">
        <v>806</v>
      </c>
      <c r="B1910">
        <v>45</v>
      </c>
      <c r="C1910" t="s">
        <v>1351</v>
      </c>
      <c r="D1910" t="s">
        <v>1352</v>
      </c>
      <c r="E1910">
        <v>353253</v>
      </c>
      <c r="F1910" s="78">
        <v>39866.739583333336</v>
      </c>
      <c r="G1910" t="s">
        <v>1353</v>
      </c>
      <c r="H1910" t="s">
        <v>1354</v>
      </c>
      <c r="I1910">
        <v>13.69</v>
      </c>
      <c r="J1910" t="s">
        <v>1355</v>
      </c>
    </row>
    <row r="1911" spans="1:10">
      <c r="A1911" t="s">
        <v>806</v>
      </c>
      <c r="B1911">
        <v>50</v>
      </c>
      <c r="C1911" t="s">
        <v>1351</v>
      </c>
      <c r="D1911" t="s">
        <v>1352</v>
      </c>
      <c r="E1911">
        <v>353254</v>
      </c>
      <c r="F1911" s="78">
        <v>39866.739583333336</v>
      </c>
      <c r="G1911" t="s">
        <v>1353</v>
      </c>
      <c r="H1911" t="s">
        <v>1354</v>
      </c>
      <c r="I1911">
        <v>13.63</v>
      </c>
      <c r="J1911" t="s">
        <v>1355</v>
      </c>
    </row>
    <row r="1912" spans="1:10">
      <c r="A1912" t="s">
        <v>806</v>
      </c>
      <c r="B1912">
        <v>55</v>
      </c>
      <c r="C1912" t="s">
        <v>1351</v>
      </c>
      <c r="D1912" t="s">
        <v>1352</v>
      </c>
      <c r="E1912">
        <v>353255</v>
      </c>
      <c r="F1912" s="78">
        <v>39866.739583333336</v>
      </c>
      <c r="G1912" t="s">
        <v>1353</v>
      </c>
      <c r="H1912" t="s">
        <v>1354</v>
      </c>
      <c r="I1912">
        <v>13.39</v>
      </c>
      <c r="J1912" t="s">
        <v>1355</v>
      </c>
    </row>
    <row r="1913" spans="1:10">
      <c r="A1913" t="s">
        <v>806</v>
      </c>
      <c r="B1913">
        <v>60</v>
      </c>
      <c r="C1913" t="s">
        <v>1351</v>
      </c>
      <c r="D1913" t="s">
        <v>1352</v>
      </c>
      <c r="E1913">
        <v>353256</v>
      </c>
      <c r="F1913" s="78">
        <v>39866.739583333336</v>
      </c>
      <c r="G1913" t="s">
        <v>1353</v>
      </c>
      <c r="H1913" t="s">
        <v>1354</v>
      </c>
      <c r="I1913">
        <v>13.2</v>
      </c>
      <c r="J1913" t="s">
        <v>1355</v>
      </c>
    </row>
    <row r="1914" spans="1:10">
      <c r="A1914" t="s">
        <v>806</v>
      </c>
      <c r="B1914">
        <v>65</v>
      </c>
      <c r="C1914" t="s">
        <v>1351</v>
      </c>
      <c r="D1914" t="s">
        <v>1352</v>
      </c>
      <c r="E1914">
        <v>353257</v>
      </c>
      <c r="F1914" s="78">
        <v>39866.739583333336</v>
      </c>
      <c r="G1914" t="s">
        <v>1353</v>
      </c>
      <c r="H1914" t="s">
        <v>1354</v>
      </c>
      <c r="I1914">
        <v>13.05</v>
      </c>
      <c r="J1914" t="s">
        <v>1355</v>
      </c>
    </row>
    <row r="1915" spans="1:10">
      <c r="A1915" t="s">
        <v>806</v>
      </c>
      <c r="B1915">
        <v>70</v>
      </c>
      <c r="C1915" t="s">
        <v>1351</v>
      </c>
      <c r="D1915" t="s">
        <v>1352</v>
      </c>
      <c r="E1915">
        <v>353258</v>
      </c>
      <c r="F1915" s="78">
        <v>39866.739583333336</v>
      </c>
      <c r="G1915" t="s">
        <v>1353</v>
      </c>
      <c r="H1915" t="s">
        <v>1354</v>
      </c>
      <c r="I1915">
        <v>12.95</v>
      </c>
      <c r="J1915" t="s">
        <v>1355</v>
      </c>
    </row>
    <row r="1916" spans="1:10">
      <c r="A1916" t="s">
        <v>806</v>
      </c>
      <c r="B1916">
        <v>75</v>
      </c>
      <c r="C1916" t="s">
        <v>1351</v>
      </c>
      <c r="D1916" t="s">
        <v>1352</v>
      </c>
      <c r="E1916">
        <v>353259</v>
      </c>
      <c r="F1916" s="78">
        <v>39866.739583333336</v>
      </c>
      <c r="G1916" t="s">
        <v>1353</v>
      </c>
      <c r="H1916" t="s">
        <v>1354</v>
      </c>
      <c r="I1916">
        <v>12.86</v>
      </c>
      <c r="J1916" t="s">
        <v>1355</v>
      </c>
    </row>
    <row r="1917" spans="1:10">
      <c r="A1917" t="s">
        <v>806</v>
      </c>
      <c r="B1917">
        <v>85</v>
      </c>
      <c r="C1917" t="s">
        <v>1351</v>
      </c>
      <c r="D1917" t="s">
        <v>1352</v>
      </c>
      <c r="E1917">
        <v>353260</v>
      </c>
      <c r="F1917" s="78">
        <v>39866.739583333336</v>
      </c>
      <c r="G1917" t="s">
        <v>1353</v>
      </c>
      <c r="H1917" t="s">
        <v>1354</v>
      </c>
      <c r="I1917">
        <v>12.69</v>
      </c>
      <c r="J1917" t="s">
        <v>1355</v>
      </c>
    </row>
    <row r="1918" spans="1:10">
      <c r="A1918" t="s">
        <v>806</v>
      </c>
      <c r="B1918">
        <v>45</v>
      </c>
      <c r="C1918" t="s">
        <v>1351</v>
      </c>
      <c r="D1918" t="s">
        <v>1352</v>
      </c>
      <c r="E1918">
        <v>353253</v>
      </c>
      <c r="F1918" s="78">
        <v>39884.666666666664</v>
      </c>
      <c r="G1918" t="s">
        <v>1353</v>
      </c>
      <c r="H1918" t="s">
        <v>1354</v>
      </c>
      <c r="I1918">
        <v>13.75</v>
      </c>
      <c r="J1918" t="s">
        <v>1355</v>
      </c>
    </row>
    <row r="1919" spans="1:10">
      <c r="A1919" t="s">
        <v>806</v>
      </c>
      <c r="B1919">
        <v>50</v>
      </c>
      <c r="C1919" t="s">
        <v>1351</v>
      </c>
      <c r="D1919" t="s">
        <v>1352</v>
      </c>
      <c r="E1919">
        <v>353254</v>
      </c>
      <c r="F1919" s="78">
        <v>39884.666666666664</v>
      </c>
      <c r="G1919" t="s">
        <v>1353</v>
      </c>
      <c r="H1919" t="s">
        <v>1354</v>
      </c>
      <c r="I1919">
        <v>13.41</v>
      </c>
      <c r="J1919" t="s">
        <v>1355</v>
      </c>
    </row>
    <row r="1920" spans="1:10">
      <c r="A1920" t="s">
        <v>806</v>
      </c>
      <c r="B1920">
        <v>55</v>
      </c>
      <c r="C1920" t="s">
        <v>1351</v>
      </c>
      <c r="D1920" t="s">
        <v>1352</v>
      </c>
      <c r="E1920">
        <v>353255</v>
      </c>
      <c r="F1920" s="78">
        <v>39884.666666666664</v>
      </c>
      <c r="G1920" t="s">
        <v>1353</v>
      </c>
      <c r="H1920" t="s">
        <v>1354</v>
      </c>
      <c r="I1920">
        <v>12.99</v>
      </c>
      <c r="J1920" t="s">
        <v>1355</v>
      </c>
    </row>
    <row r="1921" spans="1:10">
      <c r="A1921" t="s">
        <v>806</v>
      </c>
      <c r="B1921">
        <v>60</v>
      </c>
      <c r="C1921" t="s">
        <v>1351</v>
      </c>
      <c r="D1921" t="s">
        <v>1352</v>
      </c>
      <c r="E1921">
        <v>353256</v>
      </c>
      <c r="F1921" s="78">
        <v>39884.666666666664</v>
      </c>
      <c r="G1921" t="s">
        <v>1353</v>
      </c>
      <c r="H1921" t="s">
        <v>1354</v>
      </c>
      <c r="I1921">
        <v>12.9</v>
      </c>
      <c r="J1921" t="s">
        <v>1355</v>
      </c>
    </row>
    <row r="1922" spans="1:10">
      <c r="A1922" t="s">
        <v>806</v>
      </c>
      <c r="B1922">
        <v>65</v>
      </c>
      <c r="C1922" t="s">
        <v>1351</v>
      </c>
      <c r="D1922" t="s">
        <v>1352</v>
      </c>
      <c r="E1922">
        <v>353257</v>
      </c>
      <c r="F1922" s="78">
        <v>39884.666666666664</v>
      </c>
      <c r="G1922" t="s">
        <v>1353</v>
      </c>
      <c r="H1922" t="s">
        <v>1354</v>
      </c>
      <c r="I1922">
        <v>12.69</v>
      </c>
      <c r="J1922" t="s">
        <v>1355</v>
      </c>
    </row>
    <row r="1923" spans="1:10">
      <c r="A1923" t="s">
        <v>806</v>
      </c>
      <c r="B1923">
        <v>70</v>
      </c>
      <c r="C1923" t="s">
        <v>1351</v>
      </c>
      <c r="D1923" t="s">
        <v>1352</v>
      </c>
      <c r="E1923">
        <v>353258</v>
      </c>
      <c r="F1923" s="78">
        <v>39884.666666666664</v>
      </c>
      <c r="G1923" t="s">
        <v>1353</v>
      </c>
      <c r="H1923" t="s">
        <v>1354</v>
      </c>
      <c r="I1923">
        <v>12.52</v>
      </c>
      <c r="J1923" t="s">
        <v>1355</v>
      </c>
    </row>
    <row r="1924" spans="1:10">
      <c r="A1924" t="s">
        <v>806</v>
      </c>
      <c r="B1924">
        <v>75</v>
      </c>
      <c r="C1924" t="s">
        <v>1351</v>
      </c>
      <c r="D1924" t="s">
        <v>1352</v>
      </c>
      <c r="E1924">
        <v>353259</v>
      </c>
      <c r="F1924" s="78">
        <v>39884.666666666664</v>
      </c>
      <c r="G1924" t="s">
        <v>1353</v>
      </c>
      <c r="H1924" t="s">
        <v>1354</v>
      </c>
      <c r="I1924">
        <v>12.46</v>
      </c>
      <c r="J1924" t="s">
        <v>1355</v>
      </c>
    </row>
    <row r="1925" spans="1:10">
      <c r="A1925" t="s">
        <v>806</v>
      </c>
      <c r="B1925">
        <v>85</v>
      </c>
      <c r="C1925" t="s">
        <v>1351</v>
      </c>
      <c r="D1925" t="s">
        <v>1352</v>
      </c>
      <c r="E1925">
        <v>353260</v>
      </c>
      <c r="F1925" s="78">
        <v>39884.666666666664</v>
      </c>
      <c r="G1925" t="s">
        <v>1353</v>
      </c>
      <c r="H1925" t="s">
        <v>1354</v>
      </c>
      <c r="I1925">
        <v>12.06</v>
      </c>
      <c r="J1925" t="s">
        <v>1355</v>
      </c>
    </row>
    <row r="1926" spans="1:10">
      <c r="A1926" t="s">
        <v>806</v>
      </c>
      <c r="B1926">
        <v>45</v>
      </c>
      <c r="C1926" t="s">
        <v>1351</v>
      </c>
      <c r="D1926" t="s">
        <v>1352</v>
      </c>
      <c r="E1926">
        <v>353253</v>
      </c>
      <c r="F1926" s="78">
        <v>39884.677083333336</v>
      </c>
      <c r="G1926" t="s">
        <v>1353</v>
      </c>
      <c r="H1926" t="s">
        <v>1354</v>
      </c>
      <c r="I1926">
        <v>13.74</v>
      </c>
      <c r="J1926" t="s">
        <v>1355</v>
      </c>
    </row>
    <row r="1927" spans="1:10">
      <c r="A1927" t="s">
        <v>806</v>
      </c>
      <c r="B1927">
        <v>50</v>
      </c>
      <c r="C1927" t="s">
        <v>1351</v>
      </c>
      <c r="D1927" t="s">
        <v>1352</v>
      </c>
      <c r="E1927">
        <v>353254</v>
      </c>
      <c r="F1927" s="78">
        <v>39884.677083333336</v>
      </c>
      <c r="G1927" t="s">
        <v>1353</v>
      </c>
      <c r="H1927" t="s">
        <v>1354</v>
      </c>
      <c r="I1927">
        <v>13.44</v>
      </c>
      <c r="J1927" t="s">
        <v>1355</v>
      </c>
    </row>
    <row r="1928" spans="1:10">
      <c r="A1928" t="s">
        <v>806</v>
      </c>
      <c r="B1928">
        <v>55</v>
      </c>
      <c r="C1928" t="s">
        <v>1351</v>
      </c>
      <c r="D1928" t="s">
        <v>1352</v>
      </c>
      <c r="E1928">
        <v>353255</v>
      </c>
      <c r="F1928" s="78">
        <v>39884.677083333336</v>
      </c>
      <c r="G1928" t="s">
        <v>1353</v>
      </c>
      <c r="H1928" t="s">
        <v>1354</v>
      </c>
      <c r="I1928">
        <v>12.98</v>
      </c>
      <c r="J1928" t="s">
        <v>1355</v>
      </c>
    </row>
    <row r="1929" spans="1:10">
      <c r="A1929" t="s">
        <v>806</v>
      </c>
      <c r="B1929">
        <v>60</v>
      </c>
      <c r="C1929" t="s">
        <v>1351</v>
      </c>
      <c r="D1929" t="s">
        <v>1352</v>
      </c>
      <c r="E1929">
        <v>353256</v>
      </c>
      <c r="F1929" s="78">
        <v>39884.677083333336</v>
      </c>
      <c r="G1929" t="s">
        <v>1353</v>
      </c>
      <c r="H1929" t="s">
        <v>1354</v>
      </c>
      <c r="I1929">
        <v>12.86</v>
      </c>
      <c r="J1929" t="s">
        <v>1355</v>
      </c>
    </row>
    <row r="1930" spans="1:10">
      <c r="A1930" t="s">
        <v>806</v>
      </c>
      <c r="B1930">
        <v>65</v>
      </c>
      <c r="C1930" t="s">
        <v>1351</v>
      </c>
      <c r="D1930" t="s">
        <v>1352</v>
      </c>
      <c r="E1930">
        <v>353257</v>
      </c>
      <c r="F1930" s="78">
        <v>39884.677083333336</v>
      </c>
      <c r="G1930" t="s">
        <v>1353</v>
      </c>
      <c r="H1930" t="s">
        <v>1354</v>
      </c>
      <c r="I1930">
        <v>12.63</v>
      </c>
      <c r="J1930" t="s">
        <v>1355</v>
      </c>
    </row>
    <row r="1931" spans="1:10">
      <c r="A1931" t="s">
        <v>806</v>
      </c>
      <c r="B1931">
        <v>70</v>
      </c>
      <c r="C1931" t="s">
        <v>1351</v>
      </c>
      <c r="D1931" t="s">
        <v>1352</v>
      </c>
      <c r="E1931">
        <v>353258</v>
      </c>
      <c r="F1931" s="78">
        <v>39884.677083333336</v>
      </c>
      <c r="G1931" t="s">
        <v>1353</v>
      </c>
      <c r="H1931" t="s">
        <v>1354</v>
      </c>
      <c r="I1931">
        <v>12.5</v>
      </c>
      <c r="J1931" t="s">
        <v>1355</v>
      </c>
    </row>
    <row r="1932" spans="1:10">
      <c r="A1932" t="s">
        <v>806</v>
      </c>
      <c r="B1932">
        <v>75</v>
      </c>
      <c r="C1932" t="s">
        <v>1351</v>
      </c>
      <c r="D1932" t="s">
        <v>1352</v>
      </c>
      <c r="E1932">
        <v>353259</v>
      </c>
      <c r="F1932" s="78">
        <v>39884.677083333336</v>
      </c>
      <c r="G1932" t="s">
        <v>1353</v>
      </c>
      <c r="H1932" t="s">
        <v>1354</v>
      </c>
      <c r="I1932">
        <v>12.43</v>
      </c>
      <c r="J1932" t="s">
        <v>1355</v>
      </c>
    </row>
    <row r="1933" spans="1:10">
      <c r="A1933" t="s">
        <v>806</v>
      </c>
      <c r="B1933">
        <v>85</v>
      </c>
      <c r="C1933" t="s">
        <v>1351</v>
      </c>
      <c r="D1933" t="s">
        <v>1352</v>
      </c>
      <c r="E1933">
        <v>353260</v>
      </c>
      <c r="F1933" s="78">
        <v>39884.677083333336</v>
      </c>
      <c r="G1933" t="s">
        <v>1353</v>
      </c>
      <c r="H1933" t="s">
        <v>1354</v>
      </c>
      <c r="I1933">
        <v>11.88</v>
      </c>
      <c r="J1933" t="s">
        <v>1355</v>
      </c>
    </row>
    <row r="1934" spans="1:10">
      <c r="A1934" t="s">
        <v>806</v>
      </c>
      <c r="B1934">
        <v>45</v>
      </c>
      <c r="C1934" t="s">
        <v>1351</v>
      </c>
      <c r="D1934" t="s">
        <v>1352</v>
      </c>
      <c r="E1934">
        <v>353253</v>
      </c>
      <c r="F1934" s="78">
        <v>39884.6875</v>
      </c>
      <c r="G1934" t="s">
        <v>1353</v>
      </c>
      <c r="H1934" t="s">
        <v>1354</v>
      </c>
      <c r="I1934">
        <v>13.7</v>
      </c>
      <c r="J1934" t="s">
        <v>1355</v>
      </c>
    </row>
    <row r="1935" spans="1:10">
      <c r="A1935" t="s">
        <v>806</v>
      </c>
      <c r="B1935">
        <v>50</v>
      </c>
      <c r="C1935" t="s">
        <v>1351</v>
      </c>
      <c r="D1935" t="s">
        <v>1352</v>
      </c>
      <c r="E1935">
        <v>353254</v>
      </c>
      <c r="F1935" s="78">
        <v>39884.6875</v>
      </c>
      <c r="G1935" t="s">
        <v>1353</v>
      </c>
      <c r="H1935" t="s">
        <v>1354</v>
      </c>
      <c r="I1935">
        <v>13.39</v>
      </c>
      <c r="J1935" t="s">
        <v>1355</v>
      </c>
    </row>
    <row r="1936" spans="1:10">
      <c r="A1936" t="s">
        <v>806</v>
      </c>
      <c r="B1936">
        <v>55</v>
      </c>
      <c r="C1936" t="s">
        <v>1351</v>
      </c>
      <c r="D1936" t="s">
        <v>1352</v>
      </c>
      <c r="E1936">
        <v>353255</v>
      </c>
      <c r="F1936" s="78">
        <v>39884.6875</v>
      </c>
      <c r="G1936" t="s">
        <v>1353</v>
      </c>
      <c r="H1936" t="s">
        <v>1354</v>
      </c>
      <c r="I1936">
        <v>12.97</v>
      </c>
      <c r="J1936" t="s">
        <v>1355</v>
      </c>
    </row>
    <row r="1937" spans="1:10">
      <c r="A1937" t="s">
        <v>806</v>
      </c>
      <c r="B1937">
        <v>60</v>
      </c>
      <c r="C1937" t="s">
        <v>1351</v>
      </c>
      <c r="D1937" t="s">
        <v>1352</v>
      </c>
      <c r="E1937">
        <v>353256</v>
      </c>
      <c r="F1937" s="78">
        <v>39884.6875</v>
      </c>
      <c r="G1937" t="s">
        <v>1353</v>
      </c>
      <c r="H1937" t="s">
        <v>1354</v>
      </c>
      <c r="I1937">
        <v>12.83</v>
      </c>
      <c r="J1937" t="s">
        <v>1355</v>
      </c>
    </row>
    <row r="1938" spans="1:10">
      <c r="A1938" t="s">
        <v>806</v>
      </c>
      <c r="B1938">
        <v>65</v>
      </c>
      <c r="C1938" t="s">
        <v>1351</v>
      </c>
      <c r="D1938" t="s">
        <v>1352</v>
      </c>
      <c r="E1938">
        <v>353257</v>
      </c>
      <c r="F1938" s="78">
        <v>39884.6875</v>
      </c>
      <c r="G1938" t="s">
        <v>1353</v>
      </c>
      <c r="H1938" t="s">
        <v>1354</v>
      </c>
      <c r="I1938">
        <v>12.61</v>
      </c>
      <c r="J1938" t="s">
        <v>1355</v>
      </c>
    </row>
    <row r="1939" spans="1:10">
      <c r="A1939" t="s">
        <v>806</v>
      </c>
      <c r="B1939">
        <v>70</v>
      </c>
      <c r="C1939" t="s">
        <v>1351</v>
      </c>
      <c r="D1939" t="s">
        <v>1352</v>
      </c>
      <c r="E1939">
        <v>353258</v>
      </c>
      <c r="F1939" s="78">
        <v>39884.6875</v>
      </c>
      <c r="G1939" t="s">
        <v>1353</v>
      </c>
      <c r="H1939" t="s">
        <v>1354</v>
      </c>
      <c r="I1939">
        <v>12.56</v>
      </c>
      <c r="J1939" t="s">
        <v>1355</v>
      </c>
    </row>
    <row r="1940" spans="1:10">
      <c r="A1940" t="s">
        <v>806</v>
      </c>
      <c r="B1940">
        <v>75</v>
      </c>
      <c r="C1940" t="s">
        <v>1351</v>
      </c>
      <c r="D1940" t="s">
        <v>1352</v>
      </c>
      <c r="E1940">
        <v>353259</v>
      </c>
      <c r="F1940" s="78">
        <v>39884.6875</v>
      </c>
      <c r="G1940" t="s">
        <v>1353</v>
      </c>
      <c r="H1940" t="s">
        <v>1354</v>
      </c>
      <c r="I1940">
        <v>12.44</v>
      </c>
      <c r="J1940" t="s">
        <v>1355</v>
      </c>
    </row>
    <row r="1941" spans="1:10">
      <c r="A1941" t="s">
        <v>806</v>
      </c>
      <c r="B1941">
        <v>85</v>
      </c>
      <c r="C1941" t="s">
        <v>1351</v>
      </c>
      <c r="D1941" t="s">
        <v>1352</v>
      </c>
      <c r="E1941">
        <v>353260</v>
      </c>
      <c r="F1941" s="78">
        <v>39884.6875</v>
      </c>
      <c r="G1941" t="s">
        <v>1353</v>
      </c>
      <c r="H1941" t="s">
        <v>1354</v>
      </c>
      <c r="I1941">
        <v>12</v>
      </c>
      <c r="J1941" t="s">
        <v>1355</v>
      </c>
    </row>
    <row r="1942" spans="1:10">
      <c r="A1942" t="s">
        <v>806</v>
      </c>
      <c r="B1942">
        <v>45</v>
      </c>
      <c r="C1942" t="s">
        <v>1351</v>
      </c>
      <c r="D1942" t="s">
        <v>1352</v>
      </c>
      <c r="E1942">
        <v>353253</v>
      </c>
      <c r="F1942" s="78">
        <v>39884.697916666664</v>
      </c>
      <c r="G1942" t="s">
        <v>1353</v>
      </c>
      <c r="H1942" t="s">
        <v>1354</v>
      </c>
      <c r="I1942">
        <v>13.72</v>
      </c>
      <c r="J1942" t="s">
        <v>1355</v>
      </c>
    </row>
    <row r="1943" spans="1:10">
      <c r="A1943" t="s">
        <v>806</v>
      </c>
      <c r="B1943">
        <v>50</v>
      </c>
      <c r="C1943" t="s">
        <v>1351</v>
      </c>
      <c r="D1943" t="s">
        <v>1352</v>
      </c>
      <c r="E1943">
        <v>353254</v>
      </c>
      <c r="F1943" s="78">
        <v>39884.697916666664</v>
      </c>
      <c r="G1943" t="s">
        <v>1353</v>
      </c>
      <c r="H1943" t="s">
        <v>1354</v>
      </c>
      <c r="I1943">
        <v>13.4</v>
      </c>
      <c r="J1943" t="s">
        <v>1355</v>
      </c>
    </row>
    <row r="1944" spans="1:10">
      <c r="A1944" t="s">
        <v>806</v>
      </c>
      <c r="B1944">
        <v>55</v>
      </c>
      <c r="C1944" t="s">
        <v>1351</v>
      </c>
      <c r="D1944" t="s">
        <v>1352</v>
      </c>
      <c r="E1944">
        <v>353255</v>
      </c>
      <c r="F1944" s="78">
        <v>39884.697916666664</v>
      </c>
      <c r="G1944" t="s">
        <v>1353</v>
      </c>
      <c r="H1944" t="s">
        <v>1354</v>
      </c>
      <c r="I1944">
        <v>13</v>
      </c>
      <c r="J1944" t="s">
        <v>1355</v>
      </c>
    </row>
    <row r="1945" spans="1:10">
      <c r="A1945" t="s">
        <v>806</v>
      </c>
      <c r="B1945">
        <v>60</v>
      </c>
      <c r="C1945" t="s">
        <v>1351</v>
      </c>
      <c r="D1945" t="s">
        <v>1352</v>
      </c>
      <c r="E1945">
        <v>353256</v>
      </c>
      <c r="F1945" s="78">
        <v>39884.697916666664</v>
      </c>
      <c r="G1945" t="s">
        <v>1353</v>
      </c>
      <c r="H1945" t="s">
        <v>1354</v>
      </c>
      <c r="I1945">
        <v>12.88</v>
      </c>
      <c r="J1945" t="s">
        <v>1355</v>
      </c>
    </row>
    <row r="1946" spans="1:10">
      <c r="A1946" t="s">
        <v>806</v>
      </c>
      <c r="B1946">
        <v>65</v>
      </c>
      <c r="C1946" t="s">
        <v>1351</v>
      </c>
      <c r="D1946" t="s">
        <v>1352</v>
      </c>
      <c r="E1946">
        <v>353257</v>
      </c>
      <c r="F1946" s="78">
        <v>39884.697916666664</v>
      </c>
      <c r="G1946" t="s">
        <v>1353</v>
      </c>
      <c r="H1946" t="s">
        <v>1354</v>
      </c>
      <c r="I1946">
        <v>12.66</v>
      </c>
      <c r="J1946" t="s">
        <v>1355</v>
      </c>
    </row>
    <row r="1947" spans="1:10">
      <c r="A1947" t="s">
        <v>806</v>
      </c>
      <c r="B1947">
        <v>70</v>
      </c>
      <c r="C1947" t="s">
        <v>1351</v>
      </c>
      <c r="D1947" t="s">
        <v>1352</v>
      </c>
      <c r="E1947">
        <v>353258</v>
      </c>
      <c r="F1947" s="78">
        <v>39884.697916666664</v>
      </c>
      <c r="G1947" t="s">
        <v>1353</v>
      </c>
      <c r="H1947" t="s">
        <v>1354</v>
      </c>
      <c r="I1947">
        <v>12.6</v>
      </c>
      <c r="J1947" t="s">
        <v>1355</v>
      </c>
    </row>
    <row r="1948" spans="1:10">
      <c r="A1948" t="s">
        <v>806</v>
      </c>
      <c r="B1948">
        <v>75</v>
      </c>
      <c r="C1948" t="s">
        <v>1351</v>
      </c>
      <c r="D1948" t="s">
        <v>1352</v>
      </c>
      <c r="E1948">
        <v>353259</v>
      </c>
      <c r="F1948" s="78">
        <v>39884.697916666664</v>
      </c>
      <c r="G1948" t="s">
        <v>1353</v>
      </c>
      <c r="H1948" t="s">
        <v>1354</v>
      </c>
      <c r="I1948">
        <v>12.56</v>
      </c>
      <c r="J1948" t="s">
        <v>1355</v>
      </c>
    </row>
    <row r="1949" spans="1:10">
      <c r="A1949" t="s">
        <v>806</v>
      </c>
      <c r="B1949">
        <v>85</v>
      </c>
      <c r="C1949" t="s">
        <v>1351</v>
      </c>
      <c r="D1949" t="s">
        <v>1352</v>
      </c>
      <c r="E1949">
        <v>353260</v>
      </c>
      <c r="F1949" s="78">
        <v>39884.697916666664</v>
      </c>
      <c r="G1949" t="s">
        <v>1353</v>
      </c>
      <c r="H1949" t="s">
        <v>1354</v>
      </c>
      <c r="I1949">
        <v>12.32</v>
      </c>
      <c r="J1949" t="s">
        <v>1355</v>
      </c>
    </row>
    <row r="1950" spans="1:10">
      <c r="A1950" t="s">
        <v>806</v>
      </c>
      <c r="B1950">
        <v>45</v>
      </c>
      <c r="C1950" t="s">
        <v>1351</v>
      </c>
      <c r="D1950" t="s">
        <v>1352</v>
      </c>
      <c r="E1950">
        <v>353253</v>
      </c>
      <c r="F1950" s="78">
        <v>39884.708333333336</v>
      </c>
      <c r="G1950" t="s">
        <v>1353</v>
      </c>
      <c r="H1950" t="s">
        <v>1354</v>
      </c>
      <c r="I1950">
        <v>13.54</v>
      </c>
      <c r="J1950" t="s">
        <v>1355</v>
      </c>
    </row>
    <row r="1951" spans="1:10">
      <c r="A1951" t="s">
        <v>806</v>
      </c>
      <c r="B1951">
        <v>50</v>
      </c>
      <c r="C1951" t="s">
        <v>1351</v>
      </c>
      <c r="D1951" t="s">
        <v>1352</v>
      </c>
      <c r="E1951">
        <v>353254</v>
      </c>
      <c r="F1951" s="78">
        <v>39884.708333333336</v>
      </c>
      <c r="G1951" t="s">
        <v>1353</v>
      </c>
      <c r="H1951" t="s">
        <v>1354</v>
      </c>
      <c r="I1951">
        <v>13.2</v>
      </c>
      <c r="J1951" t="s">
        <v>1355</v>
      </c>
    </row>
    <row r="1952" spans="1:10">
      <c r="A1952" t="s">
        <v>806</v>
      </c>
      <c r="B1952">
        <v>55</v>
      </c>
      <c r="C1952" t="s">
        <v>1351</v>
      </c>
      <c r="D1952" t="s">
        <v>1352</v>
      </c>
      <c r="E1952">
        <v>353255</v>
      </c>
      <c r="F1952" s="78">
        <v>39884.708333333336</v>
      </c>
      <c r="G1952" t="s">
        <v>1353</v>
      </c>
      <c r="H1952" t="s">
        <v>1354</v>
      </c>
      <c r="I1952">
        <v>12.96</v>
      </c>
      <c r="J1952" t="s">
        <v>1355</v>
      </c>
    </row>
    <row r="1953" spans="1:10">
      <c r="A1953" t="s">
        <v>806</v>
      </c>
      <c r="B1953">
        <v>60</v>
      </c>
      <c r="C1953" t="s">
        <v>1351</v>
      </c>
      <c r="D1953" t="s">
        <v>1352</v>
      </c>
      <c r="E1953">
        <v>353256</v>
      </c>
      <c r="F1953" s="78">
        <v>39884.708333333336</v>
      </c>
      <c r="G1953" t="s">
        <v>1353</v>
      </c>
      <c r="H1953" t="s">
        <v>1354</v>
      </c>
      <c r="I1953">
        <v>12.82</v>
      </c>
      <c r="J1953" t="s">
        <v>1355</v>
      </c>
    </row>
    <row r="1954" spans="1:10">
      <c r="A1954" t="s">
        <v>806</v>
      </c>
      <c r="B1954">
        <v>65</v>
      </c>
      <c r="C1954" t="s">
        <v>1351</v>
      </c>
      <c r="D1954" t="s">
        <v>1352</v>
      </c>
      <c r="E1954">
        <v>353257</v>
      </c>
      <c r="F1954" s="78">
        <v>39884.708333333336</v>
      </c>
      <c r="G1954" t="s">
        <v>1353</v>
      </c>
      <c r="H1954" t="s">
        <v>1354</v>
      </c>
      <c r="I1954">
        <v>12.64</v>
      </c>
      <c r="J1954" t="s">
        <v>1355</v>
      </c>
    </row>
    <row r="1955" spans="1:10">
      <c r="A1955" t="s">
        <v>806</v>
      </c>
      <c r="B1955">
        <v>70</v>
      </c>
      <c r="C1955" t="s">
        <v>1351</v>
      </c>
      <c r="D1955" t="s">
        <v>1352</v>
      </c>
      <c r="E1955">
        <v>353258</v>
      </c>
      <c r="F1955" s="78">
        <v>39884.708333333336</v>
      </c>
      <c r="G1955" t="s">
        <v>1353</v>
      </c>
      <c r="H1955" t="s">
        <v>1354</v>
      </c>
      <c r="I1955">
        <v>12.59</v>
      </c>
      <c r="J1955" t="s">
        <v>1355</v>
      </c>
    </row>
    <row r="1956" spans="1:10">
      <c r="A1956" t="s">
        <v>806</v>
      </c>
      <c r="B1956">
        <v>75</v>
      </c>
      <c r="C1956" t="s">
        <v>1351</v>
      </c>
      <c r="D1956" t="s">
        <v>1352</v>
      </c>
      <c r="E1956">
        <v>353259</v>
      </c>
      <c r="F1956" s="78">
        <v>39884.708333333336</v>
      </c>
      <c r="G1956" t="s">
        <v>1353</v>
      </c>
      <c r="H1956" t="s">
        <v>1354</v>
      </c>
      <c r="I1956">
        <v>12.56</v>
      </c>
      <c r="J1956" t="s">
        <v>1355</v>
      </c>
    </row>
    <row r="1957" spans="1:10">
      <c r="A1957" t="s">
        <v>806</v>
      </c>
      <c r="B1957">
        <v>85</v>
      </c>
      <c r="C1957" t="s">
        <v>1351</v>
      </c>
      <c r="D1957" t="s">
        <v>1352</v>
      </c>
      <c r="E1957">
        <v>353260</v>
      </c>
      <c r="F1957" s="78">
        <v>39884.708333333336</v>
      </c>
      <c r="G1957" t="s">
        <v>1353</v>
      </c>
      <c r="H1957" t="s">
        <v>1354</v>
      </c>
      <c r="I1957">
        <v>12.34</v>
      </c>
      <c r="J1957" t="s">
        <v>1355</v>
      </c>
    </row>
    <row r="1958" spans="1:10">
      <c r="A1958" t="s">
        <v>806</v>
      </c>
      <c r="B1958">
        <v>45</v>
      </c>
      <c r="C1958" t="s">
        <v>1351</v>
      </c>
      <c r="D1958" t="s">
        <v>1352</v>
      </c>
      <c r="E1958">
        <v>353253</v>
      </c>
      <c r="F1958" s="78">
        <v>39884.71875</v>
      </c>
      <c r="G1958" t="s">
        <v>1353</v>
      </c>
      <c r="H1958" t="s">
        <v>1354</v>
      </c>
      <c r="I1958">
        <v>13.63</v>
      </c>
      <c r="J1958" t="s">
        <v>1355</v>
      </c>
    </row>
    <row r="1959" spans="1:10">
      <c r="A1959" t="s">
        <v>806</v>
      </c>
      <c r="B1959">
        <v>50</v>
      </c>
      <c r="C1959" t="s">
        <v>1351</v>
      </c>
      <c r="D1959" t="s">
        <v>1352</v>
      </c>
      <c r="E1959">
        <v>353254</v>
      </c>
      <c r="F1959" s="78">
        <v>39884.71875</v>
      </c>
      <c r="G1959" t="s">
        <v>1353</v>
      </c>
      <c r="H1959" t="s">
        <v>1354</v>
      </c>
      <c r="I1959">
        <v>13.36</v>
      </c>
      <c r="J1959" t="s">
        <v>1355</v>
      </c>
    </row>
    <row r="1960" spans="1:10">
      <c r="A1960" t="s">
        <v>806</v>
      </c>
      <c r="B1960">
        <v>55</v>
      </c>
      <c r="C1960" t="s">
        <v>1351</v>
      </c>
      <c r="D1960" t="s">
        <v>1352</v>
      </c>
      <c r="E1960">
        <v>353255</v>
      </c>
      <c r="F1960" s="78">
        <v>39884.71875</v>
      </c>
      <c r="G1960" t="s">
        <v>1353</v>
      </c>
      <c r="H1960" t="s">
        <v>1354</v>
      </c>
      <c r="I1960">
        <v>12.96</v>
      </c>
      <c r="J1960" t="s">
        <v>1355</v>
      </c>
    </row>
    <row r="1961" spans="1:10">
      <c r="A1961" t="s">
        <v>806</v>
      </c>
      <c r="B1961">
        <v>60</v>
      </c>
      <c r="C1961" t="s">
        <v>1351</v>
      </c>
      <c r="D1961" t="s">
        <v>1352</v>
      </c>
      <c r="E1961">
        <v>353256</v>
      </c>
      <c r="F1961" s="78">
        <v>39884.71875</v>
      </c>
      <c r="G1961" t="s">
        <v>1353</v>
      </c>
      <c r="H1961" t="s">
        <v>1354</v>
      </c>
      <c r="I1961">
        <v>12.9</v>
      </c>
      <c r="J1961" t="s">
        <v>1355</v>
      </c>
    </row>
    <row r="1962" spans="1:10">
      <c r="A1962" t="s">
        <v>806</v>
      </c>
      <c r="B1962">
        <v>65</v>
      </c>
      <c r="C1962" t="s">
        <v>1351</v>
      </c>
      <c r="D1962" t="s">
        <v>1352</v>
      </c>
      <c r="E1962">
        <v>353257</v>
      </c>
      <c r="F1962" s="78">
        <v>39884.71875</v>
      </c>
      <c r="G1962" t="s">
        <v>1353</v>
      </c>
      <c r="H1962" t="s">
        <v>1354</v>
      </c>
      <c r="I1962">
        <v>12.73</v>
      </c>
      <c r="J1962" t="s">
        <v>1355</v>
      </c>
    </row>
    <row r="1963" spans="1:10">
      <c r="A1963" t="s">
        <v>806</v>
      </c>
      <c r="B1963">
        <v>70</v>
      </c>
      <c r="C1963" t="s">
        <v>1351</v>
      </c>
      <c r="D1963" t="s">
        <v>1352</v>
      </c>
      <c r="E1963">
        <v>353258</v>
      </c>
      <c r="F1963" s="78">
        <v>39884.71875</v>
      </c>
      <c r="G1963" t="s">
        <v>1353</v>
      </c>
      <c r="H1963" t="s">
        <v>1354</v>
      </c>
      <c r="I1963">
        <v>12.61</v>
      </c>
      <c r="J1963" t="s">
        <v>1355</v>
      </c>
    </row>
    <row r="1964" spans="1:10">
      <c r="A1964" t="s">
        <v>806</v>
      </c>
      <c r="B1964">
        <v>75</v>
      </c>
      <c r="C1964" t="s">
        <v>1351</v>
      </c>
      <c r="D1964" t="s">
        <v>1352</v>
      </c>
      <c r="E1964">
        <v>353259</v>
      </c>
      <c r="F1964" s="78">
        <v>39884.71875</v>
      </c>
      <c r="G1964" t="s">
        <v>1353</v>
      </c>
      <c r="H1964" t="s">
        <v>1354</v>
      </c>
      <c r="I1964">
        <v>12.57</v>
      </c>
      <c r="J1964" t="s">
        <v>1355</v>
      </c>
    </row>
    <row r="1965" spans="1:10">
      <c r="A1965" t="s">
        <v>806</v>
      </c>
      <c r="B1965">
        <v>85</v>
      </c>
      <c r="C1965" t="s">
        <v>1351</v>
      </c>
      <c r="D1965" t="s">
        <v>1352</v>
      </c>
      <c r="E1965">
        <v>353260</v>
      </c>
      <c r="F1965" s="78">
        <v>39884.71875</v>
      </c>
      <c r="G1965" t="s">
        <v>1353</v>
      </c>
      <c r="H1965" t="s">
        <v>1354</v>
      </c>
      <c r="I1965">
        <v>12.4</v>
      </c>
      <c r="J1965" t="s">
        <v>1355</v>
      </c>
    </row>
    <row r="1966" spans="1:10">
      <c r="A1966" t="s">
        <v>806</v>
      </c>
      <c r="B1966">
        <v>45</v>
      </c>
      <c r="C1966" t="s">
        <v>1351</v>
      </c>
      <c r="D1966" t="s">
        <v>1352</v>
      </c>
      <c r="E1966">
        <v>353253</v>
      </c>
      <c r="F1966" s="78">
        <v>39884.729166666664</v>
      </c>
      <c r="G1966" t="s">
        <v>1353</v>
      </c>
      <c r="H1966" t="s">
        <v>1354</v>
      </c>
      <c r="I1966">
        <v>13.68</v>
      </c>
      <c r="J1966" t="s">
        <v>1355</v>
      </c>
    </row>
    <row r="1967" spans="1:10">
      <c r="A1967" t="s">
        <v>806</v>
      </c>
      <c r="B1967">
        <v>50</v>
      </c>
      <c r="C1967" t="s">
        <v>1351</v>
      </c>
      <c r="D1967" t="s">
        <v>1352</v>
      </c>
      <c r="E1967">
        <v>353254</v>
      </c>
      <c r="F1967" s="78">
        <v>39884.729166666664</v>
      </c>
      <c r="G1967" t="s">
        <v>1353</v>
      </c>
      <c r="H1967" t="s">
        <v>1354</v>
      </c>
      <c r="I1967">
        <v>13.32</v>
      </c>
      <c r="J1967" t="s">
        <v>1355</v>
      </c>
    </row>
    <row r="1968" spans="1:10">
      <c r="A1968" t="s">
        <v>806</v>
      </c>
      <c r="B1968">
        <v>55</v>
      </c>
      <c r="C1968" t="s">
        <v>1351</v>
      </c>
      <c r="D1968" t="s">
        <v>1352</v>
      </c>
      <c r="E1968">
        <v>353255</v>
      </c>
      <c r="F1968" s="78">
        <v>39884.729166666664</v>
      </c>
      <c r="G1968" t="s">
        <v>1353</v>
      </c>
      <c r="H1968" t="s">
        <v>1354</v>
      </c>
      <c r="I1968">
        <v>12.91</v>
      </c>
      <c r="J1968" t="s">
        <v>1355</v>
      </c>
    </row>
    <row r="1969" spans="1:10">
      <c r="A1969" t="s">
        <v>806</v>
      </c>
      <c r="B1969">
        <v>60</v>
      </c>
      <c r="C1969" t="s">
        <v>1351</v>
      </c>
      <c r="D1969" t="s">
        <v>1352</v>
      </c>
      <c r="E1969">
        <v>353256</v>
      </c>
      <c r="F1969" s="78">
        <v>39884.729166666664</v>
      </c>
      <c r="G1969" t="s">
        <v>1353</v>
      </c>
      <c r="H1969" t="s">
        <v>1354</v>
      </c>
      <c r="I1969">
        <v>12.89</v>
      </c>
      <c r="J1969" t="s">
        <v>1355</v>
      </c>
    </row>
    <row r="1970" spans="1:10">
      <c r="A1970" t="s">
        <v>806</v>
      </c>
      <c r="B1970">
        <v>65</v>
      </c>
      <c r="C1970" t="s">
        <v>1351</v>
      </c>
      <c r="D1970" t="s">
        <v>1352</v>
      </c>
      <c r="E1970">
        <v>353257</v>
      </c>
      <c r="F1970" s="78">
        <v>39884.729166666664</v>
      </c>
      <c r="G1970" t="s">
        <v>1353</v>
      </c>
      <c r="H1970" t="s">
        <v>1354</v>
      </c>
      <c r="I1970">
        <v>12.76</v>
      </c>
      <c r="J1970" t="s">
        <v>1355</v>
      </c>
    </row>
    <row r="1971" spans="1:10">
      <c r="A1971" t="s">
        <v>806</v>
      </c>
      <c r="B1971">
        <v>70</v>
      </c>
      <c r="C1971" t="s">
        <v>1351</v>
      </c>
      <c r="D1971" t="s">
        <v>1352</v>
      </c>
      <c r="E1971">
        <v>353258</v>
      </c>
      <c r="F1971" s="78">
        <v>39884.729166666664</v>
      </c>
      <c r="G1971" t="s">
        <v>1353</v>
      </c>
      <c r="H1971" t="s">
        <v>1354</v>
      </c>
      <c r="I1971">
        <v>12.73</v>
      </c>
      <c r="J1971" t="s">
        <v>1355</v>
      </c>
    </row>
    <row r="1972" spans="1:10">
      <c r="A1972" t="s">
        <v>806</v>
      </c>
      <c r="B1972">
        <v>75</v>
      </c>
      <c r="C1972" t="s">
        <v>1351</v>
      </c>
      <c r="D1972" t="s">
        <v>1352</v>
      </c>
      <c r="E1972">
        <v>353259</v>
      </c>
      <c r="F1972" s="78">
        <v>39884.729166666664</v>
      </c>
      <c r="G1972" t="s">
        <v>1353</v>
      </c>
      <c r="H1972" t="s">
        <v>1354</v>
      </c>
      <c r="I1972">
        <v>12.59</v>
      </c>
      <c r="J1972" t="s">
        <v>1355</v>
      </c>
    </row>
    <row r="1973" spans="1:10">
      <c r="A1973" t="s">
        <v>806</v>
      </c>
      <c r="B1973">
        <v>85</v>
      </c>
      <c r="C1973" t="s">
        <v>1351</v>
      </c>
      <c r="D1973" t="s">
        <v>1352</v>
      </c>
      <c r="E1973">
        <v>353260</v>
      </c>
      <c r="F1973" s="78">
        <v>39884.729166666664</v>
      </c>
      <c r="G1973" t="s">
        <v>1353</v>
      </c>
      <c r="H1973" t="s">
        <v>1354</v>
      </c>
      <c r="I1973">
        <v>12.41</v>
      </c>
      <c r="J1973" t="s">
        <v>1355</v>
      </c>
    </row>
    <row r="1974" spans="1:10">
      <c r="A1974" t="s">
        <v>806</v>
      </c>
      <c r="B1974">
        <v>45</v>
      </c>
      <c r="C1974" t="s">
        <v>1351</v>
      </c>
      <c r="D1974" t="s">
        <v>1352</v>
      </c>
      <c r="E1974">
        <v>353253</v>
      </c>
      <c r="F1974" s="78">
        <v>39884.739583333336</v>
      </c>
      <c r="G1974" t="s">
        <v>1353</v>
      </c>
      <c r="H1974" t="s">
        <v>1354</v>
      </c>
      <c r="I1974">
        <v>13.7</v>
      </c>
      <c r="J1974" t="s">
        <v>1355</v>
      </c>
    </row>
    <row r="1975" spans="1:10">
      <c r="A1975" t="s">
        <v>806</v>
      </c>
      <c r="B1975">
        <v>50</v>
      </c>
      <c r="C1975" t="s">
        <v>1351</v>
      </c>
      <c r="D1975" t="s">
        <v>1352</v>
      </c>
      <c r="E1975">
        <v>353254</v>
      </c>
      <c r="F1975" s="78">
        <v>39884.739583333336</v>
      </c>
      <c r="G1975" t="s">
        <v>1353</v>
      </c>
      <c r="H1975" t="s">
        <v>1354</v>
      </c>
      <c r="I1975">
        <v>13.5</v>
      </c>
      <c r="J1975" t="s">
        <v>1355</v>
      </c>
    </row>
    <row r="1976" spans="1:10">
      <c r="A1976" t="s">
        <v>806</v>
      </c>
      <c r="B1976">
        <v>55</v>
      </c>
      <c r="C1976" t="s">
        <v>1351</v>
      </c>
      <c r="D1976" t="s">
        <v>1352</v>
      </c>
      <c r="E1976">
        <v>353255</v>
      </c>
      <c r="F1976" s="78">
        <v>39884.739583333336</v>
      </c>
      <c r="G1976" t="s">
        <v>1353</v>
      </c>
      <c r="H1976" t="s">
        <v>1354</v>
      </c>
      <c r="I1976">
        <v>12.99</v>
      </c>
      <c r="J1976" t="s">
        <v>1355</v>
      </c>
    </row>
    <row r="1977" spans="1:10">
      <c r="A1977" t="s">
        <v>806</v>
      </c>
      <c r="B1977">
        <v>60</v>
      </c>
      <c r="C1977" t="s">
        <v>1351</v>
      </c>
      <c r="D1977" t="s">
        <v>1352</v>
      </c>
      <c r="E1977">
        <v>353256</v>
      </c>
      <c r="F1977" s="78">
        <v>39884.739583333336</v>
      </c>
      <c r="G1977" t="s">
        <v>1353</v>
      </c>
      <c r="H1977" t="s">
        <v>1354</v>
      </c>
      <c r="I1977">
        <v>12.88</v>
      </c>
      <c r="J1977" t="s">
        <v>1355</v>
      </c>
    </row>
    <row r="1978" spans="1:10">
      <c r="A1978" t="s">
        <v>806</v>
      </c>
      <c r="B1978">
        <v>65</v>
      </c>
      <c r="C1978" t="s">
        <v>1351</v>
      </c>
      <c r="D1978" t="s">
        <v>1352</v>
      </c>
      <c r="E1978">
        <v>353257</v>
      </c>
      <c r="F1978" s="78">
        <v>39884.739583333336</v>
      </c>
      <c r="G1978" t="s">
        <v>1353</v>
      </c>
      <c r="H1978" t="s">
        <v>1354</v>
      </c>
      <c r="I1978">
        <v>12.76</v>
      </c>
      <c r="J1978" t="s">
        <v>1355</v>
      </c>
    </row>
    <row r="1979" spans="1:10">
      <c r="A1979" t="s">
        <v>806</v>
      </c>
      <c r="B1979">
        <v>70</v>
      </c>
      <c r="C1979" t="s">
        <v>1351</v>
      </c>
      <c r="D1979" t="s">
        <v>1352</v>
      </c>
      <c r="E1979">
        <v>353258</v>
      </c>
      <c r="F1979" s="78">
        <v>39884.739583333336</v>
      </c>
      <c r="G1979" t="s">
        <v>1353</v>
      </c>
      <c r="H1979" t="s">
        <v>1354</v>
      </c>
      <c r="I1979">
        <v>12.73</v>
      </c>
      <c r="J1979" t="s">
        <v>1355</v>
      </c>
    </row>
    <row r="1980" spans="1:10">
      <c r="A1980" t="s">
        <v>806</v>
      </c>
      <c r="B1980">
        <v>75</v>
      </c>
      <c r="C1980" t="s">
        <v>1351</v>
      </c>
      <c r="D1980" t="s">
        <v>1352</v>
      </c>
      <c r="E1980">
        <v>353259</v>
      </c>
      <c r="F1980" s="78">
        <v>39884.739583333336</v>
      </c>
      <c r="G1980" t="s">
        <v>1353</v>
      </c>
      <c r="H1980" t="s">
        <v>1354</v>
      </c>
      <c r="I1980">
        <v>12.62</v>
      </c>
      <c r="J1980" t="s">
        <v>1355</v>
      </c>
    </row>
    <row r="1981" spans="1:10">
      <c r="A1981" t="s">
        <v>806</v>
      </c>
      <c r="B1981">
        <v>85</v>
      </c>
      <c r="C1981" t="s">
        <v>1351</v>
      </c>
      <c r="D1981" t="s">
        <v>1352</v>
      </c>
      <c r="E1981">
        <v>353260</v>
      </c>
      <c r="F1981" s="78">
        <v>39884.739583333336</v>
      </c>
      <c r="G1981" t="s">
        <v>1353</v>
      </c>
      <c r="H1981" t="s">
        <v>1354</v>
      </c>
      <c r="I1981">
        <v>12.45</v>
      </c>
      <c r="J1981" t="s">
        <v>1355</v>
      </c>
    </row>
    <row r="1982" spans="1:10">
      <c r="A1982" t="s">
        <v>806</v>
      </c>
      <c r="B1982">
        <v>45</v>
      </c>
      <c r="C1982" t="s">
        <v>1351</v>
      </c>
      <c r="D1982" t="s">
        <v>1352</v>
      </c>
      <c r="E1982">
        <v>353253</v>
      </c>
      <c r="F1982" s="78">
        <v>39902.666666666664</v>
      </c>
      <c r="G1982" t="s">
        <v>1353</v>
      </c>
      <c r="H1982" t="s">
        <v>1354</v>
      </c>
      <c r="I1982">
        <v>12.12</v>
      </c>
      <c r="J1982" t="s">
        <v>1355</v>
      </c>
    </row>
    <row r="1983" spans="1:10">
      <c r="A1983" t="s">
        <v>806</v>
      </c>
      <c r="B1983">
        <v>50</v>
      </c>
      <c r="C1983" t="s">
        <v>1351</v>
      </c>
      <c r="D1983" t="s">
        <v>1352</v>
      </c>
      <c r="E1983">
        <v>353254</v>
      </c>
      <c r="F1983" s="78">
        <v>39902.666666666664</v>
      </c>
      <c r="G1983" t="s">
        <v>1353</v>
      </c>
      <c r="H1983" t="s">
        <v>1354</v>
      </c>
      <c r="I1983">
        <v>12.12</v>
      </c>
      <c r="J1983" t="s">
        <v>1355</v>
      </c>
    </row>
    <row r="1984" spans="1:10">
      <c r="A1984" t="s">
        <v>806</v>
      </c>
      <c r="B1984">
        <v>55</v>
      </c>
      <c r="C1984" t="s">
        <v>1351</v>
      </c>
      <c r="D1984" t="s">
        <v>1352</v>
      </c>
      <c r="E1984">
        <v>353255</v>
      </c>
      <c r="F1984" s="78">
        <v>39902.666666666664</v>
      </c>
      <c r="G1984" t="s">
        <v>1353</v>
      </c>
      <c r="H1984" t="s">
        <v>1354</v>
      </c>
      <c r="I1984">
        <v>12.06</v>
      </c>
      <c r="J1984" t="s">
        <v>1355</v>
      </c>
    </row>
    <row r="1985" spans="1:10">
      <c r="A1985" t="s">
        <v>806</v>
      </c>
      <c r="B1985">
        <v>60</v>
      </c>
      <c r="C1985" t="s">
        <v>1351</v>
      </c>
      <c r="D1985" t="s">
        <v>1352</v>
      </c>
      <c r="E1985">
        <v>353256</v>
      </c>
      <c r="F1985" s="78">
        <v>39902.666666666664</v>
      </c>
      <c r="G1985" t="s">
        <v>1353</v>
      </c>
      <c r="H1985" t="s">
        <v>1354</v>
      </c>
      <c r="I1985">
        <v>12.12</v>
      </c>
      <c r="J1985" t="s">
        <v>1355</v>
      </c>
    </row>
    <row r="1986" spans="1:10">
      <c r="A1986" t="s">
        <v>806</v>
      </c>
      <c r="B1986">
        <v>65</v>
      </c>
      <c r="C1986" t="s">
        <v>1351</v>
      </c>
      <c r="D1986" t="s">
        <v>1352</v>
      </c>
      <c r="E1986">
        <v>353257</v>
      </c>
      <c r="F1986" s="78">
        <v>39902.666666666664</v>
      </c>
      <c r="G1986" t="s">
        <v>1353</v>
      </c>
      <c r="H1986" t="s">
        <v>1354</v>
      </c>
      <c r="I1986">
        <v>12.09</v>
      </c>
      <c r="J1986" t="s">
        <v>1355</v>
      </c>
    </row>
    <row r="1987" spans="1:10">
      <c r="A1987" t="s">
        <v>806</v>
      </c>
      <c r="B1987">
        <v>70</v>
      </c>
      <c r="C1987" t="s">
        <v>1351</v>
      </c>
      <c r="D1987" t="s">
        <v>1352</v>
      </c>
      <c r="E1987">
        <v>353258</v>
      </c>
      <c r="F1987" s="78">
        <v>39902.666666666664</v>
      </c>
      <c r="G1987" t="s">
        <v>1353</v>
      </c>
      <c r="H1987" t="s">
        <v>1354</v>
      </c>
      <c r="I1987">
        <v>12.12</v>
      </c>
      <c r="J1987" t="s">
        <v>1355</v>
      </c>
    </row>
    <row r="1988" spans="1:10">
      <c r="A1988" t="s">
        <v>806</v>
      </c>
      <c r="B1988">
        <v>75</v>
      </c>
      <c r="C1988" t="s">
        <v>1351</v>
      </c>
      <c r="D1988" t="s">
        <v>1352</v>
      </c>
      <c r="E1988">
        <v>353259</v>
      </c>
      <c r="F1988" s="78">
        <v>39902.666666666664</v>
      </c>
      <c r="G1988" t="s">
        <v>1353</v>
      </c>
      <c r="H1988" t="s">
        <v>1354</v>
      </c>
      <c r="I1988">
        <v>12.13</v>
      </c>
      <c r="J1988" t="s">
        <v>1355</v>
      </c>
    </row>
    <row r="1989" spans="1:10">
      <c r="A1989" t="s">
        <v>806</v>
      </c>
      <c r="B1989">
        <v>85</v>
      </c>
      <c r="C1989" t="s">
        <v>1351</v>
      </c>
      <c r="D1989" t="s">
        <v>1352</v>
      </c>
      <c r="E1989">
        <v>353260</v>
      </c>
      <c r="F1989" s="78">
        <v>39902.666666666664</v>
      </c>
      <c r="G1989" t="s">
        <v>1353</v>
      </c>
      <c r="H1989" t="s">
        <v>1354</v>
      </c>
      <c r="I1989">
        <v>12.1</v>
      </c>
      <c r="J1989" t="s">
        <v>1355</v>
      </c>
    </row>
    <row r="1990" spans="1:10">
      <c r="A1990" t="s">
        <v>806</v>
      </c>
      <c r="B1990">
        <v>45</v>
      </c>
      <c r="C1990" t="s">
        <v>1351</v>
      </c>
      <c r="D1990" t="s">
        <v>1352</v>
      </c>
      <c r="E1990">
        <v>353253</v>
      </c>
      <c r="F1990" s="78">
        <v>39902.677083333336</v>
      </c>
      <c r="G1990" t="s">
        <v>1353</v>
      </c>
      <c r="H1990" t="s">
        <v>1354</v>
      </c>
      <c r="I1990">
        <v>12.1</v>
      </c>
      <c r="J1990" t="s">
        <v>1355</v>
      </c>
    </row>
    <row r="1991" spans="1:10">
      <c r="A1991" t="s">
        <v>806</v>
      </c>
      <c r="B1991">
        <v>50</v>
      </c>
      <c r="C1991" t="s">
        <v>1351</v>
      </c>
      <c r="D1991" t="s">
        <v>1352</v>
      </c>
      <c r="E1991">
        <v>353254</v>
      </c>
      <c r="F1991" s="78">
        <v>39902.677083333336</v>
      </c>
      <c r="G1991" t="s">
        <v>1353</v>
      </c>
      <c r="H1991" t="s">
        <v>1354</v>
      </c>
      <c r="I1991">
        <v>12.1</v>
      </c>
      <c r="J1991" t="s">
        <v>1355</v>
      </c>
    </row>
    <row r="1992" spans="1:10">
      <c r="A1992" t="s">
        <v>806</v>
      </c>
      <c r="B1992">
        <v>55</v>
      </c>
      <c r="C1992" t="s">
        <v>1351</v>
      </c>
      <c r="D1992" t="s">
        <v>1352</v>
      </c>
      <c r="E1992">
        <v>353255</v>
      </c>
      <c r="F1992" s="78">
        <v>39902.677083333336</v>
      </c>
      <c r="G1992" t="s">
        <v>1353</v>
      </c>
      <c r="H1992" t="s">
        <v>1354</v>
      </c>
      <c r="I1992">
        <v>12.04</v>
      </c>
      <c r="J1992" t="s">
        <v>1355</v>
      </c>
    </row>
    <row r="1993" spans="1:10">
      <c r="A1993" t="s">
        <v>806</v>
      </c>
      <c r="B1993">
        <v>60</v>
      </c>
      <c r="C1993" t="s">
        <v>1351</v>
      </c>
      <c r="D1993" t="s">
        <v>1352</v>
      </c>
      <c r="E1993">
        <v>353256</v>
      </c>
      <c r="F1993" s="78">
        <v>39902.677083333336</v>
      </c>
      <c r="G1993" t="s">
        <v>1353</v>
      </c>
      <c r="H1993" t="s">
        <v>1354</v>
      </c>
      <c r="I1993">
        <v>12.11</v>
      </c>
      <c r="J1993" t="s">
        <v>1355</v>
      </c>
    </row>
    <row r="1994" spans="1:10">
      <c r="A1994" t="s">
        <v>806</v>
      </c>
      <c r="B1994">
        <v>65</v>
      </c>
      <c r="C1994" t="s">
        <v>1351</v>
      </c>
      <c r="D1994" t="s">
        <v>1352</v>
      </c>
      <c r="E1994">
        <v>353257</v>
      </c>
      <c r="F1994" s="78">
        <v>39902.677083333336</v>
      </c>
      <c r="G1994" t="s">
        <v>1353</v>
      </c>
      <c r="H1994" t="s">
        <v>1354</v>
      </c>
      <c r="I1994">
        <v>12.08</v>
      </c>
      <c r="J1994" t="s">
        <v>1355</v>
      </c>
    </row>
    <row r="1995" spans="1:10">
      <c r="A1995" t="s">
        <v>806</v>
      </c>
      <c r="B1995">
        <v>70</v>
      </c>
      <c r="C1995" t="s">
        <v>1351</v>
      </c>
      <c r="D1995" t="s">
        <v>1352</v>
      </c>
      <c r="E1995">
        <v>353258</v>
      </c>
      <c r="F1995" s="78">
        <v>39902.677083333336</v>
      </c>
      <c r="G1995" t="s">
        <v>1353</v>
      </c>
      <c r="H1995" t="s">
        <v>1354</v>
      </c>
      <c r="I1995">
        <v>12.11</v>
      </c>
      <c r="J1995" t="s">
        <v>1355</v>
      </c>
    </row>
    <row r="1996" spans="1:10">
      <c r="A1996" t="s">
        <v>806</v>
      </c>
      <c r="B1996">
        <v>75</v>
      </c>
      <c r="C1996" t="s">
        <v>1351</v>
      </c>
      <c r="D1996" t="s">
        <v>1352</v>
      </c>
      <c r="E1996">
        <v>353259</v>
      </c>
      <c r="F1996" s="78">
        <v>39902.677083333336</v>
      </c>
      <c r="G1996" t="s">
        <v>1353</v>
      </c>
      <c r="H1996" t="s">
        <v>1354</v>
      </c>
      <c r="I1996">
        <v>12.12</v>
      </c>
      <c r="J1996" t="s">
        <v>1355</v>
      </c>
    </row>
    <row r="1997" spans="1:10">
      <c r="A1997" t="s">
        <v>806</v>
      </c>
      <c r="B1997">
        <v>85</v>
      </c>
      <c r="C1997" t="s">
        <v>1351</v>
      </c>
      <c r="D1997" t="s">
        <v>1352</v>
      </c>
      <c r="E1997">
        <v>353260</v>
      </c>
      <c r="F1997" s="78">
        <v>39902.677083333336</v>
      </c>
      <c r="G1997" t="s">
        <v>1353</v>
      </c>
      <c r="H1997" t="s">
        <v>1354</v>
      </c>
      <c r="I1997">
        <v>12.09</v>
      </c>
      <c r="J1997" t="s">
        <v>1355</v>
      </c>
    </row>
    <row r="1998" spans="1:10">
      <c r="A1998" t="s">
        <v>806</v>
      </c>
      <c r="B1998">
        <v>45</v>
      </c>
      <c r="C1998" t="s">
        <v>1351</v>
      </c>
      <c r="D1998" t="s">
        <v>1352</v>
      </c>
      <c r="E1998">
        <v>353253</v>
      </c>
      <c r="F1998" s="78">
        <v>39902.6875</v>
      </c>
      <c r="G1998" t="s">
        <v>1353</v>
      </c>
      <c r="H1998" t="s">
        <v>1354</v>
      </c>
      <c r="I1998">
        <v>12.09</v>
      </c>
      <c r="J1998" t="s">
        <v>1355</v>
      </c>
    </row>
    <row r="1999" spans="1:10">
      <c r="A1999" t="s">
        <v>806</v>
      </c>
      <c r="B1999">
        <v>50</v>
      </c>
      <c r="C1999" t="s">
        <v>1351</v>
      </c>
      <c r="D1999" t="s">
        <v>1352</v>
      </c>
      <c r="E1999">
        <v>353254</v>
      </c>
      <c r="F1999" s="78">
        <v>39902.6875</v>
      </c>
      <c r="G1999" t="s">
        <v>1353</v>
      </c>
      <c r="H1999" t="s">
        <v>1354</v>
      </c>
      <c r="I1999">
        <v>12.09</v>
      </c>
      <c r="J1999" t="s">
        <v>1355</v>
      </c>
    </row>
    <row r="2000" spans="1:10">
      <c r="A2000" t="s">
        <v>806</v>
      </c>
      <c r="B2000">
        <v>55</v>
      </c>
      <c r="C2000" t="s">
        <v>1351</v>
      </c>
      <c r="D2000" t="s">
        <v>1352</v>
      </c>
      <c r="E2000">
        <v>353255</v>
      </c>
      <c r="F2000" s="78">
        <v>39902.6875</v>
      </c>
      <c r="G2000" t="s">
        <v>1353</v>
      </c>
      <c r="H2000" t="s">
        <v>1354</v>
      </c>
      <c r="I2000">
        <v>12.04</v>
      </c>
      <c r="J2000" t="s">
        <v>1355</v>
      </c>
    </row>
    <row r="2001" spans="1:10">
      <c r="A2001" t="s">
        <v>806</v>
      </c>
      <c r="B2001">
        <v>60</v>
      </c>
      <c r="C2001" t="s">
        <v>1351</v>
      </c>
      <c r="D2001" t="s">
        <v>1352</v>
      </c>
      <c r="E2001">
        <v>353256</v>
      </c>
      <c r="F2001" s="78">
        <v>39902.6875</v>
      </c>
      <c r="G2001" t="s">
        <v>1353</v>
      </c>
      <c r="H2001" t="s">
        <v>1354</v>
      </c>
      <c r="I2001">
        <v>12.1</v>
      </c>
      <c r="J2001" t="s">
        <v>1355</v>
      </c>
    </row>
    <row r="2002" spans="1:10">
      <c r="A2002" t="s">
        <v>806</v>
      </c>
      <c r="B2002">
        <v>65</v>
      </c>
      <c r="C2002" t="s">
        <v>1351</v>
      </c>
      <c r="D2002" t="s">
        <v>1352</v>
      </c>
      <c r="E2002">
        <v>353257</v>
      </c>
      <c r="F2002" s="78">
        <v>39902.6875</v>
      </c>
      <c r="G2002" t="s">
        <v>1353</v>
      </c>
      <c r="H2002" t="s">
        <v>1354</v>
      </c>
      <c r="I2002">
        <v>12.07</v>
      </c>
      <c r="J2002" t="s">
        <v>1355</v>
      </c>
    </row>
    <row r="2003" spans="1:10">
      <c r="A2003" t="s">
        <v>806</v>
      </c>
      <c r="B2003">
        <v>70</v>
      </c>
      <c r="C2003" t="s">
        <v>1351</v>
      </c>
      <c r="D2003" t="s">
        <v>1352</v>
      </c>
      <c r="E2003">
        <v>353258</v>
      </c>
      <c r="F2003" s="78">
        <v>39902.6875</v>
      </c>
      <c r="G2003" t="s">
        <v>1353</v>
      </c>
      <c r="H2003" t="s">
        <v>1354</v>
      </c>
      <c r="I2003">
        <v>12.1</v>
      </c>
      <c r="J2003" t="s">
        <v>1355</v>
      </c>
    </row>
    <row r="2004" spans="1:10">
      <c r="A2004" t="s">
        <v>806</v>
      </c>
      <c r="B2004">
        <v>75</v>
      </c>
      <c r="C2004" t="s">
        <v>1351</v>
      </c>
      <c r="D2004" t="s">
        <v>1352</v>
      </c>
      <c r="E2004">
        <v>353259</v>
      </c>
      <c r="F2004" s="78">
        <v>39902.6875</v>
      </c>
      <c r="G2004" t="s">
        <v>1353</v>
      </c>
      <c r="H2004" t="s">
        <v>1354</v>
      </c>
      <c r="I2004">
        <v>12.11</v>
      </c>
      <c r="J2004" t="s">
        <v>1355</v>
      </c>
    </row>
    <row r="2005" spans="1:10">
      <c r="A2005" t="s">
        <v>806</v>
      </c>
      <c r="B2005">
        <v>85</v>
      </c>
      <c r="C2005" t="s">
        <v>1351</v>
      </c>
      <c r="D2005" t="s">
        <v>1352</v>
      </c>
      <c r="E2005">
        <v>353260</v>
      </c>
      <c r="F2005" s="78">
        <v>39902.6875</v>
      </c>
      <c r="G2005" t="s">
        <v>1353</v>
      </c>
      <c r="H2005" t="s">
        <v>1354</v>
      </c>
      <c r="I2005">
        <v>12.09</v>
      </c>
      <c r="J2005" t="s">
        <v>1355</v>
      </c>
    </row>
    <row r="2006" spans="1:10">
      <c r="A2006" t="s">
        <v>806</v>
      </c>
      <c r="B2006">
        <v>45</v>
      </c>
      <c r="C2006" t="s">
        <v>1351</v>
      </c>
      <c r="D2006" t="s">
        <v>1352</v>
      </c>
      <c r="E2006">
        <v>353253</v>
      </c>
      <c r="F2006" s="78">
        <v>39902.697916666664</v>
      </c>
      <c r="G2006" t="s">
        <v>1353</v>
      </c>
      <c r="H2006" t="s">
        <v>1354</v>
      </c>
      <c r="I2006">
        <v>12.09</v>
      </c>
      <c r="J2006" t="s">
        <v>1355</v>
      </c>
    </row>
    <row r="2007" spans="1:10">
      <c r="A2007" t="s">
        <v>806</v>
      </c>
      <c r="B2007">
        <v>50</v>
      </c>
      <c r="C2007" t="s">
        <v>1351</v>
      </c>
      <c r="D2007" t="s">
        <v>1352</v>
      </c>
      <c r="E2007">
        <v>353254</v>
      </c>
      <c r="F2007" s="78">
        <v>39902.697916666664</v>
      </c>
      <c r="G2007" t="s">
        <v>1353</v>
      </c>
      <c r="H2007" t="s">
        <v>1354</v>
      </c>
      <c r="I2007">
        <v>12.09</v>
      </c>
      <c r="J2007" t="s">
        <v>1355</v>
      </c>
    </row>
    <row r="2008" spans="1:10">
      <c r="A2008" t="s">
        <v>806</v>
      </c>
      <c r="B2008">
        <v>55</v>
      </c>
      <c r="C2008" t="s">
        <v>1351</v>
      </c>
      <c r="D2008" t="s">
        <v>1352</v>
      </c>
      <c r="E2008">
        <v>353255</v>
      </c>
      <c r="F2008" s="78">
        <v>39902.697916666664</v>
      </c>
      <c r="G2008" t="s">
        <v>1353</v>
      </c>
      <c r="H2008" t="s">
        <v>1354</v>
      </c>
      <c r="I2008">
        <v>12.04</v>
      </c>
      <c r="J2008" t="s">
        <v>1355</v>
      </c>
    </row>
    <row r="2009" spans="1:10">
      <c r="A2009" t="s">
        <v>806</v>
      </c>
      <c r="B2009">
        <v>60</v>
      </c>
      <c r="C2009" t="s">
        <v>1351</v>
      </c>
      <c r="D2009" t="s">
        <v>1352</v>
      </c>
      <c r="E2009">
        <v>353256</v>
      </c>
      <c r="F2009" s="78">
        <v>39902.697916666664</v>
      </c>
      <c r="G2009" t="s">
        <v>1353</v>
      </c>
      <c r="H2009" t="s">
        <v>1354</v>
      </c>
      <c r="I2009">
        <v>12.1</v>
      </c>
      <c r="J2009" t="s">
        <v>1355</v>
      </c>
    </row>
    <row r="2010" spans="1:10">
      <c r="A2010" t="s">
        <v>806</v>
      </c>
      <c r="B2010">
        <v>65</v>
      </c>
      <c r="C2010" t="s">
        <v>1351</v>
      </c>
      <c r="D2010" t="s">
        <v>1352</v>
      </c>
      <c r="E2010">
        <v>353257</v>
      </c>
      <c r="F2010" s="78">
        <v>39902.697916666664</v>
      </c>
      <c r="G2010" t="s">
        <v>1353</v>
      </c>
      <c r="H2010" t="s">
        <v>1354</v>
      </c>
      <c r="I2010">
        <v>12.07</v>
      </c>
      <c r="J2010" t="s">
        <v>1355</v>
      </c>
    </row>
    <row r="2011" spans="1:10">
      <c r="A2011" t="s">
        <v>806</v>
      </c>
      <c r="B2011">
        <v>70</v>
      </c>
      <c r="C2011" t="s">
        <v>1351</v>
      </c>
      <c r="D2011" t="s">
        <v>1352</v>
      </c>
      <c r="E2011">
        <v>353258</v>
      </c>
      <c r="F2011" s="78">
        <v>39902.697916666664</v>
      </c>
      <c r="G2011" t="s">
        <v>1353</v>
      </c>
      <c r="H2011" t="s">
        <v>1354</v>
      </c>
      <c r="I2011">
        <v>12.11</v>
      </c>
      <c r="J2011" t="s">
        <v>1355</v>
      </c>
    </row>
    <row r="2012" spans="1:10">
      <c r="A2012" t="s">
        <v>806</v>
      </c>
      <c r="B2012">
        <v>75</v>
      </c>
      <c r="C2012" t="s">
        <v>1351</v>
      </c>
      <c r="D2012" t="s">
        <v>1352</v>
      </c>
      <c r="E2012">
        <v>353259</v>
      </c>
      <c r="F2012" s="78">
        <v>39902.697916666664</v>
      </c>
      <c r="G2012" t="s">
        <v>1353</v>
      </c>
      <c r="H2012" t="s">
        <v>1354</v>
      </c>
      <c r="I2012">
        <v>12.12</v>
      </c>
      <c r="J2012" t="s">
        <v>1355</v>
      </c>
    </row>
    <row r="2013" spans="1:10">
      <c r="A2013" t="s">
        <v>806</v>
      </c>
      <c r="B2013">
        <v>85</v>
      </c>
      <c r="C2013" t="s">
        <v>1351</v>
      </c>
      <c r="D2013" t="s">
        <v>1352</v>
      </c>
      <c r="E2013">
        <v>353260</v>
      </c>
      <c r="F2013" s="78">
        <v>39902.697916666664</v>
      </c>
      <c r="G2013" t="s">
        <v>1353</v>
      </c>
      <c r="H2013" t="s">
        <v>1354</v>
      </c>
      <c r="I2013">
        <v>12.09</v>
      </c>
      <c r="J2013" t="s">
        <v>1355</v>
      </c>
    </row>
    <row r="2014" spans="1:10">
      <c r="A2014" t="s">
        <v>806</v>
      </c>
      <c r="B2014">
        <v>45</v>
      </c>
      <c r="C2014" t="s">
        <v>1351</v>
      </c>
      <c r="D2014" t="s">
        <v>1352</v>
      </c>
      <c r="E2014">
        <v>353253</v>
      </c>
      <c r="F2014" s="78">
        <v>39902.708333333336</v>
      </c>
      <c r="G2014" t="s">
        <v>1353</v>
      </c>
      <c r="H2014" t="s">
        <v>1354</v>
      </c>
      <c r="I2014">
        <v>12.09</v>
      </c>
      <c r="J2014" t="s">
        <v>1355</v>
      </c>
    </row>
    <row r="2015" spans="1:10">
      <c r="A2015" t="s">
        <v>806</v>
      </c>
      <c r="B2015">
        <v>50</v>
      </c>
      <c r="C2015" t="s">
        <v>1351</v>
      </c>
      <c r="D2015" t="s">
        <v>1352</v>
      </c>
      <c r="E2015">
        <v>353254</v>
      </c>
      <c r="F2015" s="78">
        <v>39902.708333333336</v>
      </c>
      <c r="G2015" t="s">
        <v>1353</v>
      </c>
      <c r="H2015" t="s">
        <v>1354</v>
      </c>
      <c r="I2015">
        <v>12.09</v>
      </c>
      <c r="J2015" t="s">
        <v>1355</v>
      </c>
    </row>
    <row r="2016" spans="1:10">
      <c r="A2016" t="s">
        <v>806</v>
      </c>
      <c r="B2016">
        <v>55</v>
      </c>
      <c r="C2016" t="s">
        <v>1351</v>
      </c>
      <c r="D2016" t="s">
        <v>1352</v>
      </c>
      <c r="E2016">
        <v>353255</v>
      </c>
      <c r="F2016" s="78">
        <v>39902.708333333336</v>
      </c>
      <c r="G2016" t="s">
        <v>1353</v>
      </c>
      <c r="H2016" t="s">
        <v>1354</v>
      </c>
      <c r="I2016">
        <v>12.04</v>
      </c>
      <c r="J2016" t="s">
        <v>1355</v>
      </c>
    </row>
    <row r="2017" spans="1:10">
      <c r="A2017" t="s">
        <v>806</v>
      </c>
      <c r="B2017">
        <v>60</v>
      </c>
      <c r="C2017" t="s">
        <v>1351</v>
      </c>
      <c r="D2017" t="s">
        <v>1352</v>
      </c>
      <c r="E2017">
        <v>353256</v>
      </c>
      <c r="F2017" s="78">
        <v>39902.708333333336</v>
      </c>
      <c r="G2017" t="s">
        <v>1353</v>
      </c>
      <c r="H2017" t="s">
        <v>1354</v>
      </c>
      <c r="I2017">
        <v>12.1</v>
      </c>
      <c r="J2017" t="s">
        <v>1355</v>
      </c>
    </row>
    <row r="2018" spans="1:10">
      <c r="A2018" t="s">
        <v>806</v>
      </c>
      <c r="B2018">
        <v>65</v>
      </c>
      <c r="C2018" t="s">
        <v>1351</v>
      </c>
      <c r="D2018" t="s">
        <v>1352</v>
      </c>
      <c r="E2018">
        <v>353257</v>
      </c>
      <c r="F2018" s="78">
        <v>39902.708333333336</v>
      </c>
      <c r="G2018" t="s">
        <v>1353</v>
      </c>
      <c r="H2018" t="s">
        <v>1354</v>
      </c>
      <c r="I2018">
        <v>12.07</v>
      </c>
      <c r="J2018" t="s">
        <v>1355</v>
      </c>
    </row>
    <row r="2019" spans="1:10">
      <c r="A2019" t="s">
        <v>806</v>
      </c>
      <c r="B2019">
        <v>70</v>
      </c>
      <c r="C2019" t="s">
        <v>1351</v>
      </c>
      <c r="D2019" t="s">
        <v>1352</v>
      </c>
      <c r="E2019">
        <v>353258</v>
      </c>
      <c r="F2019" s="78">
        <v>39902.708333333336</v>
      </c>
      <c r="G2019" t="s">
        <v>1353</v>
      </c>
      <c r="H2019" t="s">
        <v>1354</v>
      </c>
      <c r="I2019">
        <v>12.1</v>
      </c>
      <c r="J2019" t="s">
        <v>1355</v>
      </c>
    </row>
    <row r="2020" spans="1:10">
      <c r="A2020" t="s">
        <v>806</v>
      </c>
      <c r="B2020">
        <v>75</v>
      </c>
      <c r="C2020" t="s">
        <v>1351</v>
      </c>
      <c r="D2020" t="s">
        <v>1352</v>
      </c>
      <c r="E2020">
        <v>353259</v>
      </c>
      <c r="F2020" s="78">
        <v>39902.708333333336</v>
      </c>
      <c r="G2020" t="s">
        <v>1353</v>
      </c>
      <c r="H2020" t="s">
        <v>1354</v>
      </c>
      <c r="I2020">
        <v>12.11</v>
      </c>
      <c r="J2020" t="s">
        <v>1355</v>
      </c>
    </row>
    <row r="2021" spans="1:10">
      <c r="A2021" t="s">
        <v>806</v>
      </c>
      <c r="B2021">
        <v>85</v>
      </c>
      <c r="C2021" t="s">
        <v>1351</v>
      </c>
      <c r="D2021" t="s">
        <v>1352</v>
      </c>
      <c r="E2021">
        <v>353260</v>
      </c>
      <c r="F2021" s="78">
        <v>39902.708333333336</v>
      </c>
      <c r="G2021" t="s">
        <v>1353</v>
      </c>
      <c r="H2021" t="s">
        <v>1354</v>
      </c>
      <c r="I2021">
        <v>12.08</v>
      </c>
      <c r="J2021" t="s">
        <v>1355</v>
      </c>
    </row>
    <row r="2022" spans="1:10">
      <c r="A2022" t="s">
        <v>806</v>
      </c>
      <c r="B2022">
        <v>45</v>
      </c>
      <c r="C2022" t="s">
        <v>1351</v>
      </c>
      <c r="D2022" t="s">
        <v>1352</v>
      </c>
      <c r="E2022">
        <v>353253</v>
      </c>
      <c r="F2022" s="78">
        <v>39902.71875</v>
      </c>
      <c r="G2022" t="s">
        <v>1353</v>
      </c>
      <c r="H2022" t="s">
        <v>1354</v>
      </c>
      <c r="I2022">
        <v>12.1</v>
      </c>
      <c r="J2022" t="s">
        <v>1355</v>
      </c>
    </row>
    <row r="2023" spans="1:10">
      <c r="A2023" t="s">
        <v>806</v>
      </c>
      <c r="B2023">
        <v>50</v>
      </c>
      <c r="C2023" t="s">
        <v>1351</v>
      </c>
      <c r="D2023" t="s">
        <v>1352</v>
      </c>
      <c r="E2023">
        <v>353254</v>
      </c>
      <c r="F2023" s="78">
        <v>39902.71875</v>
      </c>
      <c r="G2023" t="s">
        <v>1353</v>
      </c>
      <c r="H2023" t="s">
        <v>1354</v>
      </c>
      <c r="I2023">
        <v>12.1</v>
      </c>
      <c r="J2023" t="s">
        <v>1355</v>
      </c>
    </row>
    <row r="2024" spans="1:10">
      <c r="A2024" t="s">
        <v>806</v>
      </c>
      <c r="B2024">
        <v>55</v>
      </c>
      <c r="C2024" t="s">
        <v>1351</v>
      </c>
      <c r="D2024" t="s">
        <v>1352</v>
      </c>
      <c r="E2024">
        <v>353255</v>
      </c>
      <c r="F2024" s="78">
        <v>39902.71875</v>
      </c>
      <c r="G2024" t="s">
        <v>1353</v>
      </c>
      <c r="H2024" t="s">
        <v>1354</v>
      </c>
      <c r="I2024">
        <v>12.04</v>
      </c>
      <c r="J2024" t="s">
        <v>1355</v>
      </c>
    </row>
    <row r="2025" spans="1:10">
      <c r="A2025" t="s">
        <v>806</v>
      </c>
      <c r="B2025">
        <v>60</v>
      </c>
      <c r="C2025" t="s">
        <v>1351</v>
      </c>
      <c r="D2025" t="s">
        <v>1352</v>
      </c>
      <c r="E2025">
        <v>353256</v>
      </c>
      <c r="F2025" s="78">
        <v>39902.71875</v>
      </c>
      <c r="G2025" t="s">
        <v>1353</v>
      </c>
      <c r="H2025" t="s">
        <v>1354</v>
      </c>
      <c r="I2025">
        <v>12.11</v>
      </c>
      <c r="J2025" t="s">
        <v>1355</v>
      </c>
    </row>
    <row r="2026" spans="1:10">
      <c r="A2026" t="s">
        <v>806</v>
      </c>
      <c r="B2026">
        <v>65</v>
      </c>
      <c r="C2026" t="s">
        <v>1351</v>
      </c>
      <c r="D2026" t="s">
        <v>1352</v>
      </c>
      <c r="E2026">
        <v>353257</v>
      </c>
      <c r="F2026" s="78">
        <v>39902.71875</v>
      </c>
      <c r="G2026" t="s">
        <v>1353</v>
      </c>
      <c r="H2026" t="s">
        <v>1354</v>
      </c>
      <c r="I2026">
        <v>12.08</v>
      </c>
      <c r="J2026" t="s">
        <v>1355</v>
      </c>
    </row>
    <row r="2027" spans="1:10">
      <c r="A2027" t="s">
        <v>806</v>
      </c>
      <c r="B2027">
        <v>70</v>
      </c>
      <c r="C2027" t="s">
        <v>1351</v>
      </c>
      <c r="D2027" t="s">
        <v>1352</v>
      </c>
      <c r="E2027">
        <v>353258</v>
      </c>
      <c r="F2027" s="78">
        <v>39902.71875</v>
      </c>
      <c r="G2027" t="s">
        <v>1353</v>
      </c>
      <c r="H2027" t="s">
        <v>1354</v>
      </c>
      <c r="I2027">
        <v>12.12</v>
      </c>
      <c r="J2027" t="s">
        <v>1355</v>
      </c>
    </row>
    <row r="2028" spans="1:10">
      <c r="A2028" t="s">
        <v>806</v>
      </c>
      <c r="B2028">
        <v>75</v>
      </c>
      <c r="C2028" t="s">
        <v>1351</v>
      </c>
      <c r="D2028" t="s">
        <v>1352</v>
      </c>
      <c r="E2028">
        <v>353259</v>
      </c>
      <c r="F2028" s="78">
        <v>39902.71875</v>
      </c>
      <c r="G2028" t="s">
        <v>1353</v>
      </c>
      <c r="H2028" t="s">
        <v>1354</v>
      </c>
      <c r="I2028">
        <v>12.12</v>
      </c>
      <c r="J2028" t="s">
        <v>1355</v>
      </c>
    </row>
    <row r="2029" spans="1:10">
      <c r="A2029" t="s">
        <v>806</v>
      </c>
      <c r="B2029">
        <v>85</v>
      </c>
      <c r="C2029" t="s">
        <v>1351</v>
      </c>
      <c r="D2029" t="s">
        <v>1352</v>
      </c>
      <c r="E2029">
        <v>353260</v>
      </c>
      <c r="F2029" s="78">
        <v>39902.71875</v>
      </c>
      <c r="G2029" t="s">
        <v>1353</v>
      </c>
      <c r="H2029" t="s">
        <v>1354</v>
      </c>
      <c r="I2029">
        <v>12.1</v>
      </c>
      <c r="J2029" t="s">
        <v>1355</v>
      </c>
    </row>
    <row r="2030" spans="1:10">
      <c r="A2030" t="s">
        <v>806</v>
      </c>
      <c r="B2030">
        <v>45</v>
      </c>
      <c r="C2030" t="s">
        <v>1351</v>
      </c>
      <c r="D2030" t="s">
        <v>1352</v>
      </c>
      <c r="E2030">
        <v>353253</v>
      </c>
      <c r="F2030" s="78">
        <v>39902.729166666664</v>
      </c>
      <c r="G2030" t="s">
        <v>1353</v>
      </c>
      <c r="H2030" t="s">
        <v>1354</v>
      </c>
      <c r="I2030">
        <v>12.11</v>
      </c>
      <c r="J2030" t="s">
        <v>1355</v>
      </c>
    </row>
    <row r="2031" spans="1:10">
      <c r="A2031" t="s">
        <v>806</v>
      </c>
      <c r="B2031">
        <v>50</v>
      </c>
      <c r="C2031" t="s">
        <v>1351</v>
      </c>
      <c r="D2031" t="s">
        <v>1352</v>
      </c>
      <c r="E2031">
        <v>353254</v>
      </c>
      <c r="F2031" s="78">
        <v>39902.729166666664</v>
      </c>
      <c r="G2031" t="s">
        <v>1353</v>
      </c>
      <c r="H2031" t="s">
        <v>1354</v>
      </c>
      <c r="I2031">
        <v>12.11</v>
      </c>
      <c r="J2031" t="s">
        <v>1355</v>
      </c>
    </row>
    <row r="2032" spans="1:10">
      <c r="A2032" t="s">
        <v>806</v>
      </c>
      <c r="B2032">
        <v>55</v>
      </c>
      <c r="C2032" t="s">
        <v>1351</v>
      </c>
      <c r="D2032" t="s">
        <v>1352</v>
      </c>
      <c r="E2032">
        <v>353255</v>
      </c>
      <c r="F2032" s="78">
        <v>39902.729166666664</v>
      </c>
      <c r="G2032" t="s">
        <v>1353</v>
      </c>
      <c r="H2032" t="s">
        <v>1354</v>
      </c>
      <c r="I2032">
        <v>12.06</v>
      </c>
      <c r="J2032" t="s">
        <v>1355</v>
      </c>
    </row>
    <row r="2033" spans="1:10">
      <c r="A2033" t="s">
        <v>806</v>
      </c>
      <c r="B2033">
        <v>60</v>
      </c>
      <c r="C2033" t="s">
        <v>1351</v>
      </c>
      <c r="D2033" t="s">
        <v>1352</v>
      </c>
      <c r="E2033">
        <v>353256</v>
      </c>
      <c r="F2033" s="78">
        <v>39902.729166666664</v>
      </c>
      <c r="G2033" t="s">
        <v>1353</v>
      </c>
      <c r="H2033" t="s">
        <v>1354</v>
      </c>
      <c r="I2033">
        <v>12.12</v>
      </c>
      <c r="J2033" t="s">
        <v>1355</v>
      </c>
    </row>
    <row r="2034" spans="1:10">
      <c r="A2034" t="s">
        <v>806</v>
      </c>
      <c r="B2034">
        <v>65</v>
      </c>
      <c r="C2034" t="s">
        <v>1351</v>
      </c>
      <c r="D2034" t="s">
        <v>1352</v>
      </c>
      <c r="E2034">
        <v>353257</v>
      </c>
      <c r="F2034" s="78">
        <v>39902.729166666664</v>
      </c>
      <c r="G2034" t="s">
        <v>1353</v>
      </c>
      <c r="H2034" t="s">
        <v>1354</v>
      </c>
      <c r="I2034">
        <v>12.09</v>
      </c>
      <c r="J2034" t="s">
        <v>1355</v>
      </c>
    </row>
    <row r="2035" spans="1:10">
      <c r="A2035" t="s">
        <v>806</v>
      </c>
      <c r="B2035">
        <v>70</v>
      </c>
      <c r="C2035" t="s">
        <v>1351</v>
      </c>
      <c r="D2035" t="s">
        <v>1352</v>
      </c>
      <c r="E2035">
        <v>353258</v>
      </c>
      <c r="F2035" s="78">
        <v>39902.729166666664</v>
      </c>
      <c r="G2035" t="s">
        <v>1353</v>
      </c>
      <c r="H2035" t="s">
        <v>1354</v>
      </c>
      <c r="I2035">
        <v>12.13</v>
      </c>
      <c r="J2035" t="s">
        <v>1355</v>
      </c>
    </row>
    <row r="2036" spans="1:10">
      <c r="A2036" t="s">
        <v>806</v>
      </c>
      <c r="B2036">
        <v>75</v>
      </c>
      <c r="C2036" t="s">
        <v>1351</v>
      </c>
      <c r="D2036" t="s">
        <v>1352</v>
      </c>
      <c r="E2036">
        <v>353259</v>
      </c>
      <c r="F2036" s="78">
        <v>39902.729166666664</v>
      </c>
      <c r="G2036" t="s">
        <v>1353</v>
      </c>
      <c r="H2036" t="s">
        <v>1354</v>
      </c>
      <c r="I2036">
        <v>12.13</v>
      </c>
      <c r="J2036" t="s">
        <v>1355</v>
      </c>
    </row>
    <row r="2037" spans="1:10">
      <c r="A2037" t="s">
        <v>806</v>
      </c>
      <c r="B2037">
        <v>85</v>
      </c>
      <c r="C2037" t="s">
        <v>1351</v>
      </c>
      <c r="D2037" t="s">
        <v>1352</v>
      </c>
      <c r="E2037">
        <v>353260</v>
      </c>
      <c r="F2037" s="78">
        <v>39902.729166666664</v>
      </c>
      <c r="G2037" t="s">
        <v>1353</v>
      </c>
      <c r="H2037" t="s">
        <v>1354</v>
      </c>
      <c r="I2037">
        <v>12.1</v>
      </c>
      <c r="J2037" t="s">
        <v>1355</v>
      </c>
    </row>
    <row r="2038" spans="1:10">
      <c r="A2038" t="s">
        <v>806</v>
      </c>
      <c r="B2038">
        <v>45</v>
      </c>
      <c r="C2038" t="s">
        <v>1351</v>
      </c>
      <c r="D2038" t="s">
        <v>1352</v>
      </c>
      <c r="E2038">
        <v>353253</v>
      </c>
      <c r="F2038" s="78">
        <v>39902.739583333336</v>
      </c>
      <c r="G2038" t="s">
        <v>1353</v>
      </c>
      <c r="H2038" t="s">
        <v>1354</v>
      </c>
      <c r="I2038">
        <v>12.13</v>
      </c>
      <c r="J2038" t="s">
        <v>1355</v>
      </c>
    </row>
    <row r="2039" spans="1:10">
      <c r="A2039" t="s">
        <v>806</v>
      </c>
      <c r="B2039">
        <v>50</v>
      </c>
      <c r="C2039" t="s">
        <v>1351</v>
      </c>
      <c r="D2039" t="s">
        <v>1352</v>
      </c>
      <c r="E2039">
        <v>353254</v>
      </c>
      <c r="F2039" s="78">
        <v>39902.739583333336</v>
      </c>
      <c r="G2039" t="s">
        <v>1353</v>
      </c>
      <c r="H2039" t="s">
        <v>1354</v>
      </c>
      <c r="I2039">
        <v>12.13</v>
      </c>
      <c r="J2039" t="s">
        <v>1355</v>
      </c>
    </row>
    <row r="2040" spans="1:10">
      <c r="A2040" t="s">
        <v>806</v>
      </c>
      <c r="B2040">
        <v>55</v>
      </c>
      <c r="C2040" t="s">
        <v>1351</v>
      </c>
      <c r="D2040" t="s">
        <v>1352</v>
      </c>
      <c r="E2040">
        <v>353255</v>
      </c>
      <c r="F2040" s="78">
        <v>39902.739583333336</v>
      </c>
      <c r="G2040" t="s">
        <v>1353</v>
      </c>
      <c r="H2040" t="s">
        <v>1354</v>
      </c>
      <c r="I2040">
        <v>12.07</v>
      </c>
      <c r="J2040" t="s">
        <v>1355</v>
      </c>
    </row>
    <row r="2041" spans="1:10">
      <c r="A2041" t="s">
        <v>806</v>
      </c>
      <c r="B2041">
        <v>60</v>
      </c>
      <c r="C2041" t="s">
        <v>1351</v>
      </c>
      <c r="D2041" t="s">
        <v>1352</v>
      </c>
      <c r="E2041">
        <v>353256</v>
      </c>
      <c r="F2041" s="78">
        <v>39902.739583333336</v>
      </c>
      <c r="G2041" t="s">
        <v>1353</v>
      </c>
      <c r="H2041" t="s">
        <v>1354</v>
      </c>
      <c r="I2041">
        <v>12.13</v>
      </c>
      <c r="J2041" t="s">
        <v>1355</v>
      </c>
    </row>
    <row r="2042" spans="1:10">
      <c r="A2042" t="s">
        <v>806</v>
      </c>
      <c r="B2042">
        <v>65</v>
      </c>
      <c r="C2042" t="s">
        <v>1351</v>
      </c>
      <c r="D2042" t="s">
        <v>1352</v>
      </c>
      <c r="E2042">
        <v>353257</v>
      </c>
      <c r="F2042" s="78">
        <v>39902.739583333336</v>
      </c>
      <c r="G2042" t="s">
        <v>1353</v>
      </c>
      <c r="H2042" t="s">
        <v>1354</v>
      </c>
      <c r="I2042">
        <v>12.11</v>
      </c>
      <c r="J2042" t="s">
        <v>1355</v>
      </c>
    </row>
    <row r="2043" spans="1:10">
      <c r="A2043" t="s">
        <v>806</v>
      </c>
      <c r="B2043">
        <v>70</v>
      </c>
      <c r="C2043" t="s">
        <v>1351</v>
      </c>
      <c r="D2043" t="s">
        <v>1352</v>
      </c>
      <c r="E2043">
        <v>353258</v>
      </c>
      <c r="F2043" s="78">
        <v>39902.739583333336</v>
      </c>
      <c r="G2043" t="s">
        <v>1353</v>
      </c>
      <c r="H2043" t="s">
        <v>1354</v>
      </c>
      <c r="I2043">
        <v>12.12</v>
      </c>
      <c r="J2043" t="s">
        <v>1355</v>
      </c>
    </row>
    <row r="2044" spans="1:10">
      <c r="A2044" t="s">
        <v>806</v>
      </c>
      <c r="B2044">
        <v>75</v>
      </c>
      <c r="C2044" t="s">
        <v>1351</v>
      </c>
      <c r="D2044" t="s">
        <v>1352</v>
      </c>
      <c r="E2044">
        <v>353259</v>
      </c>
      <c r="F2044" s="78">
        <v>39902.739583333336</v>
      </c>
      <c r="G2044" t="s">
        <v>1353</v>
      </c>
      <c r="H2044" t="s">
        <v>1354</v>
      </c>
      <c r="I2044">
        <v>12.14</v>
      </c>
      <c r="J2044" t="s">
        <v>1355</v>
      </c>
    </row>
    <row r="2045" spans="1:10">
      <c r="A2045" t="s">
        <v>806</v>
      </c>
      <c r="B2045">
        <v>85</v>
      </c>
      <c r="C2045" t="s">
        <v>1351</v>
      </c>
      <c r="D2045" t="s">
        <v>1352</v>
      </c>
      <c r="E2045">
        <v>353260</v>
      </c>
      <c r="F2045" s="78">
        <v>39902.739583333336</v>
      </c>
      <c r="G2045" t="s">
        <v>1353</v>
      </c>
      <c r="H2045" t="s">
        <v>1354</v>
      </c>
      <c r="I2045">
        <v>12.1</v>
      </c>
      <c r="J2045" t="s">
        <v>1355</v>
      </c>
    </row>
    <row r="2046" spans="1:10">
      <c r="A2046" t="s">
        <v>806</v>
      </c>
      <c r="B2046">
        <v>45</v>
      </c>
      <c r="C2046" t="s">
        <v>1351</v>
      </c>
      <c r="D2046" t="s">
        <v>1352</v>
      </c>
      <c r="E2046">
        <v>353253</v>
      </c>
      <c r="F2046" s="78">
        <v>39920.666666666664</v>
      </c>
      <c r="G2046" t="s">
        <v>1353</v>
      </c>
      <c r="H2046" t="s">
        <v>1354</v>
      </c>
      <c r="I2046">
        <v>12.05</v>
      </c>
      <c r="J2046" t="s">
        <v>1355</v>
      </c>
    </row>
    <row r="2047" spans="1:10">
      <c r="A2047" t="s">
        <v>806</v>
      </c>
      <c r="B2047">
        <v>50</v>
      </c>
      <c r="C2047" t="s">
        <v>1351</v>
      </c>
      <c r="D2047" t="s">
        <v>1352</v>
      </c>
      <c r="E2047">
        <v>353254</v>
      </c>
      <c r="F2047" s="78">
        <v>39920.666666666664</v>
      </c>
      <c r="G2047" t="s">
        <v>1353</v>
      </c>
      <c r="H2047" t="s">
        <v>1354</v>
      </c>
      <c r="I2047">
        <v>12.03</v>
      </c>
      <c r="J2047" t="s">
        <v>1355</v>
      </c>
    </row>
    <row r="2048" spans="1:10">
      <c r="A2048" t="s">
        <v>806</v>
      </c>
      <c r="B2048">
        <v>55</v>
      </c>
      <c r="C2048" t="s">
        <v>1351</v>
      </c>
      <c r="D2048" t="s">
        <v>1352</v>
      </c>
      <c r="E2048">
        <v>353255</v>
      </c>
      <c r="F2048" s="78">
        <v>39920.666666666664</v>
      </c>
      <c r="G2048" t="s">
        <v>1353</v>
      </c>
      <c r="H2048" t="s">
        <v>1354</v>
      </c>
      <c r="I2048">
        <v>11.96</v>
      </c>
      <c r="J2048" t="s">
        <v>1355</v>
      </c>
    </row>
    <row r="2049" spans="1:10">
      <c r="A2049" t="s">
        <v>806</v>
      </c>
      <c r="B2049">
        <v>60</v>
      </c>
      <c r="C2049" t="s">
        <v>1351</v>
      </c>
      <c r="D2049" t="s">
        <v>1352</v>
      </c>
      <c r="E2049">
        <v>353256</v>
      </c>
      <c r="F2049" s="78">
        <v>39920.666666666664</v>
      </c>
      <c r="G2049" t="s">
        <v>1353</v>
      </c>
      <c r="H2049" t="s">
        <v>1354</v>
      </c>
      <c r="I2049">
        <v>12.02</v>
      </c>
      <c r="J2049" t="s">
        <v>1355</v>
      </c>
    </row>
    <row r="2050" spans="1:10">
      <c r="A2050" t="s">
        <v>806</v>
      </c>
      <c r="B2050">
        <v>65</v>
      </c>
      <c r="C2050" t="s">
        <v>1351</v>
      </c>
      <c r="D2050" t="s">
        <v>1352</v>
      </c>
      <c r="E2050">
        <v>353257</v>
      </c>
      <c r="F2050" s="78">
        <v>39920.666666666664</v>
      </c>
      <c r="G2050" t="s">
        <v>1353</v>
      </c>
      <c r="H2050" t="s">
        <v>1354</v>
      </c>
      <c r="I2050">
        <v>11.98</v>
      </c>
      <c r="J2050" t="s">
        <v>1355</v>
      </c>
    </row>
    <row r="2051" spans="1:10">
      <c r="A2051" t="s">
        <v>806</v>
      </c>
      <c r="B2051">
        <v>70</v>
      </c>
      <c r="C2051" t="s">
        <v>1351</v>
      </c>
      <c r="D2051" t="s">
        <v>1352</v>
      </c>
      <c r="E2051">
        <v>353258</v>
      </c>
      <c r="F2051" s="78">
        <v>39920.666666666664</v>
      </c>
      <c r="G2051" t="s">
        <v>1353</v>
      </c>
      <c r="H2051" t="s">
        <v>1354</v>
      </c>
      <c r="I2051">
        <v>11.98</v>
      </c>
      <c r="J2051" t="s">
        <v>1355</v>
      </c>
    </row>
    <row r="2052" spans="1:10">
      <c r="A2052" t="s">
        <v>806</v>
      </c>
      <c r="B2052">
        <v>75</v>
      </c>
      <c r="C2052" t="s">
        <v>1351</v>
      </c>
      <c r="D2052" t="s">
        <v>1352</v>
      </c>
      <c r="E2052">
        <v>353259</v>
      </c>
      <c r="F2052" s="78">
        <v>39920.666666666664</v>
      </c>
      <c r="G2052" t="s">
        <v>1353</v>
      </c>
      <c r="H2052" t="s">
        <v>1354</v>
      </c>
      <c r="I2052">
        <v>11.99</v>
      </c>
      <c r="J2052" t="s">
        <v>1355</v>
      </c>
    </row>
    <row r="2053" spans="1:10">
      <c r="A2053" t="s">
        <v>806</v>
      </c>
      <c r="B2053">
        <v>85</v>
      </c>
      <c r="C2053" t="s">
        <v>1351</v>
      </c>
      <c r="D2053" t="s">
        <v>1352</v>
      </c>
      <c r="E2053">
        <v>353260</v>
      </c>
      <c r="F2053" s="78">
        <v>39920.666666666664</v>
      </c>
      <c r="G2053" t="s">
        <v>1353</v>
      </c>
      <c r="H2053" t="s">
        <v>1354</v>
      </c>
      <c r="I2053">
        <v>11.92</v>
      </c>
      <c r="J2053" t="s">
        <v>1355</v>
      </c>
    </row>
    <row r="2054" spans="1:10">
      <c r="A2054" t="s">
        <v>806</v>
      </c>
      <c r="B2054">
        <v>45</v>
      </c>
      <c r="C2054" t="s">
        <v>1351</v>
      </c>
      <c r="D2054" t="s">
        <v>1352</v>
      </c>
      <c r="E2054">
        <v>353253</v>
      </c>
      <c r="F2054" s="78">
        <v>39920.677083333336</v>
      </c>
      <c r="G2054" t="s">
        <v>1353</v>
      </c>
      <c r="H2054" t="s">
        <v>1354</v>
      </c>
      <c r="I2054">
        <v>12.07</v>
      </c>
      <c r="J2054" t="s">
        <v>1355</v>
      </c>
    </row>
    <row r="2055" spans="1:10">
      <c r="A2055" t="s">
        <v>806</v>
      </c>
      <c r="B2055">
        <v>50</v>
      </c>
      <c r="C2055" t="s">
        <v>1351</v>
      </c>
      <c r="D2055" t="s">
        <v>1352</v>
      </c>
      <c r="E2055">
        <v>353254</v>
      </c>
      <c r="F2055" s="78">
        <v>39920.677083333336</v>
      </c>
      <c r="G2055" t="s">
        <v>1353</v>
      </c>
      <c r="H2055" t="s">
        <v>1354</v>
      </c>
      <c r="I2055">
        <v>12.05</v>
      </c>
      <c r="J2055" t="s">
        <v>1355</v>
      </c>
    </row>
    <row r="2056" spans="1:10">
      <c r="A2056" t="s">
        <v>806</v>
      </c>
      <c r="B2056">
        <v>55</v>
      </c>
      <c r="C2056" t="s">
        <v>1351</v>
      </c>
      <c r="D2056" t="s">
        <v>1352</v>
      </c>
      <c r="E2056">
        <v>353255</v>
      </c>
      <c r="F2056" s="78">
        <v>39920.677083333336</v>
      </c>
      <c r="G2056" t="s">
        <v>1353</v>
      </c>
      <c r="H2056" t="s">
        <v>1354</v>
      </c>
      <c r="I2056">
        <v>11.99</v>
      </c>
      <c r="J2056" t="s">
        <v>1355</v>
      </c>
    </row>
    <row r="2057" spans="1:10">
      <c r="A2057" t="s">
        <v>806</v>
      </c>
      <c r="B2057">
        <v>60</v>
      </c>
      <c r="C2057" t="s">
        <v>1351</v>
      </c>
      <c r="D2057" t="s">
        <v>1352</v>
      </c>
      <c r="E2057">
        <v>353256</v>
      </c>
      <c r="F2057" s="78">
        <v>39920.677083333336</v>
      </c>
      <c r="G2057" t="s">
        <v>1353</v>
      </c>
      <c r="H2057" t="s">
        <v>1354</v>
      </c>
      <c r="I2057">
        <v>12.03</v>
      </c>
      <c r="J2057" t="s">
        <v>1355</v>
      </c>
    </row>
    <row r="2058" spans="1:10">
      <c r="A2058" t="s">
        <v>806</v>
      </c>
      <c r="B2058">
        <v>65</v>
      </c>
      <c r="C2058" t="s">
        <v>1351</v>
      </c>
      <c r="D2058" t="s">
        <v>1352</v>
      </c>
      <c r="E2058">
        <v>353257</v>
      </c>
      <c r="F2058" s="78">
        <v>39920.677083333336</v>
      </c>
      <c r="G2058" t="s">
        <v>1353</v>
      </c>
      <c r="H2058" t="s">
        <v>1354</v>
      </c>
      <c r="I2058">
        <v>11.98</v>
      </c>
      <c r="J2058" t="s">
        <v>1355</v>
      </c>
    </row>
    <row r="2059" spans="1:10">
      <c r="A2059" t="s">
        <v>806</v>
      </c>
      <c r="B2059">
        <v>70</v>
      </c>
      <c r="C2059" t="s">
        <v>1351</v>
      </c>
      <c r="D2059" t="s">
        <v>1352</v>
      </c>
      <c r="E2059">
        <v>353258</v>
      </c>
      <c r="F2059" s="78">
        <v>39920.677083333336</v>
      </c>
      <c r="G2059" t="s">
        <v>1353</v>
      </c>
      <c r="H2059" t="s">
        <v>1354</v>
      </c>
      <c r="I2059">
        <v>11.97</v>
      </c>
      <c r="J2059" t="s">
        <v>1355</v>
      </c>
    </row>
    <row r="2060" spans="1:10">
      <c r="A2060" t="s">
        <v>806</v>
      </c>
      <c r="B2060">
        <v>75</v>
      </c>
      <c r="C2060" t="s">
        <v>1351</v>
      </c>
      <c r="D2060" t="s">
        <v>1352</v>
      </c>
      <c r="E2060">
        <v>353259</v>
      </c>
      <c r="F2060" s="78">
        <v>39920.677083333336</v>
      </c>
      <c r="G2060" t="s">
        <v>1353</v>
      </c>
      <c r="H2060" t="s">
        <v>1354</v>
      </c>
      <c r="I2060">
        <v>11.97</v>
      </c>
      <c r="J2060" t="s">
        <v>1355</v>
      </c>
    </row>
    <row r="2061" spans="1:10">
      <c r="A2061" t="s">
        <v>806</v>
      </c>
      <c r="B2061">
        <v>85</v>
      </c>
      <c r="C2061" t="s">
        <v>1351</v>
      </c>
      <c r="D2061" t="s">
        <v>1352</v>
      </c>
      <c r="E2061">
        <v>353260</v>
      </c>
      <c r="F2061" s="78">
        <v>39920.677083333336</v>
      </c>
      <c r="G2061" t="s">
        <v>1353</v>
      </c>
      <c r="H2061" t="s">
        <v>1354</v>
      </c>
      <c r="I2061">
        <v>11.91</v>
      </c>
      <c r="J2061" t="s">
        <v>1355</v>
      </c>
    </row>
    <row r="2062" spans="1:10">
      <c r="A2062" t="s">
        <v>806</v>
      </c>
      <c r="B2062">
        <v>45</v>
      </c>
      <c r="C2062" t="s">
        <v>1351</v>
      </c>
      <c r="D2062" t="s">
        <v>1352</v>
      </c>
      <c r="E2062">
        <v>353253</v>
      </c>
      <c r="F2062" s="78">
        <v>39920.6875</v>
      </c>
      <c r="G2062" t="s">
        <v>1353</v>
      </c>
      <c r="H2062" t="s">
        <v>1354</v>
      </c>
      <c r="I2062">
        <v>12.08</v>
      </c>
      <c r="J2062" t="s">
        <v>1355</v>
      </c>
    </row>
    <row r="2063" spans="1:10">
      <c r="A2063" t="s">
        <v>806</v>
      </c>
      <c r="B2063">
        <v>50</v>
      </c>
      <c r="C2063" t="s">
        <v>1351</v>
      </c>
      <c r="D2063" t="s">
        <v>1352</v>
      </c>
      <c r="E2063">
        <v>353254</v>
      </c>
      <c r="F2063" s="78">
        <v>39920.6875</v>
      </c>
      <c r="G2063" t="s">
        <v>1353</v>
      </c>
      <c r="H2063" t="s">
        <v>1354</v>
      </c>
      <c r="I2063">
        <v>12.07</v>
      </c>
      <c r="J2063" t="s">
        <v>1355</v>
      </c>
    </row>
    <row r="2064" spans="1:10">
      <c r="A2064" t="s">
        <v>806</v>
      </c>
      <c r="B2064">
        <v>55</v>
      </c>
      <c r="C2064" t="s">
        <v>1351</v>
      </c>
      <c r="D2064" t="s">
        <v>1352</v>
      </c>
      <c r="E2064">
        <v>353255</v>
      </c>
      <c r="F2064" s="78">
        <v>39920.6875</v>
      </c>
      <c r="G2064" t="s">
        <v>1353</v>
      </c>
      <c r="H2064" t="s">
        <v>1354</v>
      </c>
      <c r="I2064">
        <v>12</v>
      </c>
      <c r="J2064" t="s">
        <v>1355</v>
      </c>
    </row>
    <row r="2065" spans="1:10">
      <c r="A2065" t="s">
        <v>806</v>
      </c>
      <c r="B2065">
        <v>60</v>
      </c>
      <c r="C2065" t="s">
        <v>1351</v>
      </c>
      <c r="D2065" t="s">
        <v>1352</v>
      </c>
      <c r="E2065">
        <v>353256</v>
      </c>
      <c r="F2065" s="78">
        <v>39920.6875</v>
      </c>
      <c r="G2065" t="s">
        <v>1353</v>
      </c>
      <c r="H2065" t="s">
        <v>1354</v>
      </c>
      <c r="I2065">
        <v>12.04</v>
      </c>
      <c r="J2065" t="s">
        <v>1355</v>
      </c>
    </row>
    <row r="2066" spans="1:10">
      <c r="A2066" t="s">
        <v>806</v>
      </c>
      <c r="B2066">
        <v>65</v>
      </c>
      <c r="C2066" t="s">
        <v>1351</v>
      </c>
      <c r="D2066" t="s">
        <v>1352</v>
      </c>
      <c r="E2066">
        <v>353257</v>
      </c>
      <c r="F2066" s="78">
        <v>39920.6875</v>
      </c>
      <c r="G2066" t="s">
        <v>1353</v>
      </c>
      <c r="H2066" t="s">
        <v>1354</v>
      </c>
      <c r="I2066">
        <v>11.98</v>
      </c>
      <c r="J2066" t="s">
        <v>1355</v>
      </c>
    </row>
    <row r="2067" spans="1:10">
      <c r="A2067" t="s">
        <v>806</v>
      </c>
      <c r="B2067">
        <v>70</v>
      </c>
      <c r="C2067" t="s">
        <v>1351</v>
      </c>
      <c r="D2067" t="s">
        <v>1352</v>
      </c>
      <c r="E2067">
        <v>353258</v>
      </c>
      <c r="F2067" s="78">
        <v>39920.6875</v>
      </c>
      <c r="G2067" t="s">
        <v>1353</v>
      </c>
      <c r="H2067" t="s">
        <v>1354</v>
      </c>
      <c r="I2067">
        <v>11.99</v>
      </c>
      <c r="J2067" t="s">
        <v>1355</v>
      </c>
    </row>
    <row r="2068" spans="1:10">
      <c r="A2068" t="s">
        <v>806</v>
      </c>
      <c r="B2068">
        <v>75</v>
      </c>
      <c r="C2068" t="s">
        <v>1351</v>
      </c>
      <c r="D2068" t="s">
        <v>1352</v>
      </c>
      <c r="E2068">
        <v>353259</v>
      </c>
      <c r="F2068" s="78">
        <v>39920.6875</v>
      </c>
      <c r="G2068" t="s">
        <v>1353</v>
      </c>
      <c r="H2068" t="s">
        <v>1354</v>
      </c>
      <c r="I2068">
        <v>11.97</v>
      </c>
      <c r="J2068" t="s">
        <v>1355</v>
      </c>
    </row>
    <row r="2069" spans="1:10">
      <c r="A2069" t="s">
        <v>806</v>
      </c>
      <c r="B2069">
        <v>85</v>
      </c>
      <c r="C2069" t="s">
        <v>1351</v>
      </c>
      <c r="D2069" t="s">
        <v>1352</v>
      </c>
      <c r="E2069">
        <v>353260</v>
      </c>
      <c r="F2069" s="78">
        <v>39920.6875</v>
      </c>
      <c r="G2069" t="s">
        <v>1353</v>
      </c>
      <c r="H2069" t="s">
        <v>1354</v>
      </c>
      <c r="I2069">
        <v>11.91</v>
      </c>
      <c r="J2069" t="s">
        <v>1355</v>
      </c>
    </row>
    <row r="2070" spans="1:10">
      <c r="A2070" t="s">
        <v>806</v>
      </c>
      <c r="B2070">
        <v>45</v>
      </c>
      <c r="C2070" t="s">
        <v>1351</v>
      </c>
      <c r="D2070" t="s">
        <v>1352</v>
      </c>
      <c r="E2070">
        <v>353253</v>
      </c>
      <c r="F2070" s="78">
        <v>39920.697916666664</v>
      </c>
      <c r="G2070" t="s">
        <v>1353</v>
      </c>
      <c r="H2070" t="s">
        <v>1354</v>
      </c>
      <c r="I2070">
        <v>12.08</v>
      </c>
      <c r="J2070" t="s">
        <v>1355</v>
      </c>
    </row>
    <row r="2071" spans="1:10">
      <c r="A2071" t="s">
        <v>806</v>
      </c>
      <c r="B2071">
        <v>50</v>
      </c>
      <c r="C2071" t="s">
        <v>1351</v>
      </c>
      <c r="D2071" t="s">
        <v>1352</v>
      </c>
      <c r="E2071">
        <v>353254</v>
      </c>
      <c r="F2071" s="78">
        <v>39920.697916666664</v>
      </c>
      <c r="G2071" t="s">
        <v>1353</v>
      </c>
      <c r="H2071" t="s">
        <v>1354</v>
      </c>
      <c r="I2071">
        <v>12.08</v>
      </c>
      <c r="J2071" t="s">
        <v>1355</v>
      </c>
    </row>
    <row r="2072" spans="1:10">
      <c r="A2072" t="s">
        <v>806</v>
      </c>
      <c r="B2072">
        <v>55</v>
      </c>
      <c r="C2072" t="s">
        <v>1351</v>
      </c>
      <c r="D2072" t="s">
        <v>1352</v>
      </c>
      <c r="E2072">
        <v>353255</v>
      </c>
      <c r="F2072" s="78">
        <v>39920.697916666664</v>
      </c>
      <c r="G2072" t="s">
        <v>1353</v>
      </c>
      <c r="H2072" t="s">
        <v>1354</v>
      </c>
      <c r="I2072">
        <v>12</v>
      </c>
      <c r="J2072" t="s">
        <v>1355</v>
      </c>
    </row>
    <row r="2073" spans="1:10">
      <c r="A2073" t="s">
        <v>806</v>
      </c>
      <c r="B2073">
        <v>60</v>
      </c>
      <c r="C2073" t="s">
        <v>1351</v>
      </c>
      <c r="D2073" t="s">
        <v>1352</v>
      </c>
      <c r="E2073">
        <v>353256</v>
      </c>
      <c r="F2073" s="78">
        <v>39920.697916666664</v>
      </c>
      <c r="G2073" t="s">
        <v>1353</v>
      </c>
      <c r="H2073" t="s">
        <v>1354</v>
      </c>
      <c r="I2073">
        <v>12.04</v>
      </c>
      <c r="J2073" t="s">
        <v>1355</v>
      </c>
    </row>
    <row r="2074" spans="1:10">
      <c r="A2074" t="s">
        <v>806</v>
      </c>
      <c r="B2074">
        <v>65</v>
      </c>
      <c r="C2074" t="s">
        <v>1351</v>
      </c>
      <c r="D2074" t="s">
        <v>1352</v>
      </c>
      <c r="E2074">
        <v>353257</v>
      </c>
      <c r="F2074" s="78">
        <v>39920.697916666664</v>
      </c>
      <c r="G2074" t="s">
        <v>1353</v>
      </c>
      <c r="H2074" t="s">
        <v>1354</v>
      </c>
      <c r="I2074">
        <v>11.98</v>
      </c>
      <c r="J2074" t="s">
        <v>1355</v>
      </c>
    </row>
    <row r="2075" spans="1:10">
      <c r="A2075" t="s">
        <v>806</v>
      </c>
      <c r="B2075">
        <v>70</v>
      </c>
      <c r="C2075" t="s">
        <v>1351</v>
      </c>
      <c r="D2075" t="s">
        <v>1352</v>
      </c>
      <c r="E2075">
        <v>353258</v>
      </c>
      <c r="F2075" s="78">
        <v>39920.697916666664</v>
      </c>
      <c r="G2075" t="s">
        <v>1353</v>
      </c>
      <c r="H2075" t="s">
        <v>1354</v>
      </c>
      <c r="I2075">
        <v>12.03</v>
      </c>
      <c r="J2075" t="s">
        <v>1355</v>
      </c>
    </row>
    <row r="2076" spans="1:10">
      <c r="A2076" t="s">
        <v>806</v>
      </c>
      <c r="B2076">
        <v>75</v>
      </c>
      <c r="C2076" t="s">
        <v>1351</v>
      </c>
      <c r="D2076" t="s">
        <v>1352</v>
      </c>
      <c r="E2076">
        <v>353259</v>
      </c>
      <c r="F2076" s="78">
        <v>39920.697916666664</v>
      </c>
      <c r="G2076" t="s">
        <v>1353</v>
      </c>
      <c r="H2076" t="s">
        <v>1354</v>
      </c>
      <c r="I2076">
        <v>11.99</v>
      </c>
      <c r="J2076" t="s">
        <v>1355</v>
      </c>
    </row>
    <row r="2077" spans="1:10">
      <c r="A2077" t="s">
        <v>806</v>
      </c>
      <c r="B2077">
        <v>85</v>
      </c>
      <c r="C2077" t="s">
        <v>1351</v>
      </c>
      <c r="D2077" t="s">
        <v>1352</v>
      </c>
      <c r="E2077">
        <v>353260</v>
      </c>
      <c r="F2077" s="78">
        <v>39920.697916666664</v>
      </c>
      <c r="G2077" t="s">
        <v>1353</v>
      </c>
      <c r="H2077" t="s">
        <v>1354</v>
      </c>
      <c r="I2077">
        <v>11.92</v>
      </c>
      <c r="J2077" t="s">
        <v>1355</v>
      </c>
    </row>
    <row r="2078" spans="1:10">
      <c r="A2078" t="s">
        <v>806</v>
      </c>
      <c r="B2078">
        <v>45</v>
      </c>
      <c r="C2078" t="s">
        <v>1351</v>
      </c>
      <c r="D2078" t="s">
        <v>1352</v>
      </c>
      <c r="E2078">
        <v>353253</v>
      </c>
      <c r="F2078" s="78">
        <v>39920.708333333336</v>
      </c>
      <c r="G2078" t="s">
        <v>1353</v>
      </c>
      <c r="H2078" t="s">
        <v>1354</v>
      </c>
      <c r="I2078">
        <v>12.1</v>
      </c>
      <c r="J2078" t="s">
        <v>1355</v>
      </c>
    </row>
    <row r="2079" spans="1:10">
      <c r="A2079" t="s">
        <v>806</v>
      </c>
      <c r="B2079">
        <v>50</v>
      </c>
      <c r="C2079" t="s">
        <v>1351</v>
      </c>
      <c r="D2079" t="s">
        <v>1352</v>
      </c>
      <c r="E2079">
        <v>353254</v>
      </c>
      <c r="F2079" s="78">
        <v>39920.708333333336</v>
      </c>
      <c r="G2079" t="s">
        <v>1353</v>
      </c>
      <c r="H2079" t="s">
        <v>1354</v>
      </c>
      <c r="I2079">
        <v>12.1</v>
      </c>
      <c r="J2079" t="s">
        <v>1355</v>
      </c>
    </row>
    <row r="2080" spans="1:10">
      <c r="A2080" t="s">
        <v>806</v>
      </c>
      <c r="B2080">
        <v>55</v>
      </c>
      <c r="C2080" t="s">
        <v>1351</v>
      </c>
      <c r="D2080" t="s">
        <v>1352</v>
      </c>
      <c r="E2080">
        <v>353255</v>
      </c>
      <c r="F2080" s="78">
        <v>39920.708333333336</v>
      </c>
      <c r="G2080" t="s">
        <v>1353</v>
      </c>
      <c r="H2080" t="s">
        <v>1354</v>
      </c>
      <c r="I2080">
        <v>12.04</v>
      </c>
      <c r="J2080" t="s">
        <v>1355</v>
      </c>
    </row>
    <row r="2081" spans="1:10">
      <c r="A2081" t="s">
        <v>806</v>
      </c>
      <c r="B2081">
        <v>60</v>
      </c>
      <c r="C2081" t="s">
        <v>1351</v>
      </c>
      <c r="D2081" t="s">
        <v>1352</v>
      </c>
      <c r="E2081">
        <v>353256</v>
      </c>
      <c r="F2081" s="78">
        <v>39920.708333333336</v>
      </c>
      <c r="G2081" t="s">
        <v>1353</v>
      </c>
      <c r="H2081" t="s">
        <v>1354</v>
      </c>
      <c r="I2081">
        <v>12.11</v>
      </c>
      <c r="J2081" t="s">
        <v>1355</v>
      </c>
    </row>
    <row r="2082" spans="1:10">
      <c r="A2082" t="s">
        <v>806</v>
      </c>
      <c r="B2082">
        <v>65</v>
      </c>
      <c r="C2082" t="s">
        <v>1351</v>
      </c>
      <c r="D2082" t="s">
        <v>1352</v>
      </c>
      <c r="E2082">
        <v>353257</v>
      </c>
      <c r="F2082" s="78">
        <v>39920.708333333336</v>
      </c>
      <c r="G2082" t="s">
        <v>1353</v>
      </c>
      <c r="H2082" t="s">
        <v>1354</v>
      </c>
      <c r="I2082">
        <v>12.07</v>
      </c>
      <c r="J2082" t="s">
        <v>1355</v>
      </c>
    </row>
    <row r="2083" spans="1:10">
      <c r="A2083" t="s">
        <v>806</v>
      </c>
      <c r="B2083">
        <v>70</v>
      </c>
      <c r="C2083" t="s">
        <v>1351</v>
      </c>
      <c r="D2083" t="s">
        <v>1352</v>
      </c>
      <c r="E2083">
        <v>353258</v>
      </c>
      <c r="F2083" s="78">
        <v>39920.708333333336</v>
      </c>
      <c r="G2083" t="s">
        <v>1353</v>
      </c>
      <c r="H2083" t="s">
        <v>1354</v>
      </c>
      <c r="I2083">
        <v>12.1</v>
      </c>
      <c r="J2083" t="s">
        <v>1355</v>
      </c>
    </row>
    <row r="2084" spans="1:10">
      <c r="A2084" t="s">
        <v>806</v>
      </c>
      <c r="B2084">
        <v>75</v>
      </c>
      <c r="C2084" t="s">
        <v>1351</v>
      </c>
      <c r="D2084" t="s">
        <v>1352</v>
      </c>
      <c r="E2084">
        <v>353259</v>
      </c>
      <c r="F2084" s="78">
        <v>39920.708333333336</v>
      </c>
      <c r="G2084" t="s">
        <v>1353</v>
      </c>
      <c r="H2084" t="s">
        <v>1354</v>
      </c>
      <c r="I2084">
        <v>12.07</v>
      </c>
      <c r="J2084" t="s">
        <v>1355</v>
      </c>
    </row>
    <row r="2085" spans="1:10">
      <c r="A2085" t="s">
        <v>806</v>
      </c>
      <c r="B2085">
        <v>85</v>
      </c>
      <c r="C2085" t="s">
        <v>1351</v>
      </c>
      <c r="D2085" t="s">
        <v>1352</v>
      </c>
      <c r="E2085">
        <v>353260</v>
      </c>
      <c r="F2085" s="78">
        <v>39920.708333333336</v>
      </c>
      <c r="G2085" t="s">
        <v>1353</v>
      </c>
      <c r="H2085" t="s">
        <v>1354</v>
      </c>
      <c r="I2085">
        <v>11.98</v>
      </c>
      <c r="J2085" t="s">
        <v>1355</v>
      </c>
    </row>
    <row r="2086" spans="1:10">
      <c r="A2086" t="s">
        <v>806</v>
      </c>
      <c r="B2086">
        <v>45</v>
      </c>
      <c r="C2086" t="s">
        <v>1351</v>
      </c>
      <c r="D2086" t="s">
        <v>1352</v>
      </c>
      <c r="E2086">
        <v>353253</v>
      </c>
      <c r="F2086" s="78">
        <v>39920.71875</v>
      </c>
      <c r="G2086" t="s">
        <v>1353</v>
      </c>
      <c r="H2086" t="s">
        <v>1354</v>
      </c>
      <c r="I2086">
        <v>12.1</v>
      </c>
      <c r="J2086" t="s">
        <v>1355</v>
      </c>
    </row>
    <row r="2087" spans="1:10">
      <c r="A2087" t="s">
        <v>806</v>
      </c>
      <c r="B2087">
        <v>50</v>
      </c>
      <c r="C2087" t="s">
        <v>1351</v>
      </c>
      <c r="D2087" t="s">
        <v>1352</v>
      </c>
      <c r="E2087">
        <v>353254</v>
      </c>
      <c r="F2087" s="78">
        <v>39920.71875</v>
      </c>
      <c r="G2087" t="s">
        <v>1353</v>
      </c>
      <c r="H2087" t="s">
        <v>1354</v>
      </c>
      <c r="I2087">
        <v>12.1</v>
      </c>
      <c r="J2087" t="s">
        <v>1355</v>
      </c>
    </row>
    <row r="2088" spans="1:10">
      <c r="A2088" t="s">
        <v>806</v>
      </c>
      <c r="B2088">
        <v>55</v>
      </c>
      <c r="C2088" t="s">
        <v>1351</v>
      </c>
      <c r="D2088" t="s">
        <v>1352</v>
      </c>
      <c r="E2088">
        <v>353255</v>
      </c>
      <c r="F2088" s="78">
        <v>39920.71875</v>
      </c>
      <c r="G2088" t="s">
        <v>1353</v>
      </c>
      <c r="H2088" t="s">
        <v>1354</v>
      </c>
      <c r="I2088">
        <v>12.04</v>
      </c>
      <c r="J2088" t="s">
        <v>1355</v>
      </c>
    </row>
    <row r="2089" spans="1:10">
      <c r="A2089" t="s">
        <v>806</v>
      </c>
      <c r="B2089">
        <v>60</v>
      </c>
      <c r="C2089" t="s">
        <v>1351</v>
      </c>
      <c r="D2089" t="s">
        <v>1352</v>
      </c>
      <c r="E2089">
        <v>353256</v>
      </c>
      <c r="F2089" s="78">
        <v>39920.71875</v>
      </c>
      <c r="G2089" t="s">
        <v>1353</v>
      </c>
      <c r="H2089" t="s">
        <v>1354</v>
      </c>
      <c r="I2089">
        <v>12.11</v>
      </c>
      <c r="J2089" t="s">
        <v>1355</v>
      </c>
    </row>
    <row r="2090" spans="1:10">
      <c r="A2090" t="s">
        <v>806</v>
      </c>
      <c r="B2090">
        <v>65</v>
      </c>
      <c r="C2090" t="s">
        <v>1351</v>
      </c>
      <c r="D2090" t="s">
        <v>1352</v>
      </c>
      <c r="E2090">
        <v>353257</v>
      </c>
      <c r="F2090" s="78">
        <v>39920.71875</v>
      </c>
      <c r="G2090" t="s">
        <v>1353</v>
      </c>
      <c r="H2090" t="s">
        <v>1354</v>
      </c>
      <c r="I2090">
        <v>12.06</v>
      </c>
      <c r="J2090" t="s">
        <v>1355</v>
      </c>
    </row>
    <row r="2091" spans="1:10">
      <c r="A2091" t="s">
        <v>806</v>
      </c>
      <c r="B2091">
        <v>70</v>
      </c>
      <c r="C2091" t="s">
        <v>1351</v>
      </c>
      <c r="D2091" t="s">
        <v>1352</v>
      </c>
      <c r="E2091">
        <v>353258</v>
      </c>
      <c r="F2091" s="78">
        <v>39920.71875</v>
      </c>
      <c r="G2091" t="s">
        <v>1353</v>
      </c>
      <c r="H2091" t="s">
        <v>1354</v>
      </c>
      <c r="I2091">
        <v>12.1</v>
      </c>
      <c r="J2091" t="s">
        <v>1355</v>
      </c>
    </row>
    <row r="2092" spans="1:10">
      <c r="A2092" t="s">
        <v>806</v>
      </c>
      <c r="B2092">
        <v>75</v>
      </c>
      <c r="C2092" t="s">
        <v>1351</v>
      </c>
      <c r="D2092" t="s">
        <v>1352</v>
      </c>
      <c r="E2092">
        <v>353259</v>
      </c>
      <c r="F2092" s="78">
        <v>39920.71875</v>
      </c>
      <c r="G2092" t="s">
        <v>1353</v>
      </c>
      <c r="H2092" t="s">
        <v>1354</v>
      </c>
      <c r="I2092">
        <v>12.08</v>
      </c>
      <c r="J2092" t="s">
        <v>1355</v>
      </c>
    </row>
    <row r="2093" spans="1:10">
      <c r="A2093" t="s">
        <v>806</v>
      </c>
      <c r="B2093">
        <v>85</v>
      </c>
      <c r="C2093" t="s">
        <v>1351</v>
      </c>
      <c r="D2093" t="s">
        <v>1352</v>
      </c>
      <c r="E2093">
        <v>353260</v>
      </c>
      <c r="F2093" s="78">
        <v>39920.71875</v>
      </c>
      <c r="G2093" t="s">
        <v>1353</v>
      </c>
      <c r="H2093" t="s">
        <v>1354</v>
      </c>
      <c r="I2093">
        <v>12.02</v>
      </c>
      <c r="J2093" t="s">
        <v>1355</v>
      </c>
    </row>
    <row r="2094" spans="1:10">
      <c r="A2094" t="s">
        <v>806</v>
      </c>
      <c r="B2094">
        <v>45</v>
      </c>
      <c r="C2094" t="s">
        <v>1351</v>
      </c>
      <c r="D2094" t="s">
        <v>1352</v>
      </c>
      <c r="E2094">
        <v>353253</v>
      </c>
      <c r="F2094" s="78">
        <v>39920.729166666664</v>
      </c>
      <c r="G2094" t="s">
        <v>1353</v>
      </c>
      <c r="H2094" t="s">
        <v>1354</v>
      </c>
      <c r="I2094">
        <v>12.11</v>
      </c>
      <c r="J2094" t="s">
        <v>1355</v>
      </c>
    </row>
    <row r="2095" spans="1:10">
      <c r="A2095" t="s">
        <v>806</v>
      </c>
      <c r="B2095">
        <v>50</v>
      </c>
      <c r="C2095" t="s">
        <v>1351</v>
      </c>
      <c r="D2095" t="s">
        <v>1352</v>
      </c>
      <c r="E2095">
        <v>353254</v>
      </c>
      <c r="F2095" s="78">
        <v>39920.729166666664</v>
      </c>
      <c r="G2095" t="s">
        <v>1353</v>
      </c>
      <c r="H2095" t="s">
        <v>1354</v>
      </c>
      <c r="I2095">
        <v>12.11</v>
      </c>
      <c r="J2095" t="s">
        <v>1355</v>
      </c>
    </row>
    <row r="2096" spans="1:10">
      <c r="A2096" t="s">
        <v>806</v>
      </c>
      <c r="B2096">
        <v>55</v>
      </c>
      <c r="C2096" t="s">
        <v>1351</v>
      </c>
      <c r="D2096" t="s">
        <v>1352</v>
      </c>
      <c r="E2096">
        <v>353255</v>
      </c>
      <c r="F2096" s="78">
        <v>39920.729166666664</v>
      </c>
      <c r="G2096" t="s">
        <v>1353</v>
      </c>
      <c r="H2096" t="s">
        <v>1354</v>
      </c>
      <c r="I2096">
        <v>12.05</v>
      </c>
      <c r="J2096" t="s">
        <v>1355</v>
      </c>
    </row>
    <row r="2097" spans="1:10">
      <c r="A2097" t="s">
        <v>806</v>
      </c>
      <c r="B2097">
        <v>60</v>
      </c>
      <c r="C2097" t="s">
        <v>1351</v>
      </c>
      <c r="D2097" t="s">
        <v>1352</v>
      </c>
      <c r="E2097">
        <v>353256</v>
      </c>
      <c r="F2097" s="78">
        <v>39920.729166666664</v>
      </c>
      <c r="G2097" t="s">
        <v>1353</v>
      </c>
      <c r="H2097" t="s">
        <v>1354</v>
      </c>
      <c r="I2097">
        <v>12.12</v>
      </c>
      <c r="J2097" t="s">
        <v>1355</v>
      </c>
    </row>
    <row r="2098" spans="1:10">
      <c r="A2098" t="s">
        <v>806</v>
      </c>
      <c r="B2098">
        <v>65</v>
      </c>
      <c r="C2098" t="s">
        <v>1351</v>
      </c>
      <c r="D2098" t="s">
        <v>1352</v>
      </c>
      <c r="E2098">
        <v>353257</v>
      </c>
      <c r="F2098" s="78">
        <v>39920.729166666664</v>
      </c>
      <c r="G2098" t="s">
        <v>1353</v>
      </c>
      <c r="H2098" t="s">
        <v>1354</v>
      </c>
      <c r="I2098">
        <v>12.09</v>
      </c>
      <c r="J2098" t="s">
        <v>1355</v>
      </c>
    </row>
    <row r="2099" spans="1:10">
      <c r="A2099" t="s">
        <v>806</v>
      </c>
      <c r="B2099">
        <v>70</v>
      </c>
      <c r="C2099" t="s">
        <v>1351</v>
      </c>
      <c r="D2099" t="s">
        <v>1352</v>
      </c>
      <c r="E2099">
        <v>353258</v>
      </c>
      <c r="F2099" s="78">
        <v>39920.729166666664</v>
      </c>
      <c r="G2099" t="s">
        <v>1353</v>
      </c>
      <c r="H2099" t="s">
        <v>1354</v>
      </c>
      <c r="I2099">
        <v>12.12</v>
      </c>
      <c r="J2099" t="s">
        <v>1355</v>
      </c>
    </row>
    <row r="2100" spans="1:10">
      <c r="A2100" t="s">
        <v>806</v>
      </c>
      <c r="B2100">
        <v>75</v>
      </c>
      <c r="C2100" t="s">
        <v>1351</v>
      </c>
      <c r="D2100" t="s">
        <v>1352</v>
      </c>
      <c r="E2100">
        <v>353259</v>
      </c>
      <c r="F2100" s="78">
        <v>39920.729166666664</v>
      </c>
      <c r="G2100" t="s">
        <v>1353</v>
      </c>
      <c r="H2100" t="s">
        <v>1354</v>
      </c>
      <c r="I2100">
        <v>12.11</v>
      </c>
      <c r="J2100" t="s">
        <v>1355</v>
      </c>
    </row>
    <row r="2101" spans="1:10">
      <c r="A2101" t="s">
        <v>806</v>
      </c>
      <c r="B2101">
        <v>85</v>
      </c>
      <c r="C2101" t="s">
        <v>1351</v>
      </c>
      <c r="D2101" t="s">
        <v>1352</v>
      </c>
      <c r="E2101">
        <v>353260</v>
      </c>
      <c r="F2101" s="78">
        <v>39920.729166666664</v>
      </c>
      <c r="G2101" t="s">
        <v>1353</v>
      </c>
      <c r="H2101" t="s">
        <v>1354</v>
      </c>
      <c r="I2101">
        <v>12.03</v>
      </c>
      <c r="J2101" t="s">
        <v>1355</v>
      </c>
    </row>
    <row r="2102" spans="1:10">
      <c r="A2102" t="s">
        <v>806</v>
      </c>
      <c r="B2102">
        <v>45</v>
      </c>
      <c r="C2102" t="s">
        <v>1351</v>
      </c>
      <c r="D2102" t="s">
        <v>1352</v>
      </c>
      <c r="E2102">
        <v>353253</v>
      </c>
      <c r="F2102" s="78">
        <v>39920.739583333336</v>
      </c>
      <c r="G2102" t="s">
        <v>1353</v>
      </c>
      <c r="H2102" t="s">
        <v>1354</v>
      </c>
      <c r="I2102">
        <v>12.12</v>
      </c>
      <c r="J2102" t="s">
        <v>1355</v>
      </c>
    </row>
    <row r="2103" spans="1:10">
      <c r="A2103" t="s">
        <v>806</v>
      </c>
      <c r="B2103">
        <v>50</v>
      </c>
      <c r="C2103" t="s">
        <v>1351</v>
      </c>
      <c r="D2103" t="s">
        <v>1352</v>
      </c>
      <c r="E2103">
        <v>353254</v>
      </c>
      <c r="F2103" s="78">
        <v>39920.739583333336</v>
      </c>
      <c r="G2103" t="s">
        <v>1353</v>
      </c>
      <c r="H2103" t="s">
        <v>1354</v>
      </c>
      <c r="I2103">
        <v>12.12</v>
      </c>
      <c r="J2103" t="s">
        <v>1355</v>
      </c>
    </row>
    <row r="2104" spans="1:10">
      <c r="A2104" t="s">
        <v>806</v>
      </c>
      <c r="B2104">
        <v>55</v>
      </c>
      <c r="C2104" t="s">
        <v>1351</v>
      </c>
      <c r="D2104" t="s">
        <v>1352</v>
      </c>
      <c r="E2104">
        <v>353255</v>
      </c>
      <c r="F2104" s="78">
        <v>39920.739583333336</v>
      </c>
      <c r="G2104" t="s">
        <v>1353</v>
      </c>
      <c r="H2104" t="s">
        <v>1354</v>
      </c>
      <c r="I2104">
        <v>12.06</v>
      </c>
      <c r="J2104" t="s">
        <v>1355</v>
      </c>
    </row>
    <row r="2105" spans="1:10">
      <c r="A2105" t="s">
        <v>806</v>
      </c>
      <c r="B2105">
        <v>60</v>
      </c>
      <c r="C2105" t="s">
        <v>1351</v>
      </c>
      <c r="D2105" t="s">
        <v>1352</v>
      </c>
      <c r="E2105">
        <v>353256</v>
      </c>
      <c r="F2105" s="78">
        <v>39920.739583333336</v>
      </c>
      <c r="G2105" t="s">
        <v>1353</v>
      </c>
      <c r="H2105" t="s">
        <v>1354</v>
      </c>
      <c r="I2105">
        <v>12.13</v>
      </c>
      <c r="J2105" t="s">
        <v>1355</v>
      </c>
    </row>
    <row r="2106" spans="1:10">
      <c r="A2106" t="s">
        <v>806</v>
      </c>
      <c r="B2106">
        <v>65</v>
      </c>
      <c r="C2106" t="s">
        <v>1351</v>
      </c>
      <c r="D2106" t="s">
        <v>1352</v>
      </c>
      <c r="E2106">
        <v>353257</v>
      </c>
      <c r="F2106" s="78">
        <v>39920.739583333336</v>
      </c>
      <c r="G2106" t="s">
        <v>1353</v>
      </c>
      <c r="H2106" t="s">
        <v>1354</v>
      </c>
      <c r="I2106">
        <v>12.09</v>
      </c>
      <c r="J2106" t="s">
        <v>1355</v>
      </c>
    </row>
    <row r="2107" spans="1:10">
      <c r="A2107" t="s">
        <v>806</v>
      </c>
      <c r="B2107">
        <v>70</v>
      </c>
      <c r="C2107" t="s">
        <v>1351</v>
      </c>
      <c r="D2107" t="s">
        <v>1352</v>
      </c>
      <c r="E2107">
        <v>353258</v>
      </c>
      <c r="F2107" s="78">
        <v>39920.739583333336</v>
      </c>
      <c r="G2107" t="s">
        <v>1353</v>
      </c>
      <c r="H2107" t="s">
        <v>1354</v>
      </c>
      <c r="I2107">
        <v>12.13</v>
      </c>
      <c r="J2107" t="s">
        <v>1355</v>
      </c>
    </row>
    <row r="2108" spans="1:10">
      <c r="A2108" t="s">
        <v>806</v>
      </c>
      <c r="B2108">
        <v>75</v>
      </c>
      <c r="C2108" t="s">
        <v>1351</v>
      </c>
      <c r="D2108" t="s">
        <v>1352</v>
      </c>
      <c r="E2108">
        <v>353259</v>
      </c>
      <c r="F2108" s="78">
        <v>39920.739583333336</v>
      </c>
      <c r="G2108" t="s">
        <v>1353</v>
      </c>
      <c r="H2108" t="s">
        <v>1354</v>
      </c>
      <c r="I2108">
        <v>12.14</v>
      </c>
      <c r="J2108" t="s">
        <v>1355</v>
      </c>
    </row>
    <row r="2109" spans="1:10">
      <c r="A2109" t="s">
        <v>806</v>
      </c>
      <c r="B2109">
        <v>85</v>
      </c>
      <c r="C2109" t="s">
        <v>1351</v>
      </c>
      <c r="D2109" t="s">
        <v>1352</v>
      </c>
      <c r="E2109">
        <v>353260</v>
      </c>
      <c r="F2109" s="78">
        <v>39920.739583333336</v>
      </c>
      <c r="G2109" t="s">
        <v>1353</v>
      </c>
      <c r="H2109" t="s">
        <v>1354</v>
      </c>
      <c r="I2109">
        <v>12.1</v>
      </c>
      <c r="J2109" t="s">
        <v>1355</v>
      </c>
    </row>
    <row r="2110" spans="1:10">
      <c r="A2110" t="s">
        <v>806</v>
      </c>
      <c r="B2110">
        <v>45</v>
      </c>
      <c r="C2110" t="s">
        <v>1351</v>
      </c>
      <c r="D2110" t="s">
        <v>1352</v>
      </c>
      <c r="E2110">
        <v>353253</v>
      </c>
      <c r="F2110" s="78">
        <v>39938.666666666664</v>
      </c>
      <c r="G2110" t="s">
        <v>1353</v>
      </c>
      <c r="H2110" t="s">
        <v>1354</v>
      </c>
      <c r="I2110">
        <v>16.21</v>
      </c>
      <c r="J2110" t="s">
        <v>1355</v>
      </c>
    </row>
    <row r="2111" spans="1:10">
      <c r="A2111" t="s">
        <v>806</v>
      </c>
      <c r="B2111">
        <v>50</v>
      </c>
      <c r="C2111" t="s">
        <v>1351</v>
      </c>
      <c r="D2111" t="s">
        <v>1352</v>
      </c>
      <c r="E2111">
        <v>353254</v>
      </c>
      <c r="F2111" s="78">
        <v>39938.666666666664</v>
      </c>
      <c r="G2111" t="s">
        <v>1353</v>
      </c>
      <c r="H2111" t="s">
        <v>1354</v>
      </c>
      <c r="I2111">
        <v>16.190000000000001</v>
      </c>
      <c r="J2111" t="s">
        <v>1355</v>
      </c>
    </row>
    <row r="2112" spans="1:10">
      <c r="A2112" t="s">
        <v>806</v>
      </c>
      <c r="B2112">
        <v>55</v>
      </c>
      <c r="C2112" t="s">
        <v>1351</v>
      </c>
      <c r="D2112" t="s">
        <v>1352</v>
      </c>
      <c r="E2112">
        <v>353255</v>
      </c>
      <c r="F2112" s="78">
        <v>39938.666666666664</v>
      </c>
      <c r="G2112" t="s">
        <v>1353</v>
      </c>
      <c r="H2112" t="s">
        <v>1354</v>
      </c>
      <c r="I2112">
        <v>16.13</v>
      </c>
      <c r="J2112" t="s">
        <v>1355</v>
      </c>
    </row>
    <row r="2113" spans="1:10">
      <c r="A2113" t="s">
        <v>806</v>
      </c>
      <c r="B2113">
        <v>60</v>
      </c>
      <c r="C2113" t="s">
        <v>1351</v>
      </c>
      <c r="D2113" t="s">
        <v>1352</v>
      </c>
      <c r="E2113">
        <v>353256</v>
      </c>
      <c r="F2113" s="78">
        <v>39938.666666666664</v>
      </c>
      <c r="G2113" t="s">
        <v>1353</v>
      </c>
      <c r="H2113" t="s">
        <v>1354</v>
      </c>
      <c r="I2113">
        <v>16.14</v>
      </c>
      <c r="J2113" t="s">
        <v>1355</v>
      </c>
    </row>
    <row r="2114" spans="1:10">
      <c r="A2114" t="s">
        <v>806</v>
      </c>
      <c r="B2114">
        <v>65</v>
      </c>
      <c r="C2114" t="s">
        <v>1351</v>
      </c>
      <c r="D2114" t="s">
        <v>1352</v>
      </c>
      <c r="E2114">
        <v>353257</v>
      </c>
      <c r="F2114" s="78">
        <v>39938.666666666664</v>
      </c>
      <c r="G2114" t="s">
        <v>1353</v>
      </c>
      <c r="H2114" t="s">
        <v>1354</v>
      </c>
      <c r="I2114">
        <v>16.190000000000001</v>
      </c>
      <c r="J2114" t="s">
        <v>1355</v>
      </c>
    </row>
    <row r="2115" spans="1:10">
      <c r="A2115" t="s">
        <v>806</v>
      </c>
      <c r="B2115">
        <v>70</v>
      </c>
      <c r="C2115" t="s">
        <v>1351</v>
      </c>
      <c r="D2115" t="s">
        <v>1352</v>
      </c>
      <c r="E2115">
        <v>353258</v>
      </c>
      <c r="F2115" s="78">
        <v>39938.666666666664</v>
      </c>
      <c r="G2115" t="s">
        <v>1353</v>
      </c>
      <c r="H2115" t="s">
        <v>1354</v>
      </c>
      <c r="I2115">
        <v>16.2</v>
      </c>
      <c r="J2115" t="s">
        <v>1355</v>
      </c>
    </row>
    <row r="2116" spans="1:10">
      <c r="A2116" t="s">
        <v>806</v>
      </c>
      <c r="B2116">
        <v>75</v>
      </c>
      <c r="C2116" t="s">
        <v>1351</v>
      </c>
      <c r="D2116" t="s">
        <v>1352</v>
      </c>
      <c r="E2116">
        <v>353259</v>
      </c>
      <c r="F2116" s="78">
        <v>39938.666666666664</v>
      </c>
      <c r="G2116" t="s">
        <v>1353</v>
      </c>
      <c r="H2116" t="s">
        <v>1354</v>
      </c>
      <c r="I2116">
        <v>16.170000000000002</v>
      </c>
      <c r="J2116" t="s">
        <v>1355</v>
      </c>
    </row>
    <row r="2117" spans="1:10">
      <c r="A2117" t="s">
        <v>806</v>
      </c>
      <c r="B2117">
        <v>85</v>
      </c>
      <c r="C2117" t="s">
        <v>1351</v>
      </c>
      <c r="D2117" t="s">
        <v>1352</v>
      </c>
      <c r="E2117">
        <v>353260</v>
      </c>
      <c r="F2117" s="78">
        <v>39938.666666666664</v>
      </c>
      <c r="G2117" t="s">
        <v>1353</v>
      </c>
      <c r="H2117" t="s">
        <v>1354</v>
      </c>
      <c r="I2117">
        <v>16.13</v>
      </c>
      <c r="J2117" t="s">
        <v>1355</v>
      </c>
    </row>
    <row r="2118" spans="1:10">
      <c r="A2118" t="s">
        <v>806</v>
      </c>
      <c r="B2118">
        <v>45</v>
      </c>
      <c r="C2118" t="s">
        <v>1351</v>
      </c>
      <c r="D2118" t="s">
        <v>1352</v>
      </c>
      <c r="E2118">
        <v>353253</v>
      </c>
      <c r="F2118" s="78">
        <v>39938.677083333336</v>
      </c>
      <c r="G2118" t="s">
        <v>1353</v>
      </c>
      <c r="H2118" t="s">
        <v>1354</v>
      </c>
      <c r="I2118">
        <v>16.2</v>
      </c>
      <c r="J2118" t="s">
        <v>1355</v>
      </c>
    </row>
    <row r="2119" spans="1:10">
      <c r="A2119" t="s">
        <v>806</v>
      </c>
      <c r="B2119">
        <v>50</v>
      </c>
      <c r="C2119" t="s">
        <v>1351</v>
      </c>
      <c r="D2119" t="s">
        <v>1352</v>
      </c>
      <c r="E2119">
        <v>353254</v>
      </c>
      <c r="F2119" s="78">
        <v>39938.677083333336</v>
      </c>
      <c r="G2119" t="s">
        <v>1353</v>
      </c>
      <c r="H2119" t="s">
        <v>1354</v>
      </c>
      <c r="I2119">
        <v>16.190000000000001</v>
      </c>
      <c r="J2119" t="s">
        <v>1355</v>
      </c>
    </row>
    <row r="2120" spans="1:10">
      <c r="A2120" t="s">
        <v>806</v>
      </c>
      <c r="B2120">
        <v>55</v>
      </c>
      <c r="C2120" t="s">
        <v>1351</v>
      </c>
      <c r="D2120" t="s">
        <v>1352</v>
      </c>
      <c r="E2120">
        <v>353255</v>
      </c>
      <c r="F2120" s="78">
        <v>39938.677083333336</v>
      </c>
      <c r="G2120" t="s">
        <v>1353</v>
      </c>
      <c r="H2120" t="s">
        <v>1354</v>
      </c>
      <c r="I2120">
        <v>16.12</v>
      </c>
      <c r="J2120" t="s">
        <v>1355</v>
      </c>
    </row>
    <row r="2121" spans="1:10">
      <c r="A2121" t="s">
        <v>806</v>
      </c>
      <c r="B2121">
        <v>60</v>
      </c>
      <c r="C2121" t="s">
        <v>1351</v>
      </c>
      <c r="D2121" t="s">
        <v>1352</v>
      </c>
      <c r="E2121">
        <v>353256</v>
      </c>
      <c r="F2121" s="78">
        <v>39938.677083333336</v>
      </c>
      <c r="G2121" t="s">
        <v>1353</v>
      </c>
      <c r="H2121" t="s">
        <v>1354</v>
      </c>
      <c r="I2121">
        <v>16.13</v>
      </c>
      <c r="J2121" t="s">
        <v>1355</v>
      </c>
    </row>
    <row r="2122" spans="1:10">
      <c r="A2122" t="s">
        <v>806</v>
      </c>
      <c r="B2122">
        <v>65</v>
      </c>
      <c r="C2122" t="s">
        <v>1351</v>
      </c>
      <c r="D2122" t="s">
        <v>1352</v>
      </c>
      <c r="E2122">
        <v>353257</v>
      </c>
      <c r="F2122" s="78">
        <v>39938.677083333336</v>
      </c>
      <c r="G2122" t="s">
        <v>1353</v>
      </c>
      <c r="H2122" t="s">
        <v>1354</v>
      </c>
      <c r="I2122">
        <v>16.18</v>
      </c>
      <c r="J2122" t="s">
        <v>1355</v>
      </c>
    </row>
    <row r="2123" spans="1:10">
      <c r="A2123" t="s">
        <v>806</v>
      </c>
      <c r="B2123">
        <v>70</v>
      </c>
      <c r="C2123" t="s">
        <v>1351</v>
      </c>
      <c r="D2123" t="s">
        <v>1352</v>
      </c>
      <c r="E2123">
        <v>353258</v>
      </c>
      <c r="F2123" s="78">
        <v>39938.677083333336</v>
      </c>
      <c r="G2123" t="s">
        <v>1353</v>
      </c>
      <c r="H2123" t="s">
        <v>1354</v>
      </c>
      <c r="I2123">
        <v>16.190000000000001</v>
      </c>
      <c r="J2123" t="s">
        <v>1355</v>
      </c>
    </row>
    <row r="2124" spans="1:10">
      <c r="A2124" t="s">
        <v>806</v>
      </c>
      <c r="B2124">
        <v>75</v>
      </c>
      <c r="C2124" t="s">
        <v>1351</v>
      </c>
      <c r="D2124" t="s">
        <v>1352</v>
      </c>
      <c r="E2124">
        <v>353259</v>
      </c>
      <c r="F2124" s="78">
        <v>39938.677083333336</v>
      </c>
      <c r="G2124" t="s">
        <v>1353</v>
      </c>
      <c r="H2124" t="s">
        <v>1354</v>
      </c>
      <c r="I2124">
        <v>16.16</v>
      </c>
      <c r="J2124" t="s">
        <v>1355</v>
      </c>
    </row>
    <row r="2125" spans="1:10">
      <c r="A2125" t="s">
        <v>806</v>
      </c>
      <c r="B2125">
        <v>85</v>
      </c>
      <c r="C2125" t="s">
        <v>1351</v>
      </c>
      <c r="D2125" t="s">
        <v>1352</v>
      </c>
      <c r="E2125">
        <v>353260</v>
      </c>
      <c r="F2125" s="78">
        <v>39938.677083333336</v>
      </c>
      <c r="G2125" t="s">
        <v>1353</v>
      </c>
      <c r="H2125" t="s">
        <v>1354</v>
      </c>
      <c r="I2125">
        <v>16.12</v>
      </c>
      <c r="J2125" t="s">
        <v>1355</v>
      </c>
    </row>
    <row r="2126" spans="1:10">
      <c r="A2126" t="s">
        <v>806</v>
      </c>
      <c r="B2126">
        <v>45</v>
      </c>
      <c r="C2126" t="s">
        <v>1351</v>
      </c>
      <c r="D2126" t="s">
        <v>1352</v>
      </c>
      <c r="E2126">
        <v>353253</v>
      </c>
      <c r="F2126" s="78">
        <v>39938.6875</v>
      </c>
      <c r="G2126" t="s">
        <v>1353</v>
      </c>
      <c r="H2126" t="s">
        <v>1354</v>
      </c>
      <c r="I2126">
        <v>16.190000000000001</v>
      </c>
      <c r="J2126" t="s">
        <v>1355</v>
      </c>
    </row>
    <row r="2127" spans="1:10">
      <c r="A2127" t="s">
        <v>806</v>
      </c>
      <c r="B2127">
        <v>50</v>
      </c>
      <c r="C2127" t="s">
        <v>1351</v>
      </c>
      <c r="D2127" t="s">
        <v>1352</v>
      </c>
      <c r="E2127">
        <v>353254</v>
      </c>
      <c r="F2127" s="78">
        <v>39938.6875</v>
      </c>
      <c r="G2127" t="s">
        <v>1353</v>
      </c>
      <c r="H2127" t="s">
        <v>1354</v>
      </c>
      <c r="I2127">
        <v>16.18</v>
      </c>
      <c r="J2127" t="s">
        <v>1355</v>
      </c>
    </row>
    <row r="2128" spans="1:10">
      <c r="A2128" t="s">
        <v>806</v>
      </c>
      <c r="B2128">
        <v>55</v>
      </c>
      <c r="C2128" t="s">
        <v>1351</v>
      </c>
      <c r="D2128" t="s">
        <v>1352</v>
      </c>
      <c r="E2128">
        <v>353255</v>
      </c>
      <c r="F2128" s="78">
        <v>39938.6875</v>
      </c>
      <c r="G2128" t="s">
        <v>1353</v>
      </c>
      <c r="H2128" t="s">
        <v>1354</v>
      </c>
      <c r="I2128">
        <v>16.11</v>
      </c>
      <c r="J2128" t="s">
        <v>1355</v>
      </c>
    </row>
    <row r="2129" spans="1:10">
      <c r="A2129" t="s">
        <v>806</v>
      </c>
      <c r="B2129">
        <v>60</v>
      </c>
      <c r="C2129" t="s">
        <v>1351</v>
      </c>
      <c r="D2129" t="s">
        <v>1352</v>
      </c>
      <c r="E2129">
        <v>353256</v>
      </c>
      <c r="F2129" s="78">
        <v>39938.6875</v>
      </c>
      <c r="G2129" t="s">
        <v>1353</v>
      </c>
      <c r="H2129" t="s">
        <v>1354</v>
      </c>
      <c r="I2129">
        <v>16.12</v>
      </c>
      <c r="J2129" t="s">
        <v>1355</v>
      </c>
    </row>
    <row r="2130" spans="1:10">
      <c r="A2130" t="s">
        <v>806</v>
      </c>
      <c r="B2130">
        <v>65</v>
      </c>
      <c r="C2130" t="s">
        <v>1351</v>
      </c>
      <c r="D2130" t="s">
        <v>1352</v>
      </c>
      <c r="E2130">
        <v>353257</v>
      </c>
      <c r="F2130" s="78">
        <v>39938.6875</v>
      </c>
      <c r="G2130" t="s">
        <v>1353</v>
      </c>
      <c r="H2130" t="s">
        <v>1354</v>
      </c>
      <c r="I2130">
        <v>16.170000000000002</v>
      </c>
      <c r="J2130" t="s">
        <v>1355</v>
      </c>
    </row>
    <row r="2131" spans="1:10">
      <c r="A2131" t="s">
        <v>806</v>
      </c>
      <c r="B2131">
        <v>70</v>
      </c>
      <c r="C2131" t="s">
        <v>1351</v>
      </c>
      <c r="D2131" t="s">
        <v>1352</v>
      </c>
      <c r="E2131">
        <v>353258</v>
      </c>
      <c r="F2131" s="78">
        <v>39938.6875</v>
      </c>
      <c r="G2131" t="s">
        <v>1353</v>
      </c>
      <c r="H2131" t="s">
        <v>1354</v>
      </c>
      <c r="I2131">
        <v>16.190000000000001</v>
      </c>
      <c r="J2131" t="s">
        <v>1355</v>
      </c>
    </row>
    <row r="2132" spans="1:10">
      <c r="A2132" t="s">
        <v>806</v>
      </c>
      <c r="B2132">
        <v>75</v>
      </c>
      <c r="C2132" t="s">
        <v>1351</v>
      </c>
      <c r="D2132" t="s">
        <v>1352</v>
      </c>
      <c r="E2132">
        <v>353259</v>
      </c>
      <c r="F2132" s="78">
        <v>39938.6875</v>
      </c>
      <c r="G2132" t="s">
        <v>1353</v>
      </c>
      <c r="H2132" t="s">
        <v>1354</v>
      </c>
      <c r="I2132">
        <v>16.149999999999999</v>
      </c>
      <c r="J2132" t="s">
        <v>1355</v>
      </c>
    </row>
    <row r="2133" spans="1:10">
      <c r="A2133" t="s">
        <v>806</v>
      </c>
      <c r="B2133">
        <v>85</v>
      </c>
      <c r="C2133" t="s">
        <v>1351</v>
      </c>
      <c r="D2133" t="s">
        <v>1352</v>
      </c>
      <c r="E2133">
        <v>353260</v>
      </c>
      <c r="F2133" s="78">
        <v>39938.6875</v>
      </c>
      <c r="G2133" t="s">
        <v>1353</v>
      </c>
      <c r="H2133" t="s">
        <v>1354</v>
      </c>
      <c r="I2133">
        <v>16.12</v>
      </c>
      <c r="J2133" t="s">
        <v>1355</v>
      </c>
    </row>
    <row r="2134" spans="1:10">
      <c r="A2134" t="s">
        <v>806</v>
      </c>
      <c r="B2134">
        <v>45</v>
      </c>
      <c r="C2134" t="s">
        <v>1351</v>
      </c>
      <c r="D2134" t="s">
        <v>1352</v>
      </c>
      <c r="E2134">
        <v>353253</v>
      </c>
      <c r="F2134" s="78">
        <v>39938.697916666664</v>
      </c>
      <c r="G2134" t="s">
        <v>1353</v>
      </c>
      <c r="H2134" t="s">
        <v>1354</v>
      </c>
      <c r="I2134">
        <v>16.190000000000001</v>
      </c>
      <c r="J2134" t="s">
        <v>1355</v>
      </c>
    </row>
    <row r="2135" spans="1:10">
      <c r="A2135" t="s">
        <v>806</v>
      </c>
      <c r="B2135">
        <v>50</v>
      </c>
      <c r="C2135" t="s">
        <v>1351</v>
      </c>
      <c r="D2135" t="s">
        <v>1352</v>
      </c>
      <c r="E2135">
        <v>353254</v>
      </c>
      <c r="F2135" s="78">
        <v>39938.697916666664</v>
      </c>
      <c r="G2135" t="s">
        <v>1353</v>
      </c>
      <c r="H2135" t="s">
        <v>1354</v>
      </c>
      <c r="I2135">
        <v>16.170000000000002</v>
      </c>
      <c r="J2135" t="s">
        <v>1355</v>
      </c>
    </row>
    <row r="2136" spans="1:10">
      <c r="A2136" t="s">
        <v>806</v>
      </c>
      <c r="B2136">
        <v>55</v>
      </c>
      <c r="C2136" t="s">
        <v>1351</v>
      </c>
      <c r="D2136" t="s">
        <v>1352</v>
      </c>
      <c r="E2136">
        <v>353255</v>
      </c>
      <c r="F2136" s="78">
        <v>39938.697916666664</v>
      </c>
      <c r="G2136" t="s">
        <v>1353</v>
      </c>
      <c r="H2136" t="s">
        <v>1354</v>
      </c>
      <c r="I2136">
        <v>16.100000000000001</v>
      </c>
      <c r="J2136" t="s">
        <v>1355</v>
      </c>
    </row>
    <row r="2137" spans="1:10">
      <c r="A2137" t="s">
        <v>806</v>
      </c>
      <c r="B2137">
        <v>60</v>
      </c>
      <c r="C2137" t="s">
        <v>1351</v>
      </c>
      <c r="D2137" t="s">
        <v>1352</v>
      </c>
      <c r="E2137">
        <v>353256</v>
      </c>
      <c r="F2137" s="78">
        <v>39938.697916666664</v>
      </c>
      <c r="G2137" t="s">
        <v>1353</v>
      </c>
      <c r="H2137" t="s">
        <v>1354</v>
      </c>
      <c r="I2137">
        <v>16.12</v>
      </c>
      <c r="J2137" t="s">
        <v>1355</v>
      </c>
    </row>
    <row r="2138" spans="1:10">
      <c r="A2138" t="s">
        <v>806</v>
      </c>
      <c r="B2138">
        <v>65</v>
      </c>
      <c r="C2138" t="s">
        <v>1351</v>
      </c>
      <c r="D2138" t="s">
        <v>1352</v>
      </c>
      <c r="E2138">
        <v>353257</v>
      </c>
      <c r="F2138" s="78">
        <v>39938.697916666664</v>
      </c>
      <c r="G2138" t="s">
        <v>1353</v>
      </c>
      <c r="H2138" t="s">
        <v>1354</v>
      </c>
      <c r="I2138">
        <v>16.16</v>
      </c>
      <c r="J2138" t="s">
        <v>1355</v>
      </c>
    </row>
    <row r="2139" spans="1:10">
      <c r="A2139" t="s">
        <v>806</v>
      </c>
      <c r="B2139">
        <v>70</v>
      </c>
      <c r="C2139" t="s">
        <v>1351</v>
      </c>
      <c r="D2139" t="s">
        <v>1352</v>
      </c>
      <c r="E2139">
        <v>353258</v>
      </c>
      <c r="F2139" s="78">
        <v>39938.697916666664</v>
      </c>
      <c r="G2139" t="s">
        <v>1353</v>
      </c>
      <c r="H2139" t="s">
        <v>1354</v>
      </c>
      <c r="I2139">
        <v>16.18</v>
      </c>
      <c r="J2139" t="s">
        <v>1355</v>
      </c>
    </row>
    <row r="2140" spans="1:10">
      <c r="A2140" t="s">
        <v>806</v>
      </c>
      <c r="B2140">
        <v>75</v>
      </c>
      <c r="C2140" t="s">
        <v>1351</v>
      </c>
      <c r="D2140" t="s">
        <v>1352</v>
      </c>
      <c r="E2140">
        <v>353259</v>
      </c>
      <c r="F2140" s="78">
        <v>39938.697916666664</v>
      </c>
      <c r="G2140" t="s">
        <v>1353</v>
      </c>
      <c r="H2140" t="s">
        <v>1354</v>
      </c>
      <c r="I2140">
        <v>16.14</v>
      </c>
      <c r="J2140" t="s">
        <v>1355</v>
      </c>
    </row>
    <row r="2141" spans="1:10">
      <c r="A2141" t="s">
        <v>806</v>
      </c>
      <c r="B2141">
        <v>85</v>
      </c>
      <c r="C2141" t="s">
        <v>1351</v>
      </c>
      <c r="D2141" t="s">
        <v>1352</v>
      </c>
      <c r="E2141">
        <v>353260</v>
      </c>
      <c r="F2141" s="78">
        <v>39938.697916666664</v>
      </c>
      <c r="G2141" t="s">
        <v>1353</v>
      </c>
      <c r="H2141" t="s">
        <v>1354</v>
      </c>
      <c r="I2141">
        <v>16.12</v>
      </c>
      <c r="J2141" t="s">
        <v>1355</v>
      </c>
    </row>
    <row r="2142" spans="1:10">
      <c r="A2142" t="s">
        <v>806</v>
      </c>
      <c r="B2142">
        <v>45</v>
      </c>
      <c r="C2142" t="s">
        <v>1351</v>
      </c>
      <c r="D2142" t="s">
        <v>1352</v>
      </c>
      <c r="E2142">
        <v>353253</v>
      </c>
      <c r="F2142" s="78">
        <v>39938.708333333336</v>
      </c>
      <c r="G2142" t="s">
        <v>1353</v>
      </c>
      <c r="H2142" t="s">
        <v>1354</v>
      </c>
      <c r="I2142">
        <v>16.18</v>
      </c>
      <c r="J2142" t="s">
        <v>1355</v>
      </c>
    </row>
    <row r="2143" spans="1:10">
      <c r="A2143" t="s">
        <v>806</v>
      </c>
      <c r="B2143">
        <v>50</v>
      </c>
      <c r="C2143" t="s">
        <v>1351</v>
      </c>
      <c r="D2143" t="s">
        <v>1352</v>
      </c>
      <c r="E2143">
        <v>353254</v>
      </c>
      <c r="F2143" s="78">
        <v>39938.708333333336</v>
      </c>
      <c r="G2143" t="s">
        <v>1353</v>
      </c>
      <c r="H2143" t="s">
        <v>1354</v>
      </c>
      <c r="I2143">
        <v>16.16</v>
      </c>
      <c r="J2143" t="s">
        <v>1355</v>
      </c>
    </row>
    <row r="2144" spans="1:10">
      <c r="A2144" t="s">
        <v>806</v>
      </c>
      <c r="B2144">
        <v>55</v>
      </c>
      <c r="C2144" t="s">
        <v>1351</v>
      </c>
      <c r="D2144" t="s">
        <v>1352</v>
      </c>
      <c r="E2144">
        <v>353255</v>
      </c>
      <c r="F2144" s="78">
        <v>39938.708333333336</v>
      </c>
      <c r="G2144" t="s">
        <v>1353</v>
      </c>
      <c r="H2144" t="s">
        <v>1354</v>
      </c>
      <c r="I2144">
        <v>16.100000000000001</v>
      </c>
      <c r="J2144" t="s">
        <v>1355</v>
      </c>
    </row>
    <row r="2145" spans="1:10">
      <c r="A2145" t="s">
        <v>806</v>
      </c>
      <c r="B2145">
        <v>60</v>
      </c>
      <c r="C2145" t="s">
        <v>1351</v>
      </c>
      <c r="D2145" t="s">
        <v>1352</v>
      </c>
      <c r="E2145">
        <v>353256</v>
      </c>
      <c r="F2145" s="78">
        <v>39938.708333333336</v>
      </c>
      <c r="G2145" t="s">
        <v>1353</v>
      </c>
      <c r="H2145" t="s">
        <v>1354</v>
      </c>
      <c r="I2145">
        <v>16.11</v>
      </c>
      <c r="J2145" t="s">
        <v>1355</v>
      </c>
    </row>
    <row r="2146" spans="1:10">
      <c r="A2146" t="s">
        <v>806</v>
      </c>
      <c r="B2146">
        <v>65</v>
      </c>
      <c r="C2146" t="s">
        <v>1351</v>
      </c>
      <c r="D2146" t="s">
        <v>1352</v>
      </c>
      <c r="E2146">
        <v>353257</v>
      </c>
      <c r="F2146" s="78">
        <v>39938.708333333336</v>
      </c>
      <c r="G2146" t="s">
        <v>1353</v>
      </c>
      <c r="H2146" t="s">
        <v>1354</v>
      </c>
      <c r="I2146">
        <v>16.16</v>
      </c>
      <c r="J2146" t="s">
        <v>1355</v>
      </c>
    </row>
    <row r="2147" spans="1:10">
      <c r="A2147" t="s">
        <v>806</v>
      </c>
      <c r="B2147">
        <v>70</v>
      </c>
      <c r="C2147" t="s">
        <v>1351</v>
      </c>
      <c r="D2147" t="s">
        <v>1352</v>
      </c>
      <c r="E2147">
        <v>353258</v>
      </c>
      <c r="F2147" s="78">
        <v>39938.708333333336</v>
      </c>
      <c r="G2147" t="s">
        <v>1353</v>
      </c>
      <c r="H2147" t="s">
        <v>1354</v>
      </c>
      <c r="I2147">
        <v>16.170000000000002</v>
      </c>
      <c r="J2147" t="s">
        <v>1355</v>
      </c>
    </row>
    <row r="2148" spans="1:10">
      <c r="A2148" t="s">
        <v>806</v>
      </c>
      <c r="B2148">
        <v>75</v>
      </c>
      <c r="C2148" t="s">
        <v>1351</v>
      </c>
      <c r="D2148" t="s">
        <v>1352</v>
      </c>
      <c r="E2148">
        <v>353259</v>
      </c>
      <c r="F2148" s="78">
        <v>39938.708333333336</v>
      </c>
      <c r="G2148" t="s">
        <v>1353</v>
      </c>
      <c r="H2148" t="s">
        <v>1354</v>
      </c>
      <c r="I2148">
        <v>16.14</v>
      </c>
      <c r="J2148" t="s">
        <v>1355</v>
      </c>
    </row>
    <row r="2149" spans="1:10">
      <c r="A2149" t="s">
        <v>806</v>
      </c>
      <c r="B2149">
        <v>85</v>
      </c>
      <c r="C2149" t="s">
        <v>1351</v>
      </c>
      <c r="D2149" t="s">
        <v>1352</v>
      </c>
      <c r="E2149">
        <v>353260</v>
      </c>
      <c r="F2149" s="78">
        <v>39938.708333333336</v>
      </c>
      <c r="G2149" t="s">
        <v>1353</v>
      </c>
      <c r="H2149" t="s">
        <v>1354</v>
      </c>
      <c r="I2149">
        <v>16.11</v>
      </c>
      <c r="J2149" t="s">
        <v>1355</v>
      </c>
    </row>
    <row r="2150" spans="1:10">
      <c r="A2150" t="s">
        <v>806</v>
      </c>
      <c r="B2150">
        <v>45</v>
      </c>
      <c r="C2150" t="s">
        <v>1351</v>
      </c>
      <c r="D2150" t="s">
        <v>1352</v>
      </c>
      <c r="E2150">
        <v>353253</v>
      </c>
      <c r="F2150" s="78">
        <v>39938.71875</v>
      </c>
      <c r="G2150" t="s">
        <v>1353</v>
      </c>
      <c r="H2150" t="s">
        <v>1354</v>
      </c>
      <c r="I2150">
        <v>16.18</v>
      </c>
      <c r="J2150" t="s">
        <v>1355</v>
      </c>
    </row>
    <row r="2151" spans="1:10">
      <c r="A2151" t="s">
        <v>806</v>
      </c>
      <c r="B2151">
        <v>50</v>
      </c>
      <c r="C2151" t="s">
        <v>1351</v>
      </c>
      <c r="D2151" t="s">
        <v>1352</v>
      </c>
      <c r="E2151">
        <v>353254</v>
      </c>
      <c r="F2151" s="78">
        <v>39938.71875</v>
      </c>
      <c r="G2151" t="s">
        <v>1353</v>
      </c>
      <c r="H2151" t="s">
        <v>1354</v>
      </c>
      <c r="I2151">
        <v>16.16</v>
      </c>
      <c r="J2151" t="s">
        <v>1355</v>
      </c>
    </row>
    <row r="2152" spans="1:10">
      <c r="A2152" t="s">
        <v>806</v>
      </c>
      <c r="B2152">
        <v>55</v>
      </c>
      <c r="C2152" t="s">
        <v>1351</v>
      </c>
      <c r="D2152" t="s">
        <v>1352</v>
      </c>
      <c r="E2152">
        <v>353255</v>
      </c>
      <c r="F2152" s="78">
        <v>39938.71875</v>
      </c>
      <c r="G2152" t="s">
        <v>1353</v>
      </c>
      <c r="H2152" t="s">
        <v>1354</v>
      </c>
      <c r="I2152">
        <v>16.09</v>
      </c>
      <c r="J2152" t="s">
        <v>1355</v>
      </c>
    </row>
    <row r="2153" spans="1:10">
      <c r="A2153" t="s">
        <v>806</v>
      </c>
      <c r="B2153">
        <v>60</v>
      </c>
      <c r="C2153" t="s">
        <v>1351</v>
      </c>
      <c r="D2153" t="s">
        <v>1352</v>
      </c>
      <c r="E2153">
        <v>353256</v>
      </c>
      <c r="F2153" s="78">
        <v>39938.71875</v>
      </c>
      <c r="G2153" t="s">
        <v>1353</v>
      </c>
      <c r="H2153" t="s">
        <v>1354</v>
      </c>
      <c r="I2153">
        <v>16.11</v>
      </c>
      <c r="J2153" t="s">
        <v>1355</v>
      </c>
    </row>
    <row r="2154" spans="1:10">
      <c r="A2154" t="s">
        <v>806</v>
      </c>
      <c r="B2154">
        <v>65</v>
      </c>
      <c r="C2154" t="s">
        <v>1351</v>
      </c>
      <c r="D2154" t="s">
        <v>1352</v>
      </c>
      <c r="E2154">
        <v>353257</v>
      </c>
      <c r="F2154" s="78">
        <v>39938.71875</v>
      </c>
      <c r="G2154" t="s">
        <v>1353</v>
      </c>
      <c r="H2154" t="s">
        <v>1354</v>
      </c>
      <c r="I2154">
        <v>16.149999999999999</v>
      </c>
      <c r="J2154" t="s">
        <v>1355</v>
      </c>
    </row>
    <row r="2155" spans="1:10">
      <c r="A2155" t="s">
        <v>806</v>
      </c>
      <c r="B2155">
        <v>70</v>
      </c>
      <c r="C2155" t="s">
        <v>1351</v>
      </c>
      <c r="D2155" t="s">
        <v>1352</v>
      </c>
      <c r="E2155">
        <v>353258</v>
      </c>
      <c r="F2155" s="78">
        <v>39938.71875</v>
      </c>
      <c r="G2155" t="s">
        <v>1353</v>
      </c>
      <c r="H2155" t="s">
        <v>1354</v>
      </c>
      <c r="I2155">
        <v>16.170000000000002</v>
      </c>
      <c r="J2155" t="s">
        <v>1355</v>
      </c>
    </row>
    <row r="2156" spans="1:10">
      <c r="A2156" t="s">
        <v>806</v>
      </c>
      <c r="B2156">
        <v>75</v>
      </c>
      <c r="C2156" t="s">
        <v>1351</v>
      </c>
      <c r="D2156" t="s">
        <v>1352</v>
      </c>
      <c r="E2156">
        <v>353259</v>
      </c>
      <c r="F2156" s="78">
        <v>39938.71875</v>
      </c>
      <c r="G2156" t="s">
        <v>1353</v>
      </c>
      <c r="H2156" t="s">
        <v>1354</v>
      </c>
      <c r="I2156">
        <v>16.13</v>
      </c>
      <c r="J2156" t="s">
        <v>1355</v>
      </c>
    </row>
    <row r="2157" spans="1:10">
      <c r="A2157" t="s">
        <v>806</v>
      </c>
      <c r="B2157">
        <v>85</v>
      </c>
      <c r="C2157" t="s">
        <v>1351</v>
      </c>
      <c r="D2157" t="s">
        <v>1352</v>
      </c>
      <c r="E2157">
        <v>353260</v>
      </c>
      <c r="F2157" s="78">
        <v>39938.71875</v>
      </c>
      <c r="G2157" t="s">
        <v>1353</v>
      </c>
      <c r="H2157" t="s">
        <v>1354</v>
      </c>
      <c r="I2157">
        <v>16.100000000000001</v>
      </c>
      <c r="J2157" t="s">
        <v>1355</v>
      </c>
    </row>
    <row r="2158" spans="1:10">
      <c r="A2158" t="s">
        <v>806</v>
      </c>
      <c r="B2158">
        <v>45</v>
      </c>
      <c r="C2158" t="s">
        <v>1351</v>
      </c>
      <c r="D2158" t="s">
        <v>1352</v>
      </c>
      <c r="E2158">
        <v>353253</v>
      </c>
      <c r="F2158" s="78">
        <v>39938.729166666664</v>
      </c>
      <c r="G2158" t="s">
        <v>1353</v>
      </c>
      <c r="H2158" t="s">
        <v>1354</v>
      </c>
      <c r="I2158">
        <v>16.170000000000002</v>
      </c>
      <c r="J2158" t="s">
        <v>1355</v>
      </c>
    </row>
    <row r="2159" spans="1:10">
      <c r="A2159" t="s">
        <v>806</v>
      </c>
      <c r="B2159">
        <v>50</v>
      </c>
      <c r="C2159" t="s">
        <v>1351</v>
      </c>
      <c r="D2159" t="s">
        <v>1352</v>
      </c>
      <c r="E2159">
        <v>353254</v>
      </c>
      <c r="F2159" s="78">
        <v>39938.729166666664</v>
      </c>
      <c r="G2159" t="s">
        <v>1353</v>
      </c>
      <c r="H2159" t="s">
        <v>1354</v>
      </c>
      <c r="I2159">
        <v>16.149999999999999</v>
      </c>
      <c r="J2159" t="s">
        <v>1355</v>
      </c>
    </row>
    <row r="2160" spans="1:10">
      <c r="A2160" t="s">
        <v>806</v>
      </c>
      <c r="B2160">
        <v>55</v>
      </c>
      <c r="C2160" t="s">
        <v>1351</v>
      </c>
      <c r="D2160" t="s">
        <v>1352</v>
      </c>
      <c r="E2160">
        <v>353255</v>
      </c>
      <c r="F2160" s="78">
        <v>39938.729166666664</v>
      </c>
      <c r="G2160" t="s">
        <v>1353</v>
      </c>
      <c r="H2160" t="s">
        <v>1354</v>
      </c>
      <c r="I2160">
        <v>16.09</v>
      </c>
      <c r="J2160" t="s">
        <v>1355</v>
      </c>
    </row>
    <row r="2161" spans="1:10">
      <c r="A2161" t="s">
        <v>806</v>
      </c>
      <c r="B2161">
        <v>60</v>
      </c>
      <c r="C2161" t="s">
        <v>1351</v>
      </c>
      <c r="D2161" t="s">
        <v>1352</v>
      </c>
      <c r="E2161">
        <v>353256</v>
      </c>
      <c r="F2161" s="78">
        <v>39938.729166666664</v>
      </c>
      <c r="G2161" t="s">
        <v>1353</v>
      </c>
      <c r="H2161" t="s">
        <v>1354</v>
      </c>
      <c r="I2161">
        <v>16.100000000000001</v>
      </c>
      <c r="J2161" t="s">
        <v>1355</v>
      </c>
    </row>
    <row r="2162" spans="1:10">
      <c r="A2162" t="s">
        <v>806</v>
      </c>
      <c r="B2162">
        <v>65</v>
      </c>
      <c r="C2162" t="s">
        <v>1351</v>
      </c>
      <c r="D2162" t="s">
        <v>1352</v>
      </c>
      <c r="E2162">
        <v>353257</v>
      </c>
      <c r="F2162" s="78">
        <v>39938.729166666664</v>
      </c>
      <c r="G2162" t="s">
        <v>1353</v>
      </c>
      <c r="H2162" t="s">
        <v>1354</v>
      </c>
      <c r="I2162">
        <v>16.149999999999999</v>
      </c>
      <c r="J2162" t="s">
        <v>1355</v>
      </c>
    </row>
    <row r="2163" spans="1:10">
      <c r="A2163" t="s">
        <v>806</v>
      </c>
      <c r="B2163">
        <v>70</v>
      </c>
      <c r="C2163" t="s">
        <v>1351</v>
      </c>
      <c r="D2163" t="s">
        <v>1352</v>
      </c>
      <c r="E2163">
        <v>353258</v>
      </c>
      <c r="F2163" s="78">
        <v>39938.729166666664</v>
      </c>
      <c r="G2163" t="s">
        <v>1353</v>
      </c>
      <c r="H2163" t="s">
        <v>1354</v>
      </c>
      <c r="I2163">
        <v>16.16</v>
      </c>
      <c r="J2163" t="s">
        <v>1355</v>
      </c>
    </row>
    <row r="2164" spans="1:10">
      <c r="A2164" t="s">
        <v>806</v>
      </c>
      <c r="B2164">
        <v>75</v>
      </c>
      <c r="C2164" t="s">
        <v>1351</v>
      </c>
      <c r="D2164" t="s">
        <v>1352</v>
      </c>
      <c r="E2164">
        <v>353259</v>
      </c>
      <c r="F2164" s="78">
        <v>39938.729166666664</v>
      </c>
      <c r="G2164" t="s">
        <v>1353</v>
      </c>
      <c r="H2164" t="s">
        <v>1354</v>
      </c>
      <c r="I2164">
        <v>16.12</v>
      </c>
      <c r="J2164" t="s">
        <v>1355</v>
      </c>
    </row>
    <row r="2165" spans="1:10">
      <c r="A2165" t="s">
        <v>806</v>
      </c>
      <c r="B2165">
        <v>85</v>
      </c>
      <c r="C2165" t="s">
        <v>1351</v>
      </c>
      <c r="D2165" t="s">
        <v>1352</v>
      </c>
      <c r="E2165">
        <v>353260</v>
      </c>
      <c r="F2165" s="78">
        <v>39938.729166666664</v>
      </c>
      <c r="G2165" t="s">
        <v>1353</v>
      </c>
      <c r="H2165" t="s">
        <v>1354</v>
      </c>
      <c r="I2165">
        <v>16.100000000000001</v>
      </c>
      <c r="J2165" t="s">
        <v>1355</v>
      </c>
    </row>
    <row r="2166" spans="1:10">
      <c r="A2166" t="s">
        <v>806</v>
      </c>
      <c r="B2166">
        <v>45</v>
      </c>
      <c r="C2166" t="s">
        <v>1351</v>
      </c>
      <c r="D2166" t="s">
        <v>1352</v>
      </c>
      <c r="E2166">
        <v>353253</v>
      </c>
      <c r="F2166" s="78">
        <v>39938.739583333336</v>
      </c>
      <c r="G2166" t="s">
        <v>1353</v>
      </c>
      <c r="H2166" t="s">
        <v>1354</v>
      </c>
      <c r="I2166">
        <v>16.16</v>
      </c>
      <c r="J2166" t="s">
        <v>1355</v>
      </c>
    </row>
    <row r="2167" spans="1:10">
      <c r="A2167" t="s">
        <v>806</v>
      </c>
      <c r="B2167">
        <v>50</v>
      </c>
      <c r="C2167" t="s">
        <v>1351</v>
      </c>
      <c r="D2167" t="s">
        <v>1352</v>
      </c>
      <c r="E2167">
        <v>353254</v>
      </c>
      <c r="F2167" s="78">
        <v>39938.739583333336</v>
      </c>
      <c r="G2167" t="s">
        <v>1353</v>
      </c>
      <c r="H2167" t="s">
        <v>1354</v>
      </c>
      <c r="I2167">
        <v>16.14</v>
      </c>
      <c r="J2167" t="s">
        <v>1355</v>
      </c>
    </row>
    <row r="2168" spans="1:10">
      <c r="A2168" t="s">
        <v>806</v>
      </c>
      <c r="B2168">
        <v>55</v>
      </c>
      <c r="C2168" t="s">
        <v>1351</v>
      </c>
      <c r="D2168" t="s">
        <v>1352</v>
      </c>
      <c r="E2168">
        <v>353255</v>
      </c>
      <c r="F2168" s="78">
        <v>39938.739583333336</v>
      </c>
      <c r="G2168" t="s">
        <v>1353</v>
      </c>
      <c r="H2168" t="s">
        <v>1354</v>
      </c>
      <c r="I2168">
        <v>16.079999999999998</v>
      </c>
      <c r="J2168" t="s">
        <v>1355</v>
      </c>
    </row>
    <row r="2169" spans="1:10">
      <c r="A2169" t="s">
        <v>806</v>
      </c>
      <c r="B2169">
        <v>60</v>
      </c>
      <c r="C2169" t="s">
        <v>1351</v>
      </c>
      <c r="D2169" t="s">
        <v>1352</v>
      </c>
      <c r="E2169">
        <v>353256</v>
      </c>
      <c r="F2169" s="78">
        <v>39938.739583333336</v>
      </c>
      <c r="G2169" t="s">
        <v>1353</v>
      </c>
      <c r="H2169" t="s">
        <v>1354</v>
      </c>
      <c r="I2169">
        <v>16.100000000000001</v>
      </c>
      <c r="J2169" t="s">
        <v>1355</v>
      </c>
    </row>
    <row r="2170" spans="1:10">
      <c r="A2170" t="s">
        <v>806</v>
      </c>
      <c r="B2170">
        <v>65</v>
      </c>
      <c r="C2170" t="s">
        <v>1351</v>
      </c>
      <c r="D2170" t="s">
        <v>1352</v>
      </c>
      <c r="E2170">
        <v>353257</v>
      </c>
      <c r="F2170" s="78">
        <v>39938.739583333336</v>
      </c>
      <c r="G2170" t="s">
        <v>1353</v>
      </c>
      <c r="H2170" t="s">
        <v>1354</v>
      </c>
      <c r="I2170">
        <v>16.14</v>
      </c>
      <c r="J2170" t="s">
        <v>1355</v>
      </c>
    </row>
    <row r="2171" spans="1:10">
      <c r="A2171" t="s">
        <v>806</v>
      </c>
      <c r="B2171">
        <v>70</v>
      </c>
      <c r="C2171" t="s">
        <v>1351</v>
      </c>
      <c r="D2171" t="s">
        <v>1352</v>
      </c>
      <c r="E2171">
        <v>353258</v>
      </c>
      <c r="F2171" s="78">
        <v>39938.739583333336</v>
      </c>
      <c r="G2171" t="s">
        <v>1353</v>
      </c>
      <c r="H2171" t="s">
        <v>1354</v>
      </c>
      <c r="I2171">
        <v>16.16</v>
      </c>
      <c r="J2171" t="s">
        <v>1355</v>
      </c>
    </row>
    <row r="2172" spans="1:10">
      <c r="A2172" t="s">
        <v>806</v>
      </c>
      <c r="B2172">
        <v>75</v>
      </c>
      <c r="C2172" t="s">
        <v>1351</v>
      </c>
      <c r="D2172" t="s">
        <v>1352</v>
      </c>
      <c r="E2172">
        <v>353259</v>
      </c>
      <c r="F2172" s="78">
        <v>39938.739583333336</v>
      </c>
      <c r="G2172" t="s">
        <v>1353</v>
      </c>
      <c r="H2172" t="s">
        <v>1354</v>
      </c>
      <c r="I2172">
        <v>16.12</v>
      </c>
      <c r="J2172" t="s">
        <v>1355</v>
      </c>
    </row>
    <row r="2173" spans="1:10">
      <c r="A2173" t="s">
        <v>806</v>
      </c>
      <c r="B2173">
        <v>85</v>
      </c>
      <c r="C2173" t="s">
        <v>1351</v>
      </c>
      <c r="D2173" t="s">
        <v>1352</v>
      </c>
      <c r="E2173">
        <v>353260</v>
      </c>
      <c r="F2173" s="78">
        <v>39938.739583333336</v>
      </c>
      <c r="G2173" t="s">
        <v>1353</v>
      </c>
      <c r="H2173" t="s">
        <v>1354</v>
      </c>
      <c r="I2173">
        <v>16.09</v>
      </c>
      <c r="J2173" t="s">
        <v>1355</v>
      </c>
    </row>
    <row r="2174" spans="1:10">
      <c r="A2174" t="s">
        <v>806</v>
      </c>
      <c r="B2174">
        <v>28.5</v>
      </c>
      <c r="C2174" t="s">
        <v>1356</v>
      </c>
      <c r="D2174" t="s">
        <v>1357</v>
      </c>
      <c r="E2174">
        <v>1158</v>
      </c>
      <c r="F2174" s="78">
        <v>39629.083831018521</v>
      </c>
      <c r="G2174" t="s">
        <v>1358</v>
      </c>
      <c r="H2174" t="s">
        <v>1359</v>
      </c>
      <c r="I2174">
        <v>929.6277</v>
      </c>
      <c r="J2174" t="s">
        <v>1360</v>
      </c>
    </row>
    <row r="2175" spans="1:10">
      <c r="A2175" t="s">
        <v>806</v>
      </c>
      <c r="B2175">
        <v>28.5</v>
      </c>
      <c r="C2175" t="s">
        <v>1356</v>
      </c>
      <c r="D2175" t="s">
        <v>1357</v>
      </c>
      <c r="E2175">
        <v>1158</v>
      </c>
      <c r="F2175" s="78">
        <v>39629.125497685185</v>
      </c>
      <c r="G2175" t="s">
        <v>1358</v>
      </c>
      <c r="H2175" t="s">
        <v>1359</v>
      </c>
      <c r="I2175">
        <v>944.12440000000004</v>
      </c>
      <c r="J2175" t="s">
        <v>1360</v>
      </c>
    </row>
    <row r="2176" spans="1:10">
      <c r="A2176" t="s">
        <v>806</v>
      </c>
      <c r="B2176">
        <v>28.5</v>
      </c>
      <c r="C2176" t="s">
        <v>1356</v>
      </c>
      <c r="D2176" t="s">
        <v>1357</v>
      </c>
      <c r="E2176">
        <v>1158</v>
      </c>
      <c r="F2176" s="78">
        <v>39644.083831018521</v>
      </c>
      <c r="G2176" t="s">
        <v>1358</v>
      </c>
      <c r="H2176" t="s">
        <v>1359</v>
      </c>
      <c r="I2176">
        <v>334.00900000000001</v>
      </c>
      <c r="J2176" t="s">
        <v>1360</v>
      </c>
    </row>
    <row r="2177" spans="1:10">
      <c r="A2177" t="s">
        <v>806</v>
      </c>
      <c r="B2177">
        <v>28.5</v>
      </c>
      <c r="C2177" t="s">
        <v>1356</v>
      </c>
      <c r="D2177" t="s">
        <v>1357</v>
      </c>
      <c r="E2177">
        <v>1158</v>
      </c>
      <c r="F2177" s="78">
        <v>39644.125497685185</v>
      </c>
      <c r="G2177" t="s">
        <v>1358</v>
      </c>
      <c r="H2177" t="s">
        <v>1359</v>
      </c>
      <c r="I2177">
        <v>333.26710000000003</v>
      </c>
      <c r="J2177" t="s">
        <v>1360</v>
      </c>
    </row>
    <row r="2178" spans="1:10">
      <c r="A2178" t="s">
        <v>806</v>
      </c>
      <c r="B2178">
        <v>28.5</v>
      </c>
      <c r="C2178" t="s">
        <v>1356</v>
      </c>
      <c r="D2178" t="s">
        <v>1357</v>
      </c>
      <c r="E2178">
        <v>1158</v>
      </c>
      <c r="F2178" s="78">
        <v>39650.667164351849</v>
      </c>
      <c r="G2178" t="s">
        <v>1358</v>
      </c>
      <c r="H2178" t="s">
        <v>1359</v>
      </c>
      <c r="I2178">
        <v>274.71609999999998</v>
      </c>
      <c r="J2178" t="s">
        <v>1360</v>
      </c>
    </row>
    <row r="2179" spans="1:10">
      <c r="A2179" t="s">
        <v>806</v>
      </c>
      <c r="B2179">
        <v>28.5</v>
      </c>
      <c r="C2179" t="s">
        <v>1356</v>
      </c>
      <c r="D2179" t="s">
        <v>1357</v>
      </c>
      <c r="E2179">
        <v>1158</v>
      </c>
      <c r="F2179" s="78">
        <v>39650.708831018521</v>
      </c>
      <c r="G2179" t="s">
        <v>1358</v>
      </c>
      <c r="H2179" t="s">
        <v>1359</v>
      </c>
      <c r="I2179">
        <v>274.82429999999999</v>
      </c>
      <c r="J2179" t="s">
        <v>1360</v>
      </c>
    </row>
    <row r="2180" spans="1:10">
      <c r="A2180" t="s">
        <v>806</v>
      </c>
      <c r="B2180">
        <v>28.5</v>
      </c>
      <c r="C2180" t="s">
        <v>1356</v>
      </c>
      <c r="D2180" t="s">
        <v>1357</v>
      </c>
      <c r="E2180">
        <v>1158</v>
      </c>
      <c r="F2180" s="78">
        <v>39668.667164351849</v>
      </c>
      <c r="G2180" t="s">
        <v>1358</v>
      </c>
      <c r="H2180" t="s">
        <v>1359</v>
      </c>
      <c r="I2180">
        <v>268.0412</v>
      </c>
      <c r="J2180" t="s">
        <v>1360</v>
      </c>
    </row>
    <row r="2181" spans="1:10">
      <c r="A2181" t="s">
        <v>806</v>
      </c>
      <c r="B2181">
        <v>28.5</v>
      </c>
      <c r="C2181" t="s">
        <v>1356</v>
      </c>
      <c r="D2181" t="s">
        <v>1357</v>
      </c>
      <c r="E2181">
        <v>1158</v>
      </c>
      <c r="F2181" s="78">
        <v>39668.708831018521</v>
      </c>
      <c r="G2181" t="s">
        <v>1358</v>
      </c>
      <c r="H2181" t="s">
        <v>1359</v>
      </c>
      <c r="I2181">
        <v>267.98349999999999</v>
      </c>
      <c r="J2181" t="s">
        <v>1360</v>
      </c>
    </row>
    <row r="2182" spans="1:10">
      <c r="A2182" t="s">
        <v>806</v>
      </c>
      <c r="B2182">
        <v>28.5</v>
      </c>
      <c r="C2182" t="s">
        <v>1356</v>
      </c>
      <c r="D2182" t="s">
        <v>1357</v>
      </c>
      <c r="E2182">
        <v>1158</v>
      </c>
      <c r="F2182" s="78">
        <v>39686.667164351849</v>
      </c>
      <c r="G2182" t="s">
        <v>1358</v>
      </c>
      <c r="H2182" t="s">
        <v>1359</v>
      </c>
      <c r="I2182">
        <v>269.58659999999998</v>
      </c>
      <c r="J2182" t="s">
        <v>1360</v>
      </c>
    </row>
    <row r="2183" spans="1:10">
      <c r="A2183" t="s">
        <v>806</v>
      </c>
      <c r="B2183">
        <v>28.5</v>
      </c>
      <c r="C2183" t="s">
        <v>1356</v>
      </c>
      <c r="D2183" t="s">
        <v>1357</v>
      </c>
      <c r="E2183">
        <v>1158</v>
      </c>
      <c r="F2183" s="78">
        <v>39686.708831018521</v>
      </c>
      <c r="G2183" t="s">
        <v>1358</v>
      </c>
      <c r="H2183" t="s">
        <v>1359</v>
      </c>
      <c r="I2183">
        <v>269.25900000000001</v>
      </c>
      <c r="J2183" t="s">
        <v>1360</v>
      </c>
    </row>
    <row r="2184" spans="1:10">
      <c r="A2184" t="s">
        <v>806</v>
      </c>
      <c r="B2184">
        <v>28.5</v>
      </c>
      <c r="C2184" t="s">
        <v>1356</v>
      </c>
      <c r="D2184" t="s">
        <v>1357</v>
      </c>
      <c r="E2184">
        <v>1158</v>
      </c>
      <c r="F2184" s="78">
        <v>39704.667164351849</v>
      </c>
      <c r="G2184" t="s">
        <v>1358</v>
      </c>
      <c r="H2184" t="s">
        <v>1359</v>
      </c>
      <c r="I2184">
        <v>271.34649999999999</v>
      </c>
      <c r="J2184" t="s">
        <v>1360</v>
      </c>
    </row>
    <row r="2185" spans="1:10">
      <c r="A2185" t="s">
        <v>806</v>
      </c>
      <c r="B2185">
        <v>28.5</v>
      </c>
      <c r="C2185" t="s">
        <v>1356</v>
      </c>
      <c r="D2185" t="s">
        <v>1357</v>
      </c>
      <c r="E2185">
        <v>1158</v>
      </c>
      <c r="F2185" s="78">
        <v>39704.708831018521</v>
      </c>
      <c r="G2185" t="s">
        <v>1358</v>
      </c>
      <c r="H2185" t="s">
        <v>1359</v>
      </c>
      <c r="I2185">
        <v>271.29989999999998</v>
      </c>
      <c r="J2185" t="s">
        <v>1360</v>
      </c>
    </row>
    <row r="2186" spans="1:10">
      <c r="A2186" t="s">
        <v>806</v>
      </c>
      <c r="B2186">
        <v>28.5</v>
      </c>
      <c r="C2186" t="s">
        <v>1356</v>
      </c>
      <c r="D2186" t="s">
        <v>1357</v>
      </c>
      <c r="E2186">
        <v>1158</v>
      </c>
      <c r="F2186" s="78">
        <v>39722.667164351849</v>
      </c>
      <c r="G2186" t="s">
        <v>1358</v>
      </c>
      <c r="H2186" t="s">
        <v>1359</v>
      </c>
      <c r="I2186">
        <v>275.3279</v>
      </c>
      <c r="J2186" t="s">
        <v>1360</v>
      </c>
    </row>
    <row r="2187" spans="1:10">
      <c r="A2187" t="s">
        <v>806</v>
      </c>
      <c r="B2187">
        <v>28.5</v>
      </c>
      <c r="C2187" t="s">
        <v>1356</v>
      </c>
      <c r="D2187" t="s">
        <v>1357</v>
      </c>
      <c r="E2187">
        <v>1158</v>
      </c>
      <c r="F2187" s="78">
        <v>39722.708831018521</v>
      </c>
      <c r="G2187" t="s">
        <v>1358</v>
      </c>
      <c r="H2187" t="s">
        <v>1359</v>
      </c>
      <c r="I2187">
        <v>275.36540000000002</v>
      </c>
      <c r="J2187" t="s">
        <v>1360</v>
      </c>
    </row>
    <row r="2188" spans="1:10">
      <c r="A2188" t="s">
        <v>806</v>
      </c>
      <c r="B2188">
        <v>28.5</v>
      </c>
      <c r="C2188" t="s">
        <v>1356</v>
      </c>
      <c r="D2188" t="s">
        <v>1357</v>
      </c>
      <c r="E2188">
        <v>1158</v>
      </c>
      <c r="F2188" s="78">
        <v>39740.667164351849</v>
      </c>
      <c r="G2188" t="s">
        <v>1358</v>
      </c>
      <c r="H2188" t="s">
        <v>1359</v>
      </c>
      <c r="I2188">
        <v>281.40109999999999</v>
      </c>
      <c r="J2188" t="s">
        <v>1360</v>
      </c>
    </row>
    <row r="2189" spans="1:10">
      <c r="A2189" t="s">
        <v>806</v>
      </c>
      <c r="B2189">
        <v>28.5</v>
      </c>
      <c r="C2189" t="s">
        <v>1356</v>
      </c>
      <c r="D2189" t="s">
        <v>1357</v>
      </c>
      <c r="E2189">
        <v>1158</v>
      </c>
      <c r="F2189" s="78">
        <v>39740.708831018521</v>
      </c>
      <c r="G2189" t="s">
        <v>1358</v>
      </c>
      <c r="H2189" t="s">
        <v>1359</v>
      </c>
      <c r="I2189">
        <v>281.5385</v>
      </c>
      <c r="J2189" t="s">
        <v>1360</v>
      </c>
    </row>
    <row r="2190" spans="1:10">
      <c r="A2190" t="s">
        <v>806</v>
      </c>
      <c r="B2190">
        <v>28.5</v>
      </c>
      <c r="C2190" t="s">
        <v>1356</v>
      </c>
      <c r="D2190" t="s">
        <v>1357</v>
      </c>
      <c r="E2190">
        <v>1158</v>
      </c>
      <c r="F2190" s="78">
        <v>39758.667164351849</v>
      </c>
      <c r="G2190" t="s">
        <v>1358</v>
      </c>
      <c r="H2190" t="s">
        <v>1359</v>
      </c>
      <c r="I2190">
        <v>275.10169999999999</v>
      </c>
      <c r="J2190" t="s">
        <v>1360</v>
      </c>
    </row>
    <row r="2191" spans="1:10">
      <c r="A2191" t="s">
        <v>806</v>
      </c>
      <c r="B2191">
        <v>28.5</v>
      </c>
      <c r="C2191" t="s">
        <v>1356</v>
      </c>
      <c r="D2191" t="s">
        <v>1357</v>
      </c>
      <c r="E2191">
        <v>1158</v>
      </c>
      <c r="F2191" s="78">
        <v>39758.708831018521</v>
      </c>
      <c r="G2191" t="s">
        <v>1358</v>
      </c>
      <c r="H2191" t="s">
        <v>1359</v>
      </c>
      <c r="I2191">
        <v>275.45819999999998</v>
      </c>
      <c r="J2191" t="s">
        <v>1360</v>
      </c>
    </row>
    <row r="2192" spans="1:10">
      <c r="A2192" t="s">
        <v>806</v>
      </c>
      <c r="B2192">
        <v>28.5</v>
      </c>
      <c r="C2192" t="s">
        <v>1356</v>
      </c>
      <c r="D2192" t="s">
        <v>1357</v>
      </c>
      <c r="E2192">
        <v>1158</v>
      </c>
      <c r="F2192" s="78">
        <v>39776.667164351849</v>
      </c>
      <c r="G2192" t="s">
        <v>1358</v>
      </c>
      <c r="H2192" t="s">
        <v>1359</v>
      </c>
      <c r="I2192">
        <v>274.69110000000001</v>
      </c>
      <c r="J2192" t="s">
        <v>1360</v>
      </c>
    </row>
    <row r="2193" spans="1:10">
      <c r="A2193" t="s">
        <v>806</v>
      </c>
      <c r="B2193">
        <v>28.5</v>
      </c>
      <c r="C2193" t="s">
        <v>1356</v>
      </c>
      <c r="D2193" t="s">
        <v>1357</v>
      </c>
      <c r="E2193">
        <v>1158</v>
      </c>
      <c r="F2193" s="78">
        <v>39776.708831018521</v>
      </c>
      <c r="G2193" t="s">
        <v>1358</v>
      </c>
      <c r="H2193" t="s">
        <v>1359</v>
      </c>
      <c r="I2193">
        <v>275.27339999999998</v>
      </c>
      <c r="J2193" t="s">
        <v>1360</v>
      </c>
    </row>
    <row r="2194" spans="1:10">
      <c r="A2194" t="s">
        <v>806</v>
      </c>
      <c r="B2194">
        <v>28.5</v>
      </c>
      <c r="C2194" t="s">
        <v>1356</v>
      </c>
      <c r="D2194" t="s">
        <v>1357</v>
      </c>
      <c r="E2194">
        <v>1158</v>
      </c>
      <c r="F2194" s="78">
        <v>39794.667164351849</v>
      </c>
      <c r="G2194" t="s">
        <v>1358</v>
      </c>
      <c r="H2194" t="s">
        <v>1359</v>
      </c>
      <c r="I2194">
        <v>277.85730000000001</v>
      </c>
      <c r="J2194" t="s">
        <v>1360</v>
      </c>
    </row>
    <row r="2195" spans="1:10">
      <c r="A2195" t="s">
        <v>806</v>
      </c>
      <c r="B2195">
        <v>28.5</v>
      </c>
      <c r="C2195" t="s">
        <v>1356</v>
      </c>
      <c r="D2195" t="s">
        <v>1357</v>
      </c>
      <c r="E2195">
        <v>1158</v>
      </c>
      <c r="F2195" s="78">
        <v>39794.708831018521</v>
      </c>
      <c r="G2195" t="s">
        <v>1358</v>
      </c>
      <c r="H2195" t="s">
        <v>1359</v>
      </c>
      <c r="I2195">
        <v>277.82990000000001</v>
      </c>
      <c r="J2195" t="s">
        <v>1360</v>
      </c>
    </row>
    <row r="2196" spans="1:10">
      <c r="A2196" t="s">
        <v>806</v>
      </c>
      <c r="B2196">
        <v>28.5</v>
      </c>
      <c r="C2196" t="s">
        <v>1356</v>
      </c>
      <c r="D2196" t="s">
        <v>1357</v>
      </c>
      <c r="E2196">
        <v>1158</v>
      </c>
      <c r="F2196" s="78">
        <v>39812.667164351849</v>
      </c>
      <c r="G2196" t="s">
        <v>1358</v>
      </c>
      <c r="H2196" t="s">
        <v>1359</v>
      </c>
      <c r="I2196">
        <v>254.59540000000001</v>
      </c>
      <c r="J2196" t="s">
        <v>1360</v>
      </c>
    </row>
    <row r="2197" spans="1:10">
      <c r="A2197" t="s">
        <v>806</v>
      </c>
      <c r="B2197">
        <v>28.5</v>
      </c>
      <c r="C2197" t="s">
        <v>1356</v>
      </c>
      <c r="D2197" t="s">
        <v>1357</v>
      </c>
      <c r="E2197">
        <v>1158</v>
      </c>
      <c r="F2197" s="78">
        <v>39812.708831018521</v>
      </c>
      <c r="G2197" t="s">
        <v>1358</v>
      </c>
      <c r="H2197" t="s">
        <v>1359</v>
      </c>
      <c r="I2197">
        <v>254.21600000000001</v>
      </c>
      <c r="J2197" t="s">
        <v>1360</v>
      </c>
    </row>
    <row r="2198" spans="1:10">
      <c r="A2198" t="s">
        <v>806</v>
      </c>
      <c r="B2198">
        <v>28.5</v>
      </c>
      <c r="C2198" t="s">
        <v>1356</v>
      </c>
      <c r="D2198" t="s">
        <v>1357</v>
      </c>
      <c r="E2198">
        <v>1158</v>
      </c>
      <c r="F2198" s="78">
        <v>39830.667164351849</v>
      </c>
      <c r="G2198" t="s">
        <v>1358</v>
      </c>
      <c r="H2198" t="s">
        <v>1359</v>
      </c>
      <c r="I2198">
        <v>11141.6106</v>
      </c>
      <c r="J2198" t="s">
        <v>1360</v>
      </c>
    </row>
    <row r="2199" spans="1:10">
      <c r="A2199" t="s">
        <v>806</v>
      </c>
      <c r="B2199">
        <v>28.5</v>
      </c>
      <c r="C2199" t="s">
        <v>1356</v>
      </c>
      <c r="D2199" t="s">
        <v>1357</v>
      </c>
      <c r="E2199">
        <v>1158</v>
      </c>
      <c r="F2199" s="78">
        <v>39830.708831018521</v>
      </c>
      <c r="G2199" t="s">
        <v>1358</v>
      </c>
      <c r="H2199" t="s">
        <v>1359</v>
      </c>
      <c r="I2199">
        <v>11144.3298</v>
      </c>
      <c r="J2199" t="s">
        <v>1360</v>
      </c>
    </row>
    <row r="2200" spans="1:10">
      <c r="A2200" t="s">
        <v>806</v>
      </c>
      <c r="B2200">
        <v>28.5</v>
      </c>
      <c r="C2200" t="s">
        <v>1356</v>
      </c>
      <c r="D2200" t="s">
        <v>1357</v>
      </c>
      <c r="E2200">
        <v>1158</v>
      </c>
      <c r="F2200" s="78">
        <v>39629.083831018521</v>
      </c>
      <c r="G2200" t="s">
        <v>1361</v>
      </c>
      <c r="H2200" t="s">
        <v>1362</v>
      </c>
      <c r="I2200">
        <v>27.703600000000002</v>
      </c>
      <c r="J2200" t="s">
        <v>1363</v>
      </c>
    </row>
    <row r="2201" spans="1:10">
      <c r="A2201" t="s">
        <v>806</v>
      </c>
      <c r="B2201">
        <v>28.5</v>
      </c>
      <c r="C2201" t="s">
        <v>1356</v>
      </c>
      <c r="D2201" t="s">
        <v>1357</v>
      </c>
      <c r="E2201">
        <v>1158</v>
      </c>
      <c r="F2201" s="78">
        <v>39629.125497685185</v>
      </c>
      <c r="G2201" t="s">
        <v>1361</v>
      </c>
      <c r="H2201" t="s">
        <v>1362</v>
      </c>
      <c r="I2201">
        <v>27.8992</v>
      </c>
      <c r="J2201" t="s">
        <v>1363</v>
      </c>
    </row>
    <row r="2202" spans="1:10">
      <c r="A2202" t="s">
        <v>806</v>
      </c>
      <c r="B2202">
        <v>28.5</v>
      </c>
      <c r="C2202" t="s">
        <v>1356</v>
      </c>
      <c r="D2202" t="s">
        <v>1357</v>
      </c>
      <c r="E2202">
        <v>1158</v>
      </c>
      <c r="F2202" s="78">
        <v>39644.083831018521</v>
      </c>
      <c r="G2202" t="s">
        <v>1361</v>
      </c>
      <c r="H2202" t="s">
        <v>1362</v>
      </c>
      <c r="I2202">
        <v>32.279200000000003</v>
      </c>
      <c r="J2202" t="s">
        <v>1363</v>
      </c>
    </row>
    <row r="2203" spans="1:10">
      <c r="A2203" t="s">
        <v>806</v>
      </c>
      <c r="B2203">
        <v>28.5</v>
      </c>
      <c r="C2203" t="s">
        <v>1356</v>
      </c>
      <c r="D2203" t="s">
        <v>1357</v>
      </c>
      <c r="E2203">
        <v>1158</v>
      </c>
      <c r="F2203" s="78">
        <v>39644.125497685185</v>
      </c>
      <c r="G2203" t="s">
        <v>1361</v>
      </c>
      <c r="H2203" t="s">
        <v>1362</v>
      </c>
      <c r="I2203">
        <v>32.247999999999998</v>
      </c>
      <c r="J2203" t="s">
        <v>1363</v>
      </c>
    </row>
    <row r="2204" spans="1:10">
      <c r="A2204" t="s">
        <v>806</v>
      </c>
      <c r="B2204">
        <v>28.5</v>
      </c>
      <c r="C2204" t="s">
        <v>1356</v>
      </c>
      <c r="D2204" t="s">
        <v>1357</v>
      </c>
      <c r="E2204">
        <v>1158</v>
      </c>
      <c r="F2204" s="78">
        <v>39650.667164351849</v>
      </c>
      <c r="G2204" t="s">
        <v>1361</v>
      </c>
      <c r="H2204" t="s">
        <v>1362</v>
      </c>
      <c r="I2204">
        <v>32.6008</v>
      </c>
      <c r="J2204" t="s">
        <v>1363</v>
      </c>
    </row>
    <row r="2205" spans="1:10">
      <c r="A2205" t="s">
        <v>806</v>
      </c>
      <c r="B2205">
        <v>28.5</v>
      </c>
      <c r="C2205" t="s">
        <v>1356</v>
      </c>
      <c r="D2205" t="s">
        <v>1357</v>
      </c>
      <c r="E2205">
        <v>1158</v>
      </c>
      <c r="F2205" s="78">
        <v>39650.708831018521</v>
      </c>
      <c r="G2205" t="s">
        <v>1361</v>
      </c>
      <c r="H2205" t="s">
        <v>1362</v>
      </c>
      <c r="I2205">
        <v>32.595999999999997</v>
      </c>
      <c r="J2205" t="s">
        <v>1363</v>
      </c>
    </row>
    <row r="2206" spans="1:10">
      <c r="A2206" t="s">
        <v>806</v>
      </c>
      <c r="B2206">
        <v>28.5</v>
      </c>
      <c r="C2206" t="s">
        <v>1356</v>
      </c>
      <c r="D2206" t="s">
        <v>1357</v>
      </c>
      <c r="E2206">
        <v>1158</v>
      </c>
      <c r="F2206" s="78">
        <v>39668.667164351849</v>
      </c>
      <c r="G2206" t="s">
        <v>1361</v>
      </c>
      <c r="H2206" t="s">
        <v>1362</v>
      </c>
      <c r="I2206">
        <v>32.5672</v>
      </c>
      <c r="J2206" t="s">
        <v>1363</v>
      </c>
    </row>
    <row r="2207" spans="1:10">
      <c r="A2207" t="s">
        <v>806</v>
      </c>
      <c r="B2207">
        <v>28.5</v>
      </c>
      <c r="C2207" t="s">
        <v>1356</v>
      </c>
      <c r="D2207" t="s">
        <v>1357</v>
      </c>
      <c r="E2207">
        <v>1158</v>
      </c>
      <c r="F2207" s="78">
        <v>39668.708831018521</v>
      </c>
      <c r="G2207" t="s">
        <v>1361</v>
      </c>
      <c r="H2207" t="s">
        <v>1362</v>
      </c>
      <c r="I2207">
        <v>32.564799999999998</v>
      </c>
      <c r="J2207" t="s">
        <v>1363</v>
      </c>
    </row>
    <row r="2208" spans="1:10">
      <c r="A2208" t="s">
        <v>806</v>
      </c>
      <c r="B2208">
        <v>28.5</v>
      </c>
      <c r="C2208" t="s">
        <v>1356</v>
      </c>
      <c r="D2208" t="s">
        <v>1357</v>
      </c>
      <c r="E2208">
        <v>1158</v>
      </c>
      <c r="F2208" s="78">
        <v>39686.667164351849</v>
      </c>
      <c r="G2208" t="s">
        <v>1361</v>
      </c>
      <c r="H2208" t="s">
        <v>1362</v>
      </c>
      <c r="I2208">
        <v>32.592399999999998</v>
      </c>
      <c r="J2208" t="s">
        <v>1363</v>
      </c>
    </row>
    <row r="2209" spans="1:10">
      <c r="A2209" t="s">
        <v>806</v>
      </c>
      <c r="B2209">
        <v>28.5</v>
      </c>
      <c r="C2209" t="s">
        <v>1356</v>
      </c>
      <c r="D2209" t="s">
        <v>1357</v>
      </c>
      <c r="E2209">
        <v>1158</v>
      </c>
      <c r="F2209" s="78">
        <v>39686.708831018521</v>
      </c>
      <c r="G2209" t="s">
        <v>1361</v>
      </c>
      <c r="H2209" t="s">
        <v>1362</v>
      </c>
      <c r="I2209">
        <v>32.6008</v>
      </c>
      <c r="J2209" t="s">
        <v>1363</v>
      </c>
    </row>
    <row r="2210" spans="1:10">
      <c r="A2210" t="s">
        <v>806</v>
      </c>
      <c r="B2210">
        <v>28.5</v>
      </c>
      <c r="C2210" t="s">
        <v>1356</v>
      </c>
      <c r="D2210" t="s">
        <v>1357</v>
      </c>
      <c r="E2210">
        <v>1158</v>
      </c>
      <c r="F2210" s="78">
        <v>39704.667164351849</v>
      </c>
      <c r="G2210" t="s">
        <v>1361</v>
      </c>
      <c r="H2210" t="s">
        <v>1362</v>
      </c>
      <c r="I2210">
        <v>32.707599999999999</v>
      </c>
      <c r="J2210" t="s">
        <v>1363</v>
      </c>
    </row>
    <row r="2211" spans="1:10">
      <c r="A2211" t="s">
        <v>806</v>
      </c>
      <c r="B2211">
        <v>28.5</v>
      </c>
      <c r="C2211" t="s">
        <v>1356</v>
      </c>
      <c r="D2211" t="s">
        <v>1357</v>
      </c>
      <c r="E2211">
        <v>1158</v>
      </c>
      <c r="F2211" s="78">
        <v>39704.708831018521</v>
      </c>
      <c r="G2211" t="s">
        <v>1361</v>
      </c>
      <c r="H2211" t="s">
        <v>1362</v>
      </c>
      <c r="I2211">
        <v>32.712400000000002</v>
      </c>
      <c r="J2211" t="s">
        <v>1363</v>
      </c>
    </row>
    <row r="2212" spans="1:10">
      <c r="A2212" t="s">
        <v>806</v>
      </c>
      <c r="B2212">
        <v>28.5</v>
      </c>
      <c r="C2212" t="s">
        <v>1356</v>
      </c>
      <c r="D2212" t="s">
        <v>1357</v>
      </c>
      <c r="E2212">
        <v>1158</v>
      </c>
      <c r="F2212" s="78">
        <v>39722.667164351849</v>
      </c>
      <c r="G2212" t="s">
        <v>1361</v>
      </c>
      <c r="H2212" t="s">
        <v>1362</v>
      </c>
      <c r="I2212">
        <v>32.514400000000002</v>
      </c>
      <c r="J2212" t="s">
        <v>1363</v>
      </c>
    </row>
    <row r="2213" spans="1:10">
      <c r="A2213" t="s">
        <v>806</v>
      </c>
      <c r="B2213">
        <v>28.5</v>
      </c>
      <c r="C2213" t="s">
        <v>1356</v>
      </c>
      <c r="D2213" t="s">
        <v>1357</v>
      </c>
      <c r="E2213">
        <v>1158</v>
      </c>
      <c r="F2213" s="78">
        <v>39722.708831018521</v>
      </c>
      <c r="G2213" t="s">
        <v>1361</v>
      </c>
      <c r="H2213" t="s">
        <v>1362</v>
      </c>
      <c r="I2213">
        <v>32.512</v>
      </c>
      <c r="J2213" t="s">
        <v>1363</v>
      </c>
    </row>
    <row r="2214" spans="1:10">
      <c r="A2214" t="s">
        <v>806</v>
      </c>
      <c r="B2214">
        <v>28.5</v>
      </c>
      <c r="C2214" t="s">
        <v>1356</v>
      </c>
      <c r="D2214" t="s">
        <v>1357</v>
      </c>
      <c r="E2214">
        <v>1158</v>
      </c>
      <c r="F2214" s="78">
        <v>39740.667164351849</v>
      </c>
      <c r="G2214" t="s">
        <v>1361</v>
      </c>
      <c r="H2214" t="s">
        <v>1362</v>
      </c>
      <c r="I2214">
        <v>32.210799999999999</v>
      </c>
      <c r="J2214" t="s">
        <v>1363</v>
      </c>
    </row>
    <row r="2215" spans="1:10">
      <c r="A2215" t="s">
        <v>806</v>
      </c>
      <c r="B2215">
        <v>28.5</v>
      </c>
      <c r="C2215" t="s">
        <v>1356</v>
      </c>
      <c r="D2215" t="s">
        <v>1357</v>
      </c>
      <c r="E2215">
        <v>1158</v>
      </c>
      <c r="F2215" s="78">
        <v>39740.708831018521</v>
      </c>
      <c r="G2215" t="s">
        <v>1361</v>
      </c>
      <c r="H2215" t="s">
        <v>1362</v>
      </c>
      <c r="I2215">
        <v>32.218000000000004</v>
      </c>
      <c r="J2215" t="s">
        <v>1363</v>
      </c>
    </row>
    <row r="2216" spans="1:10">
      <c r="A2216" t="s">
        <v>806</v>
      </c>
      <c r="B2216">
        <v>28.5</v>
      </c>
      <c r="C2216" t="s">
        <v>1356</v>
      </c>
      <c r="D2216" t="s">
        <v>1357</v>
      </c>
      <c r="E2216">
        <v>1158</v>
      </c>
      <c r="F2216" s="78">
        <v>39758.667164351849</v>
      </c>
      <c r="G2216" t="s">
        <v>1361</v>
      </c>
      <c r="H2216" t="s">
        <v>1362</v>
      </c>
      <c r="I2216">
        <v>32.0548</v>
      </c>
      <c r="J2216" t="s">
        <v>1363</v>
      </c>
    </row>
    <row r="2217" spans="1:10">
      <c r="A2217" t="s">
        <v>806</v>
      </c>
      <c r="B2217">
        <v>28.5</v>
      </c>
      <c r="C2217" t="s">
        <v>1356</v>
      </c>
      <c r="D2217" t="s">
        <v>1357</v>
      </c>
      <c r="E2217">
        <v>1158</v>
      </c>
      <c r="F2217" s="78">
        <v>39758.708831018521</v>
      </c>
      <c r="G2217" t="s">
        <v>1361</v>
      </c>
      <c r="H2217" t="s">
        <v>1362</v>
      </c>
      <c r="I2217">
        <v>32.049999999999997</v>
      </c>
      <c r="J2217" t="s">
        <v>1363</v>
      </c>
    </row>
    <row r="2218" spans="1:10">
      <c r="A2218" t="s">
        <v>806</v>
      </c>
      <c r="B2218">
        <v>28.5</v>
      </c>
      <c r="C2218" t="s">
        <v>1356</v>
      </c>
      <c r="D2218" t="s">
        <v>1357</v>
      </c>
      <c r="E2218">
        <v>1158</v>
      </c>
      <c r="F2218" s="78">
        <v>39776.667164351849</v>
      </c>
      <c r="G2218" t="s">
        <v>1361</v>
      </c>
      <c r="H2218" t="s">
        <v>1362</v>
      </c>
      <c r="I2218">
        <v>31.598800000000001</v>
      </c>
      <c r="J2218" t="s">
        <v>1363</v>
      </c>
    </row>
    <row r="2219" spans="1:10">
      <c r="A2219" t="s">
        <v>806</v>
      </c>
      <c r="B2219">
        <v>28.5</v>
      </c>
      <c r="C2219" t="s">
        <v>1356</v>
      </c>
      <c r="D2219" t="s">
        <v>1357</v>
      </c>
      <c r="E2219">
        <v>1158</v>
      </c>
      <c r="F2219" s="78">
        <v>39776.708831018521</v>
      </c>
      <c r="G2219" t="s">
        <v>1361</v>
      </c>
      <c r="H2219" t="s">
        <v>1362</v>
      </c>
      <c r="I2219">
        <v>31.6036</v>
      </c>
      <c r="J2219" t="s">
        <v>1363</v>
      </c>
    </row>
    <row r="2220" spans="1:10">
      <c r="A2220" t="s">
        <v>806</v>
      </c>
      <c r="B2220">
        <v>28.5</v>
      </c>
      <c r="C2220" t="s">
        <v>1356</v>
      </c>
      <c r="D2220" t="s">
        <v>1357</v>
      </c>
      <c r="E2220">
        <v>1158</v>
      </c>
      <c r="F2220" s="78">
        <v>39794.667164351849</v>
      </c>
      <c r="G2220" t="s">
        <v>1361</v>
      </c>
      <c r="H2220" t="s">
        <v>1362</v>
      </c>
      <c r="I2220">
        <v>31.2148</v>
      </c>
      <c r="J2220" t="s">
        <v>1363</v>
      </c>
    </row>
    <row r="2221" spans="1:10">
      <c r="A2221" t="s">
        <v>806</v>
      </c>
      <c r="B2221">
        <v>28.5</v>
      </c>
      <c r="C2221" t="s">
        <v>1356</v>
      </c>
      <c r="D2221" t="s">
        <v>1357</v>
      </c>
      <c r="E2221">
        <v>1158</v>
      </c>
      <c r="F2221" s="78">
        <v>39794.708831018521</v>
      </c>
      <c r="G2221" t="s">
        <v>1361</v>
      </c>
      <c r="H2221" t="s">
        <v>1362</v>
      </c>
      <c r="I2221">
        <v>31.217199999999998</v>
      </c>
      <c r="J2221" t="s">
        <v>1363</v>
      </c>
    </row>
    <row r="2222" spans="1:10">
      <c r="A2222" t="s">
        <v>806</v>
      </c>
      <c r="B2222">
        <v>28.5</v>
      </c>
      <c r="C2222" t="s">
        <v>1356</v>
      </c>
      <c r="D2222" t="s">
        <v>1357</v>
      </c>
      <c r="E2222">
        <v>1158</v>
      </c>
      <c r="F2222" s="78">
        <v>39812.667164351849</v>
      </c>
      <c r="G2222" t="s">
        <v>1361</v>
      </c>
      <c r="H2222" t="s">
        <v>1362</v>
      </c>
      <c r="I2222">
        <v>31.2988</v>
      </c>
      <c r="J2222" t="s">
        <v>1363</v>
      </c>
    </row>
    <row r="2223" spans="1:10">
      <c r="A2223" t="s">
        <v>806</v>
      </c>
      <c r="B2223">
        <v>28.5</v>
      </c>
      <c r="C2223" t="s">
        <v>1356</v>
      </c>
      <c r="D2223" t="s">
        <v>1357</v>
      </c>
      <c r="E2223">
        <v>1158</v>
      </c>
      <c r="F2223" s="78">
        <v>39812.708831018521</v>
      </c>
      <c r="G2223" t="s">
        <v>1361</v>
      </c>
      <c r="H2223" t="s">
        <v>1362</v>
      </c>
      <c r="I2223">
        <v>31.3216</v>
      </c>
      <c r="J2223" t="s">
        <v>1363</v>
      </c>
    </row>
    <row r="2224" spans="1:10">
      <c r="A2224" t="s">
        <v>806</v>
      </c>
      <c r="B2224">
        <v>28.5</v>
      </c>
      <c r="C2224" t="s">
        <v>1356</v>
      </c>
      <c r="D2224" t="s">
        <v>1357</v>
      </c>
      <c r="E2224">
        <v>1158</v>
      </c>
      <c r="F2224" s="78">
        <v>39830.667164351849</v>
      </c>
      <c r="G2224" t="s">
        <v>1361</v>
      </c>
      <c r="H2224" t="s">
        <v>1362</v>
      </c>
      <c r="I2224">
        <v>10</v>
      </c>
      <c r="J2224" t="s">
        <v>1363</v>
      </c>
    </row>
    <row r="2225" spans="1:10">
      <c r="A2225" t="s">
        <v>806</v>
      </c>
      <c r="B2225">
        <v>28.5</v>
      </c>
      <c r="C2225" t="s">
        <v>1356</v>
      </c>
      <c r="D2225" t="s">
        <v>1357</v>
      </c>
      <c r="E2225">
        <v>1158</v>
      </c>
      <c r="F2225" s="78">
        <v>39830.708831018521</v>
      </c>
      <c r="G2225" t="s">
        <v>1361</v>
      </c>
      <c r="H2225" t="s">
        <v>1362</v>
      </c>
      <c r="I2225">
        <v>10</v>
      </c>
      <c r="J2225" t="s">
        <v>1363</v>
      </c>
    </row>
    <row r="2226" spans="1:10">
      <c r="A2226" t="s">
        <v>806</v>
      </c>
      <c r="B2226">
        <v>28.5</v>
      </c>
      <c r="C2226" t="s">
        <v>1356</v>
      </c>
      <c r="D2226" t="s">
        <v>1357</v>
      </c>
      <c r="E2226">
        <v>1158</v>
      </c>
      <c r="F2226" s="78">
        <v>39629.083831018521</v>
      </c>
      <c r="G2226" t="s">
        <v>1364</v>
      </c>
      <c r="H2226" t="s">
        <v>1365</v>
      </c>
      <c r="I2226">
        <v>1.4753000000000001</v>
      </c>
      <c r="J2226" t="s">
        <v>1320</v>
      </c>
    </row>
    <row r="2227" spans="1:10">
      <c r="A2227" t="s">
        <v>806</v>
      </c>
      <c r="B2227">
        <v>28.5</v>
      </c>
      <c r="C2227" t="s">
        <v>1356</v>
      </c>
      <c r="D2227" t="s">
        <v>1357</v>
      </c>
      <c r="E2227">
        <v>1158</v>
      </c>
      <c r="F2227" s="78">
        <v>39629.125497685185</v>
      </c>
      <c r="G2227" t="s">
        <v>1364</v>
      </c>
      <c r="H2227" t="s">
        <v>1365</v>
      </c>
      <c r="I2227">
        <v>1.4916</v>
      </c>
      <c r="J2227" t="s">
        <v>1320</v>
      </c>
    </row>
    <row r="2228" spans="1:10">
      <c r="A2228" t="s">
        <v>806</v>
      </c>
      <c r="B2228">
        <v>28.5</v>
      </c>
      <c r="C2228" t="s">
        <v>1356</v>
      </c>
      <c r="D2228" t="s">
        <v>1357</v>
      </c>
      <c r="E2228">
        <v>1158</v>
      </c>
      <c r="F2228" s="78">
        <v>39644.083831018521</v>
      </c>
      <c r="G2228" t="s">
        <v>1364</v>
      </c>
      <c r="H2228" t="s">
        <v>1365</v>
      </c>
      <c r="I2228">
        <v>1.8566</v>
      </c>
      <c r="J2228" t="s">
        <v>1320</v>
      </c>
    </row>
    <row r="2229" spans="1:10">
      <c r="A2229" t="s">
        <v>806</v>
      </c>
      <c r="B2229">
        <v>28.5</v>
      </c>
      <c r="C2229" t="s">
        <v>1356</v>
      </c>
      <c r="D2229" t="s">
        <v>1357</v>
      </c>
      <c r="E2229">
        <v>1158</v>
      </c>
      <c r="F2229" s="78">
        <v>39644.125497685185</v>
      </c>
      <c r="G2229" t="s">
        <v>1364</v>
      </c>
      <c r="H2229" t="s">
        <v>1365</v>
      </c>
      <c r="I2229">
        <v>1.8540000000000001</v>
      </c>
      <c r="J2229" t="s">
        <v>1320</v>
      </c>
    </row>
    <row r="2230" spans="1:10">
      <c r="A2230" t="s">
        <v>806</v>
      </c>
      <c r="B2230">
        <v>28.5</v>
      </c>
      <c r="C2230" t="s">
        <v>1356</v>
      </c>
      <c r="D2230" t="s">
        <v>1357</v>
      </c>
      <c r="E2230">
        <v>1158</v>
      </c>
      <c r="F2230" s="78">
        <v>39650.667164351849</v>
      </c>
      <c r="G2230" t="s">
        <v>1364</v>
      </c>
      <c r="H2230" t="s">
        <v>1365</v>
      </c>
      <c r="I2230">
        <v>1.8834</v>
      </c>
      <c r="J2230" t="s">
        <v>1320</v>
      </c>
    </row>
    <row r="2231" spans="1:10">
      <c r="A2231" t="s">
        <v>806</v>
      </c>
      <c r="B2231">
        <v>28.5</v>
      </c>
      <c r="C2231" t="s">
        <v>1356</v>
      </c>
      <c r="D2231" t="s">
        <v>1357</v>
      </c>
      <c r="E2231">
        <v>1158</v>
      </c>
      <c r="F2231" s="78">
        <v>39650.708831018521</v>
      </c>
      <c r="G2231" t="s">
        <v>1364</v>
      </c>
      <c r="H2231" t="s">
        <v>1365</v>
      </c>
      <c r="I2231">
        <v>1.883</v>
      </c>
      <c r="J2231" t="s">
        <v>1320</v>
      </c>
    </row>
    <row r="2232" spans="1:10">
      <c r="A2232" t="s">
        <v>806</v>
      </c>
      <c r="B2232">
        <v>28.5</v>
      </c>
      <c r="C2232" t="s">
        <v>1356</v>
      </c>
      <c r="D2232" t="s">
        <v>1357</v>
      </c>
      <c r="E2232">
        <v>1158</v>
      </c>
      <c r="F2232" s="78">
        <v>39668.667164351849</v>
      </c>
      <c r="G2232" t="s">
        <v>1364</v>
      </c>
      <c r="H2232" t="s">
        <v>1365</v>
      </c>
      <c r="I2232">
        <v>1.8806</v>
      </c>
      <c r="J2232" t="s">
        <v>1320</v>
      </c>
    </row>
    <row r="2233" spans="1:10">
      <c r="A2233" t="s">
        <v>806</v>
      </c>
      <c r="B2233">
        <v>28.5</v>
      </c>
      <c r="C2233" t="s">
        <v>1356</v>
      </c>
      <c r="D2233" t="s">
        <v>1357</v>
      </c>
      <c r="E2233">
        <v>1158</v>
      </c>
      <c r="F2233" s="78">
        <v>39668.708831018521</v>
      </c>
      <c r="G2233" t="s">
        <v>1364</v>
      </c>
      <c r="H2233" t="s">
        <v>1365</v>
      </c>
      <c r="I2233">
        <v>1.8804000000000001</v>
      </c>
      <c r="J2233" t="s">
        <v>1320</v>
      </c>
    </row>
    <row r="2234" spans="1:10">
      <c r="A2234" t="s">
        <v>806</v>
      </c>
      <c r="B2234">
        <v>28.5</v>
      </c>
      <c r="C2234" t="s">
        <v>1356</v>
      </c>
      <c r="D2234" t="s">
        <v>1357</v>
      </c>
      <c r="E2234">
        <v>1158</v>
      </c>
      <c r="F2234" s="78">
        <v>39686.667164351849</v>
      </c>
      <c r="G2234" t="s">
        <v>1364</v>
      </c>
      <c r="H2234" t="s">
        <v>1365</v>
      </c>
      <c r="I2234">
        <v>1.8827</v>
      </c>
      <c r="J2234" t="s">
        <v>1320</v>
      </c>
    </row>
    <row r="2235" spans="1:10">
      <c r="A2235" t="s">
        <v>806</v>
      </c>
      <c r="B2235">
        <v>28.5</v>
      </c>
      <c r="C2235" t="s">
        <v>1356</v>
      </c>
      <c r="D2235" t="s">
        <v>1357</v>
      </c>
      <c r="E2235">
        <v>1158</v>
      </c>
      <c r="F2235" s="78">
        <v>39686.708831018521</v>
      </c>
      <c r="G2235" t="s">
        <v>1364</v>
      </c>
      <c r="H2235" t="s">
        <v>1365</v>
      </c>
      <c r="I2235">
        <v>1.8834</v>
      </c>
      <c r="J2235" t="s">
        <v>1320</v>
      </c>
    </row>
    <row r="2236" spans="1:10">
      <c r="A2236" t="s">
        <v>806</v>
      </c>
      <c r="B2236">
        <v>28.5</v>
      </c>
      <c r="C2236" t="s">
        <v>1356</v>
      </c>
      <c r="D2236" t="s">
        <v>1357</v>
      </c>
      <c r="E2236">
        <v>1158</v>
      </c>
      <c r="F2236" s="78">
        <v>39704.667164351849</v>
      </c>
      <c r="G2236" t="s">
        <v>1364</v>
      </c>
      <c r="H2236" t="s">
        <v>1365</v>
      </c>
      <c r="I2236">
        <v>1.8923000000000001</v>
      </c>
      <c r="J2236" t="s">
        <v>1320</v>
      </c>
    </row>
    <row r="2237" spans="1:10">
      <c r="A2237" t="s">
        <v>806</v>
      </c>
      <c r="B2237">
        <v>28.5</v>
      </c>
      <c r="C2237" t="s">
        <v>1356</v>
      </c>
      <c r="D2237" t="s">
        <v>1357</v>
      </c>
      <c r="E2237">
        <v>1158</v>
      </c>
      <c r="F2237" s="78">
        <v>39704.708831018521</v>
      </c>
      <c r="G2237" t="s">
        <v>1364</v>
      </c>
      <c r="H2237" t="s">
        <v>1365</v>
      </c>
      <c r="I2237">
        <v>1.8927</v>
      </c>
      <c r="J2237" t="s">
        <v>1320</v>
      </c>
    </row>
    <row r="2238" spans="1:10">
      <c r="A2238" t="s">
        <v>806</v>
      </c>
      <c r="B2238">
        <v>28.5</v>
      </c>
      <c r="C2238" t="s">
        <v>1356</v>
      </c>
      <c r="D2238" t="s">
        <v>1357</v>
      </c>
      <c r="E2238">
        <v>1158</v>
      </c>
      <c r="F2238" s="78">
        <v>39722.667164351849</v>
      </c>
      <c r="G2238" t="s">
        <v>1364</v>
      </c>
      <c r="H2238" t="s">
        <v>1365</v>
      </c>
      <c r="I2238">
        <v>1.8762000000000001</v>
      </c>
      <c r="J2238" t="s">
        <v>1320</v>
      </c>
    </row>
    <row r="2239" spans="1:10">
      <c r="A2239" t="s">
        <v>806</v>
      </c>
      <c r="B2239">
        <v>28.5</v>
      </c>
      <c r="C2239" t="s">
        <v>1356</v>
      </c>
      <c r="D2239" t="s">
        <v>1357</v>
      </c>
      <c r="E2239">
        <v>1158</v>
      </c>
      <c r="F2239" s="78">
        <v>39722.708831018521</v>
      </c>
      <c r="G2239" t="s">
        <v>1364</v>
      </c>
      <c r="H2239" t="s">
        <v>1365</v>
      </c>
      <c r="I2239">
        <v>1.8759999999999999</v>
      </c>
      <c r="J2239" t="s">
        <v>1320</v>
      </c>
    </row>
    <row r="2240" spans="1:10">
      <c r="A2240" t="s">
        <v>806</v>
      </c>
      <c r="B2240">
        <v>28.5</v>
      </c>
      <c r="C2240" t="s">
        <v>1356</v>
      </c>
      <c r="D2240" t="s">
        <v>1357</v>
      </c>
      <c r="E2240">
        <v>1158</v>
      </c>
      <c r="F2240" s="78">
        <v>39740.667164351849</v>
      </c>
      <c r="G2240" t="s">
        <v>1364</v>
      </c>
      <c r="H2240" t="s">
        <v>1365</v>
      </c>
      <c r="I2240">
        <v>1.8509</v>
      </c>
      <c r="J2240" t="s">
        <v>1320</v>
      </c>
    </row>
    <row r="2241" spans="1:10">
      <c r="A2241" t="s">
        <v>806</v>
      </c>
      <c r="B2241">
        <v>28.5</v>
      </c>
      <c r="C2241" t="s">
        <v>1356</v>
      </c>
      <c r="D2241" t="s">
        <v>1357</v>
      </c>
      <c r="E2241">
        <v>1158</v>
      </c>
      <c r="F2241" s="78">
        <v>39740.708831018521</v>
      </c>
      <c r="G2241" t="s">
        <v>1364</v>
      </c>
      <c r="H2241" t="s">
        <v>1365</v>
      </c>
      <c r="I2241">
        <v>1.8514999999999999</v>
      </c>
      <c r="J2241" t="s">
        <v>1320</v>
      </c>
    </row>
    <row r="2242" spans="1:10">
      <c r="A2242" t="s">
        <v>806</v>
      </c>
      <c r="B2242">
        <v>28.5</v>
      </c>
      <c r="C2242" t="s">
        <v>1356</v>
      </c>
      <c r="D2242" t="s">
        <v>1357</v>
      </c>
      <c r="E2242">
        <v>1158</v>
      </c>
      <c r="F2242" s="78">
        <v>39758.667164351849</v>
      </c>
      <c r="G2242" t="s">
        <v>1364</v>
      </c>
      <c r="H2242" t="s">
        <v>1365</v>
      </c>
      <c r="I2242">
        <v>1.8379000000000001</v>
      </c>
      <c r="J2242" t="s">
        <v>1320</v>
      </c>
    </row>
    <row r="2243" spans="1:10">
      <c r="A2243" t="s">
        <v>806</v>
      </c>
      <c r="B2243">
        <v>28.5</v>
      </c>
      <c r="C2243" t="s">
        <v>1356</v>
      </c>
      <c r="D2243" t="s">
        <v>1357</v>
      </c>
      <c r="E2243">
        <v>1158</v>
      </c>
      <c r="F2243" s="78">
        <v>39758.708831018521</v>
      </c>
      <c r="G2243" t="s">
        <v>1364</v>
      </c>
      <c r="H2243" t="s">
        <v>1365</v>
      </c>
      <c r="I2243">
        <v>1.8374999999999999</v>
      </c>
      <c r="J2243" t="s">
        <v>1320</v>
      </c>
    </row>
    <row r="2244" spans="1:10">
      <c r="A2244" t="s">
        <v>806</v>
      </c>
      <c r="B2244">
        <v>28.5</v>
      </c>
      <c r="C2244" t="s">
        <v>1356</v>
      </c>
      <c r="D2244" t="s">
        <v>1357</v>
      </c>
      <c r="E2244">
        <v>1158</v>
      </c>
      <c r="F2244" s="78">
        <v>39776.667164351849</v>
      </c>
      <c r="G2244" t="s">
        <v>1364</v>
      </c>
      <c r="H2244" t="s">
        <v>1365</v>
      </c>
      <c r="I2244">
        <v>1.7999000000000001</v>
      </c>
      <c r="J2244" t="s">
        <v>1320</v>
      </c>
    </row>
    <row r="2245" spans="1:10">
      <c r="A2245" t="s">
        <v>806</v>
      </c>
      <c r="B2245">
        <v>28.5</v>
      </c>
      <c r="C2245" t="s">
        <v>1356</v>
      </c>
      <c r="D2245" t="s">
        <v>1357</v>
      </c>
      <c r="E2245">
        <v>1158</v>
      </c>
      <c r="F2245" s="78">
        <v>39776.708831018521</v>
      </c>
      <c r="G2245" t="s">
        <v>1364</v>
      </c>
      <c r="H2245" t="s">
        <v>1365</v>
      </c>
      <c r="I2245">
        <v>1.8003</v>
      </c>
      <c r="J2245" t="s">
        <v>1320</v>
      </c>
    </row>
    <row r="2246" spans="1:10">
      <c r="A2246" t="s">
        <v>806</v>
      </c>
      <c r="B2246">
        <v>28.5</v>
      </c>
      <c r="C2246" t="s">
        <v>1356</v>
      </c>
      <c r="D2246" t="s">
        <v>1357</v>
      </c>
      <c r="E2246">
        <v>1158</v>
      </c>
      <c r="F2246" s="78">
        <v>39794.667164351849</v>
      </c>
      <c r="G2246" t="s">
        <v>1364</v>
      </c>
      <c r="H2246" t="s">
        <v>1365</v>
      </c>
      <c r="I2246">
        <v>1.7679</v>
      </c>
      <c r="J2246" t="s">
        <v>1320</v>
      </c>
    </row>
    <row r="2247" spans="1:10">
      <c r="A2247" t="s">
        <v>806</v>
      </c>
      <c r="B2247">
        <v>28.5</v>
      </c>
      <c r="C2247" t="s">
        <v>1356</v>
      </c>
      <c r="D2247" t="s">
        <v>1357</v>
      </c>
      <c r="E2247">
        <v>1158</v>
      </c>
      <c r="F2247" s="78">
        <v>39794.708831018521</v>
      </c>
      <c r="G2247" t="s">
        <v>1364</v>
      </c>
      <c r="H2247" t="s">
        <v>1365</v>
      </c>
      <c r="I2247">
        <v>1.7681</v>
      </c>
      <c r="J2247" t="s">
        <v>1320</v>
      </c>
    </row>
    <row r="2248" spans="1:10">
      <c r="A2248" t="s">
        <v>806</v>
      </c>
      <c r="B2248">
        <v>28.5</v>
      </c>
      <c r="C2248" t="s">
        <v>1356</v>
      </c>
      <c r="D2248" t="s">
        <v>1357</v>
      </c>
      <c r="E2248">
        <v>1158</v>
      </c>
      <c r="F2248" s="78">
        <v>39812.667164351849</v>
      </c>
      <c r="G2248" t="s">
        <v>1364</v>
      </c>
      <c r="H2248" t="s">
        <v>1365</v>
      </c>
      <c r="I2248">
        <v>1.7748999999999999</v>
      </c>
      <c r="J2248" t="s">
        <v>1320</v>
      </c>
    </row>
    <row r="2249" spans="1:10">
      <c r="A2249" t="s">
        <v>806</v>
      </c>
      <c r="B2249">
        <v>28.5</v>
      </c>
      <c r="C2249" t="s">
        <v>1356</v>
      </c>
      <c r="D2249" t="s">
        <v>1357</v>
      </c>
      <c r="E2249">
        <v>1158</v>
      </c>
      <c r="F2249" s="78">
        <v>39812.708831018521</v>
      </c>
      <c r="G2249" t="s">
        <v>1364</v>
      </c>
      <c r="H2249" t="s">
        <v>1365</v>
      </c>
      <c r="I2249">
        <v>1.7767999999999999</v>
      </c>
      <c r="J2249" t="s">
        <v>1320</v>
      </c>
    </row>
    <row r="2250" spans="1:10">
      <c r="A2250" t="s">
        <v>806</v>
      </c>
      <c r="B2250">
        <v>28.5</v>
      </c>
      <c r="C2250" t="s">
        <v>1356</v>
      </c>
      <c r="D2250" t="s">
        <v>1357</v>
      </c>
      <c r="E2250">
        <v>1158</v>
      </c>
      <c r="F2250" s="78">
        <v>39830.667164351849</v>
      </c>
      <c r="G2250" t="s">
        <v>1364</v>
      </c>
      <c r="H2250" t="s">
        <v>1365</v>
      </c>
      <c r="I2250">
        <v>0</v>
      </c>
      <c r="J2250" t="s">
        <v>1320</v>
      </c>
    </row>
    <row r="2251" spans="1:10">
      <c r="A2251" t="s">
        <v>806</v>
      </c>
      <c r="B2251">
        <v>28.5</v>
      </c>
      <c r="C2251" t="s">
        <v>1356</v>
      </c>
      <c r="D2251" t="s">
        <v>1357</v>
      </c>
      <c r="E2251">
        <v>1158</v>
      </c>
      <c r="F2251" s="78">
        <v>39830.708831018521</v>
      </c>
      <c r="G2251" t="s">
        <v>1364</v>
      </c>
      <c r="H2251" t="s">
        <v>1365</v>
      </c>
      <c r="I2251">
        <v>0</v>
      </c>
      <c r="J2251" t="s">
        <v>1320</v>
      </c>
    </row>
    <row r="2252" spans="1:10">
      <c r="A2252" t="s">
        <v>806</v>
      </c>
      <c r="B2252">
        <v>28.5</v>
      </c>
      <c r="C2252" t="s">
        <v>1356</v>
      </c>
      <c r="D2252" t="s">
        <v>1357</v>
      </c>
      <c r="E2252">
        <v>1158</v>
      </c>
      <c r="F2252" s="78">
        <v>39629.083831018521</v>
      </c>
      <c r="G2252" t="s">
        <v>1366</v>
      </c>
      <c r="H2252" t="s">
        <v>1367</v>
      </c>
      <c r="I2252">
        <v>-4.2656000000000001</v>
      </c>
      <c r="J2252" t="s">
        <v>1337</v>
      </c>
    </row>
    <row r="2253" spans="1:10">
      <c r="A2253" t="s">
        <v>806</v>
      </c>
      <c r="B2253">
        <v>28.5</v>
      </c>
      <c r="C2253" t="s">
        <v>1356</v>
      </c>
      <c r="D2253" t="s">
        <v>1357</v>
      </c>
      <c r="E2253">
        <v>1158</v>
      </c>
      <c r="F2253" s="78">
        <v>39629.125497685185</v>
      </c>
      <c r="G2253" t="s">
        <v>1366</v>
      </c>
      <c r="H2253" t="s">
        <v>1367</v>
      </c>
      <c r="I2253">
        <v>-4.8974000000000002</v>
      </c>
      <c r="J2253" t="s">
        <v>1337</v>
      </c>
    </row>
    <row r="2254" spans="1:10">
      <c r="A2254" t="s">
        <v>806</v>
      </c>
      <c r="B2254">
        <v>28.5</v>
      </c>
      <c r="C2254" t="s">
        <v>1356</v>
      </c>
      <c r="D2254" t="s">
        <v>1357</v>
      </c>
      <c r="E2254">
        <v>1158</v>
      </c>
      <c r="F2254" s="78">
        <v>39644.083831018521</v>
      </c>
      <c r="G2254" t="s">
        <v>1366</v>
      </c>
      <c r="H2254" t="s">
        <v>1367</v>
      </c>
      <c r="I2254">
        <v>11.092000000000001</v>
      </c>
      <c r="J2254" t="s">
        <v>1337</v>
      </c>
    </row>
    <row r="2255" spans="1:10">
      <c r="A2255" t="s">
        <v>806</v>
      </c>
      <c r="B2255">
        <v>28.5</v>
      </c>
      <c r="C2255" t="s">
        <v>1356</v>
      </c>
      <c r="D2255" t="s">
        <v>1357</v>
      </c>
      <c r="E2255">
        <v>1158</v>
      </c>
      <c r="F2255" s="78">
        <v>39644.125497685185</v>
      </c>
      <c r="G2255" t="s">
        <v>1366</v>
      </c>
      <c r="H2255" t="s">
        <v>1367</v>
      </c>
      <c r="I2255">
        <v>11.205399999999999</v>
      </c>
      <c r="J2255" t="s">
        <v>1337</v>
      </c>
    </row>
    <row r="2256" spans="1:10">
      <c r="A2256" t="s">
        <v>806</v>
      </c>
      <c r="B2256">
        <v>28.5</v>
      </c>
      <c r="C2256" t="s">
        <v>1356</v>
      </c>
      <c r="D2256" t="s">
        <v>1357</v>
      </c>
      <c r="E2256">
        <v>1158</v>
      </c>
      <c r="F2256" s="78">
        <v>39650.667164351849</v>
      </c>
      <c r="G2256" t="s">
        <v>1366</v>
      </c>
      <c r="H2256" t="s">
        <v>1367</v>
      </c>
      <c r="I2256">
        <v>9.2407000000000004</v>
      </c>
      <c r="J2256" t="s">
        <v>1337</v>
      </c>
    </row>
    <row r="2257" spans="1:10">
      <c r="A2257" t="s">
        <v>806</v>
      </c>
      <c r="B2257">
        <v>28.5</v>
      </c>
      <c r="C2257" t="s">
        <v>1356</v>
      </c>
      <c r="D2257" t="s">
        <v>1357</v>
      </c>
      <c r="E2257">
        <v>1158</v>
      </c>
      <c r="F2257" s="78">
        <v>39650.708831018521</v>
      </c>
      <c r="G2257" t="s">
        <v>1366</v>
      </c>
      <c r="H2257" t="s">
        <v>1367</v>
      </c>
      <c r="I2257">
        <v>9.2388999999999992</v>
      </c>
      <c r="J2257" t="s">
        <v>1337</v>
      </c>
    </row>
    <row r="2258" spans="1:10">
      <c r="A2258" t="s">
        <v>806</v>
      </c>
      <c r="B2258">
        <v>28.5</v>
      </c>
      <c r="C2258" t="s">
        <v>1356</v>
      </c>
      <c r="D2258" t="s">
        <v>1357</v>
      </c>
      <c r="E2258">
        <v>1158</v>
      </c>
      <c r="F2258" s="78">
        <v>39668.667164351849</v>
      </c>
      <c r="G2258" t="s">
        <v>1366</v>
      </c>
      <c r="H2258" t="s">
        <v>1367</v>
      </c>
      <c r="I2258">
        <v>9.8904999999999994</v>
      </c>
      <c r="J2258" t="s">
        <v>1337</v>
      </c>
    </row>
    <row r="2259" spans="1:10">
      <c r="A2259" t="s">
        <v>806</v>
      </c>
      <c r="B2259">
        <v>28.5</v>
      </c>
      <c r="C2259" t="s">
        <v>1356</v>
      </c>
      <c r="D2259" t="s">
        <v>1357</v>
      </c>
      <c r="E2259">
        <v>1158</v>
      </c>
      <c r="F2259" s="78">
        <v>39668.708831018521</v>
      </c>
      <c r="G2259" t="s">
        <v>1366</v>
      </c>
      <c r="H2259" t="s">
        <v>1367</v>
      </c>
      <c r="I2259">
        <v>9.8986000000000001</v>
      </c>
      <c r="J2259" t="s">
        <v>1337</v>
      </c>
    </row>
    <row r="2260" spans="1:10">
      <c r="A2260" t="s">
        <v>806</v>
      </c>
      <c r="B2260">
        <v>28.5</v>
      </c>
      <c r="C2260" t="s">
        <v>1356</v>
      </c>
      <c r="D2260" t="s">
        <v>1357</v>
      </c>
      <c r="E2260">
        <v>1158</v>
      </c>
      <c r="F2260" s="78">
        <v>39686.667164351849</v>
      </c>
      <c r="G2260" t="s">
        <v>1366</v>
      </c>
      <c r="H2260" t="s">
        <v>1367</v>
      </c>
      <c r="I2260">
        <v>9.6988000000000003</v>
      </c>
      <c r="J2260" t="s">
        <v>1337</v>
      </c>
    </row>
    <row r="2261" spans="1:10">
      <c r="A2261" t="s">
        <v>806</v>
      </c>
      <c r="B2261">
        <v>28.5</v>
      </c>
      <c r="C2261" t="s">
        <v>1356</v>
      </c>
      <c r="D2261" t="s">
        <v>1357</v>
      </c>
      <c r="E2261">
        <v>1158</v>
      </c>
      <c r="F2261" s="78">
        <v>39686.708831018521</v>
      </c>
      <c r="G2261" t="s">
        <v>1366</v>
      </c>
      <c r="H2261" t="s">
        <v>1367</v>
      </c>
      <c r="I2261">
        <v>9.7132000000000005</v>
      </c>
      <c r="J2261" t="s">
        <v>1337</v>
      </c>
    </row>
    <row r="2262" spans="1:10">
      <c r="A2262" t="s">
        <v>806</v>
      </c>
      <c r="B2262">
        <v>28.5</v>
      </c>
      <c r="C2262" t="s">
        <v>1356</v>
      </c>
      <c r="D2262" t="s">
        <v>1357</v>
      </c>
      <c r="E2262">
        <v>1158</v>
      </c>
      <c r="F2262" s="78">
        <v>39704.667164351849</v>
      </c>
      <c r="G2262" t="s">
        <v>1366</v>
      </c>
      <c r="H2262" t="s">
        <v>1367</v>
      </c>
      <c r="I2262">
        <v>9.3343000000000007</v>
      </c>
      <c r="J2262" t="s">
        <v>1337</v>
      </c>
    </row>
    <row r="2263" spans="1:10">
      <c r="A2263" t="s">
        <v>806</v>
      </c>
      <c r="B2263">
        <v>28.5</v>
      </c>
      <c r="C2263" t="s">
        <v>1356</v>
      </c>
      <c r="D2263" t="s">
        <v>1357</v>
      </c>
      <c r="E2263">
        <v>1158</v>
      </c>
      <c r="F2263" s="78">
        <v>39704.708831018521</v>
      </c>
      <c r="G2263" t="s">
        <v>1366</v>
      </c>
      <c r="H2263" t="s">
        <v>1367</v>
      </c>
      <c r="I2263">
        <v>9.3315999999999999</v>
      </c>
      <c r="J2263" t="s">
        <v>1337</v>
      </c>
    </row>
    <row r="2264" spans="1:10">
      <c r="A2264" t="s">
        <v>806</v>
      </c>
      <c r="B2264">
        <v>28.5</v>
      </c>
      <c r="C2264" t="s">
        <v>1356</v>
      </c>
      <c r="D2264" t="s">
        <v>1357</v>
      </c>
      <c r="E2264">
        <v>1158</v>
      </c>
      <c r="F2264" s="78">
        <v>39722.667164351849</v>
      </c>
      <c r="G2264" t="s">
        <v>1366</v>
      </c>
      <c r="H2264" t="s">
        <v>1367</v>
      </c>
      <c r="I2264">
        <v>9.3190000000000008</v>
      </c>
      <c r="J2264" t="s">
        <v>1337</v>
      </c>
    </row>
    <row r="2265" spans="1:10">
      <c r="A2265" t="s">
        <v>806</v>
      </c>
      <c r="B2265">
        <v>28.5</v>
      </c>
      <c r="C2265" t="s">
        <v>1356</v>
      </c>
      <c r="D2265" t="s">
        <v>1357</v>
      </c>
      <c r="E2265">
        <v>1158</v>
      </c>
      <c r="F2265" s="78">
        <v>39722.708831018521</v>
      </c>
      <c r="G2265" t="s">
        <v>1366</v>
      </c>
      <c r="H2265" t="s">
        <v>1367</v>
      </c>
      <c r="I2265">
        <v>9.3199000000000005</v>
      </c>
      <c r="J2265" t="s">
        <v>1337</v>
      </c>
    </row>
    <row r="2266" spans="1:10">
      <c r="A2266" t="s">
        <v>806</v>
      </c>
      <c r="B2266">
        <v>28.5</v>
      </c>
      <c r="C2266" t="s">
        <v>1356</v>
      </c>
      <c r="D2266" t="s">
        <v>1357</v>
      </c>
      <c r="E2266">
        <v>1158</v>
      </c>
      <c r="F2266" s="78">
        <v>39740.667164351849</v>
      </c>
      <c r="G2266" t="s">
        <v>1366</v>
      </c>
      <c r="H2266" t="s">
        <v>1367</v>
      </c>
      <c r="I2266">
        <v>9.3234999999999992</v>
      </c>
      <c r="J2266" t="s">
        <v>1337</v>
      </c>
    </row>
    <row r="2267" spans="1:10">
      <c r="A2267" t="s">
        <v>806</v>
      </c>
      <c r="B2267">
        <v>28.5</v>
      </c>
      <c r="C2267" t="s">
        <v>1356</v>
      </c>
      <c r="D2267" t="s">
        <v>1357</v>
      </c>
      <c r="E2267">
        <v>1158</v>
      </c>
      <c r="F2267" s="78">
        <v>39740.708831018521</v>
      </c>
      <c r="G2267" t="s">
        <v>1366</v>
      </c>
      <c r="H2267" t="s">
        <v>1367</v>
      </c>
      <c r="I2267">
        <v>9.2982999999999993</v>
      </c>
      <c r="J2267" t="s">
        <v>1337</v>
      </c>
    </row>
    <row r="2268" spans="1:10">
      <c r="A2268" t="s">
        <v>806</v>
      </c>
      <c r="B2268">
        <v>28.5</v>
      </c>
      <c r="C2268" t="s">
        <v>1356</v>
      </c>
      <c r="D2268" t="s">
        <v>1357</v>
      </c>
      <c r="E2268">
        <v>1158</v>
      </c>
      <c r="F2268" s="78">
        <v>39758.667164351849</v>
      </c>
      <c r="G2268" t="s">
        <v>1366</v>
      </c>
      <c r="H2268" t="s">
        <v>1367</v>
      </c>
      <c r="I2268">
        <v>10.1569</v>
      </c>
      <c r="J2268" t="s">
        <v>1337</v>
      </c>
    </row>
    <row r="2269" spans="1:10">
      <c r="A2269" t="s">
        <v>806</v>
      </c>
      <c r="B2269">
        <v>28.5</v>
      </c>
      <c r="C2269" t="s">
        <v>1356</v>
      </c>
      <c r="D2269" t="s">
        <v>1357</v>
      </c>
      <c r="E2269">
        <v>1158</v>
      </c>
      <c r="F2269" s="78">
        <v>39758.708831018521</v>
      </c>
      <c r="G2269" t="s">
        <v>1366</v>
      </c>
      <c r="H2269" t="s">
        <v>1367</v>
      </c>
      <c r="I2269">
        <v>10.1335</v>
      </c>
      <c r="J2269" t="s">
        <v>1337</v>
      </c>
    </row>
    <row r="2270" spans="1:10">
      <c r="A2270" t="s">
        <v>806</v>
      </c>
      <c r="B2270">
        <v>28.5</v>
      </c>
      <c r="C2270" t="s">
        <v>1356</v>
      </c>
      <c r="D2270" t="s">
        <v>1357</v>
      </c>
      <c r="E2270">
        <v>1158</v>
      </c>
      <c r="F2270" s="78">
        <v>39776.667164351849</v>
      </c>
      <c r="G2270" t="s">
        <v>1366</v>
      </c>
      <c r="H2270" t="s">
        <v>1367</v>
      </c>
      <c r="I2270">
        <v>11.038</v>
      </c>
      <c r="J2270" t="s">
        <v>1337</v>
      </c>
    </row>
    <row r="2271" spans="1:10">
      <c r="A2271" t="s">
        <v>806</v>
      </c>
      <c r="B2271">
        <v>28.5</v>
      </c>
      <c r="C2271" t="s">
        <v>1356</v>
      </c>
      <c r="D2271" t="s">
        <v>1357</v>
      </c>
      <c r="E2271">
        <v>1158</v>
      </c>
      <c r="F2271" s="78">
        <v>39776.708831018521</v>
      </c>
      <c r="G2271" t="s">
        <v>1366</v>
      </c>
      <c r="H2271" t="s">
        <v>1367</v>
      </c>
      <c r="I2271">
        <v>10.9777</v>
      </c>
      <c r="J2271" t="s">
        <v>1337</v>
      </c>
    </row>
    <row r="2272" spans="1:10">
      <c r="A2272" t="s">
        <v>806</v>
      </c>
      <c r="B2272">
        <v>28.5</v>
      </c>
      <c r="C2272" t="s">
        <v>1356</v>
      </c>
      <c r="D2272" t="s">
        <v>1357</v>
      </c>
      <c r="E2272">
        <v>1158</v>
      </c>
      <c r="F2272" s="78">
        <v>39794.667164351849</v>
      </c>
      <c r="G2272" t="s">
        <v>1366</v>
      </c>
      <c r="H2272" t="s">
        <v>1367</v>
      </c>
      <c r="I2272">
        <v>11.4718</v>
      </c>
      <c r="J2272" t="s">
        <v>1337</v>
      </c>
    </row>
    <row r="2273" spans="1:10">
      <c r="A2273" t="s">
        <v>806</v>
      </c>
      <c r="B2273">
        <v>28.5</v>
      </c>
      <c r="C2273" t="s">
        <v>1356</v>
      </c>
      <c r="D2273" t="s">
        <v>1357</v>
      </c>
      <c r="E2273">
        <v>1158</v>
      </c>
      <c r="F2273" s="78">
        <v>39794.708831018521</v>
      </c>
      <c r="G2273" t="s">
        <v>1366</v>
      </c>
      <c r="H2273" t="s">
        <v>1367</v>
      </c>
      <c r="I2273">
        <v>11.469099999999999</v>
      </c>
      <c r="J2273" t="s">
        <v>1337</v>
      </c>
    </row>
    <row r="2274" spans="1:10">
      <c r="A2274" t="s">
        <v>806</v>
      </c>
      <c r="B2274">
        <v>28.5</v>
      </c>
      <c r="C2274" t="s">
        <v>1356</v>
      </c>
      <c r="D2274" t="s">
        <v>1357</v>
      </c>
      <c r="E2274">
        <v>1158</v>
      </c>
      <c r="F2274" s="78">
        <v>39812.667164351849</v>
      </c>
      <c r="G2274" t="s">
        <v>1366</v>
      </c>
      <c r="H2274" t="s">
        <v>1367</v>
      </c>
      <c r="I2274">
        <v>11.946099999999999</v>
      </c>
      <c r="J2274" t="s">
        <v>1337</v>
      </c>
    </row>
    <row r="2275" spans="1:10">
      <c r="A2275" t="s">
        <v>806</v>
      </c>
      <c r="B2275">
        <v>28.5</v>
      </c>
      <c r="C2275" t="s">
        <v>1356</v>
      </c>
      <c r="D2275" t="s">
        <v>1357</v>
      </c>
      <c r="E2275">
        <v>1158</v>
      </c>
      <c r="F2275" s="78">
        <v>39812.708831018521</v>
      </c>
      <c r="G2275" t="s">
        <v>1366</v>
      </c>
      <c r="H2275" t="s">
        <v>1367</v>
      </c>
      <c r="I2275">
        <v>11.9389</v>
      </c>
      <c r="J2275" t="s">
        <v>1337</v>
      </c>
    </row>
    <row r="2276" spans="1:10">
      <c r="A2276" t="s">
        <v>806</v>
      </c>
      <c r="B2276">
        <v>28.5</v>
      </c>
      <c r="C2276" t="s">
        <v>1356</v>
      </c>
      <c r="D2276" t="s">
        <v>1357</v>
      </c>
      <c r="E2276">
        <v>1158</v>
      </c>
      <c r="F2276" s="78">
        <v>39830.667164351849</v>
      </c>
      <c r="G2276" t="s">
        <v>1366</v>
      </c>
      <c r="H2276" t="s">
        <v>1367</v>
      </c>
      <c r="I2276">
        <v>-5</v>
      </c>
      <c r="J2276" t="s">
        <v>1337</v>
      </c>
    </row>
    <row r="2277" spans="1:10">
      <c r="A2277" t="s">
        <v>806</v>
      </c>
      <c r="B2277">
        <v>28.5</v>
      </c>
      <c r="C2277" t="s">
        <v>1356</v>
      </c>
      <c r="D2277" t="s">
        <v>1357</v>
      </c>
      <c r="E2277">
        <v>1158</v>
      </c>
      <c r="F2277" s="78">
        <v>39830.708831018521</v>
      </c>
      <c r="G2277" t="s">
        <v>1366</v>
      </c>
      <c r="H2277" t="s">
        <v>1367</v>
      </c>
      <c r="I2277">
        <v>-5</v>
      </c>
      <c r="J2277" t="s">
        <v>1337</v>
      </c>
    </row>
    <row r="2278" spans="1:10">
      <c r="A2278" t="s">
        <v>806</v>
      </c>
      <c r="B2278">
        <v>28.5</v>
      </c>
      <c r="C2278" t="s">
        <v>1356</v>
      </c>
      <c r="D2278" t="s">
        <v>1357</v>
      </c>
      <c r="E2278">
        <v>1158</v>
      </c>
      <c r="F2278" s="78">
        <v>39629.083831018521</v>
      </c>
      <c r="G2278" t="s">
        <v>1368</v>
      </c>
      <c r="H2278" t="s">
        <v>1369</v>
      </c>
      <c r="I2278">
        <v>8.1600000000000006E-2</v>
      </c>
      <c r="J2278" t="s">
        <v>1320</v>
      </c>
    </row>
    <row r="2279" spans="1:10">
      <c r="A2279" t="s">
        <v>806</v>
      </c>
      <c r="B2279">
        <v>28.5</v>
      </c>
      <c r="C2279" t="s">
        <v>1356</v>
      </c>
      <c r="D2279" t="s">
        <v>1357</v>
      </c>
      <c r="E2279">
        <v>1158</v>
      </c>
      <c r="F2279" s="78">
        <v>39629.125497685185</v>
      </c>
      <c r="G2279" t="s">
        <v>1368</v>
      </c>
      <c r="H2279" t="s">
        <v>1369</v>
      </c>
      <c r="I2279">
        <v>1.14E-2</v>
      </c>
      <c r="J2279" t="s">
        <v>1320</v>
      </c>
    </row>
    <row r="2280" spans="1:10">
      <c r="A2280" t="s">
        <v>806</v>
      </c>
      <c r="B2280">
        <v>28.5</v>
      </c>
      <c r="C2280" t="s">
        <v>1356</v>
      </c>
      <c r="D2280" t="s">
        <v>1357</v>
      </c>
      <c r="E2280">
        <v>1158</v>
      </c>
      <c r="F2280" s="78">
        <v>39644.083831018521</v>
      </c>
      <c r="G2280" t="s">
        <v>1368</v>
      </c>
      <c r="H2280" t="s">
        <v>1369</v>
      </c>
      <c r="I2280">
        <v>1.788</v>
      </c>
      <c r="J2280" t="s">
        <v>1320</v>
      </c>
    </row>
    <row r="2281" spans="1:10">
      <c r="A2281" t="s">
        <v>806</v>
      </c>
      <c r="B2281">
        <v>28.5</v>
      </c>
      <c r="C2281" t="s">
        <v>1356</v>
      </c>
      <c r="D2281" t="s">
        <v>1357</v>
      </c>
      <c r="E2281">
        <v>1158</v>
      </c>
      <c r="F2281" s="78">
        <v>39644.125497685185</v>
      </c>
      <c r="G2281" t="s">
        <v>1368</v>
      </c>
      <c r="H2281" t="s">
        <v>1369</v>
      </c>
      <c r="I2281">
        <v>1.8006</v>
      </c>
      <c r="J2281" t="s">
        <v>1320</v>
      </c>
    </row>
    <row r="2282" spans="1:10">
      <c r="A2282" t="s">
        <v>806</v>
      </c>
      <c r="B2282">
        <v>28.5</v>
      </c>
      <c r="C2282" t="s">
        <v>1356</v>
      </c>
      <c r="D2282" t="s">
        <v>1357</v>
      </c>
      <c r="E2282">
        <v>1158</v>
      </c>
      <c r="F2282" s="78">
        <v>39650.667164351849</v>
      </c>
      <c r="G2282" t="s">
        <v>1368</v>
      </c>
      <c r="H2282" t="s">
        <v>1369</v>
      </c>
      <c r="I2282">
        <v>1.5823</v>
      </c>
      <c r="J2282" t="s">
        <v>1320</v>
      </c>
    </row>
    <row r="2283" spans="1:10">
      <c r="A2283" t="s">
        <v>806</v>
      </c>
      <c r="B2283">
        <v>28.5</v>
      </c>
      <c r="C2283" t="s">
        <v>1356</v>
      </c>
      <c r="D2283" t="s">
        <v>1357</v>
      </c>
      <c r="E2283">
        <v>1158</v>
      </c>
      <c r="F2283" s="78">
        <v>39650.708831018521</v>
      </c>
      <c r="G2283" t="s">
        <v>1368</v>
      </c>
      <c r="H2283" t="s">
        <v>1369</v>
      </c>
      <c r="I2283">
        <v>1.5821000000000001</v>
      </c>
      <c r="J2283" t="s">
        <v>1320</v>
      </c>
    </row>
    <row r="2284" spans="1:10">
      <c r="A2284" t="s">
        <v>806</v>
      </c>
      <c r="B2284">
        <v>28.5</v>
      </c>
      <c r="C2284" t="s">
        <v>1356</v>
      </c>
      <c r="D2284" t="s">
        <v>1357</v>
      </c>
      <c r="E2284">
        <v>1158</v>
      </c>
      <c r="F2284" s="78">
        <v>39668.667164351849</v>
      </c>
      <c r="G2284" t="s">
        <v>1368</v>
      </c>
      <c r="H2284" t="s">
        <v>1369</v>
      </c>
      <c r="I2284">
        <v>1.6545000000000001</v>
      </c>
      <c r="J2284" t="s">
        <v>1320</v>
      </c>
    </row>
    <row r="2285" spans="1:10">
      <c r="A2285" t="s">
        <v>806</v>
      </c>
      <c r="B2285">
        <v>28.5</v>
      </c>
      <c r="C2285" t="s">
        <v>1356</v>
      </c>
      <c r="D2285" t="s">
        <v>1357</v>
      </c>
      <c r="E2285">
        <v>1158</v>
      </c>
      <c r="F2285" s="78">
        <v>39668.708831018521</v>
      </c>
      <c r="G2285" t="s">
        <v>1368</v>
      </c>
      <c r="H2285" t="s">
        <v>1369</v>
      </c>
      <c r="I2285">
        <v>1.6554</v>
      </c>
      <c r="J2285" t="s">
        <v>1320</v>
      </c>
    </row>
    <row r="2286" spans="1:10">
      <c r="A2286" t="s">
        <v>806</v>
      </c>
      <c r="B2286">
        <v>28.5</v>
      </c>
      <c r="C2286" t="s">
        <v>1356</v>
      </c>
      <c r="D2286" t="s">
        <v>1357</v>
      </c>
      <c r="E2286">
        <v>1158</v>
      </c>
      <c r="F2286" s="78">
        <v>39686.667164351849</v>
      </c>
      <c r="G2286" t="s">
        <v>1368</v>
      </c>
      <c r="H2286" t="s">
        <v>1369</v>
      </c>
      <c r="I2286">
        <v>1.6332</v>
      </c>
      <c r="J2286" t="s">
        <v>1320</v>
      </c>
    </row>
    <row r="2287" spans="1:10">
      <c r="A2287" t="s">
        <v>806</v>
      </c>
      <c r="B2287">
        <v>28.5</v>
      </c>
      <c r="C2287" t="s">
        <v>1356</v>
      </c>
      <c r="D2287" t="s">
        <v>1357</v>
      </c>
      <c r="E2287">
        <v>1158</v>
      </c>
      <c r="F2287" s="78">
        <v>39686.708831018521</v>
      </c>
      <c r="G2287" t="s">
        <v>1368</v>
      </c>
      <c r="H2287" t="s">
        <v>1369</v>
      </c>
      <c r="I2287">
        <v>1.6348</v>
      </c>
      <c r="J2287" t="s">
        <v>1320</v>
      </c>
    </row>
    <row r="2288" spans="1:10">
      <c r="A2288" t="s">
        <v>806</v>
      </c>
      <c r="B2288">
        <v>28.5</v>
      </c>
      <c r="C2288" t="s">
        <v>1356</v>
      </c>
      <c r="D2288" t="s">
        <v>1357</v>
      </c>
      <c r="E2288">
        <v>1158</v>
      </c>
      <c r="F2288" s="78">
        <v>39704.667164351849</v>
      </c>
      <c r="G2288" t="s">
        <v>1368</v>
      </c>
      <c r="H2288" t="s">
        <v>1369</v>
      </c>
      <c r="I2288">
        <v>1.5927</v>
      </c>
      <c r="J2288" t="s">
        <v>1320</v>
      </c>
    </row>
    <row r="2289" spans="1:10">
      <c r="A2289" t="s">
        <v>806</v>
      </c>
      <c r="B2289">
        <v>28.5</v>
      </c>
      <c r="C2289" t="s">
        <v>1356</v>
      </c>
      <c r="D2289" t="s">
        <v>1357</v>
      </c>
      <c r="E2289">
        <v>1158</v>
      </c>
      <c r="F2289" s="78">
        <v>39704.708831018521</v>
      </c>
      <c r="G2289" t="s">
        <v>1368</v>
      </c>
      <c r="H2289" t="s">
        <v>1369</v>
      </c>
      <c r="I2289">
        <v>1.5924</v>
      </c>
      <c r="J2289" t="s">
        <v>1320</v>
      </c>
    </row>
    <row r="2290" spans="1:10">
      <c r="A2290" t="s">
        <v>806</v>
      </c>
      <c r="B2290">
        <v>28.5</v>
      </c>
      <c r="C2290" t="s">
        <v>1356</v>
      </c>
      <c r="D2290" t="s">
        <v>1357</v>
      </c>
      <c r="E2290">
        <v>1158</v>
      </c>
      <c r="F2290" s="78">
        <v>39722.667164351849</v>
      </c>
      <c r="G2290" t="s">
        <v>1368</v>
      </c>
      <c r="H2290" t="s">
        <v>1369</v>
      </c>
      <c r="I2290">
        <v>1.591</v>
      </c>
      <c r="J2290" t="s">
        <v>1320</v>
      </c>
    </row>
    <row r="2291" spans="1:10">
      <c r="A2291" t="s">
        <v>806</v>
      </c>
      <c r="B2291">
        <v>28.5</v>
      </c>
      <c r="C2291" t="s">
        <v>1356</v>
      </c>
      <c r="D2291" t="s">
        <v>1357</v>
      </c>
      <c r="E2291">
        <v>1158</v>
      </c>
      <c r="F2291" s="78">
        <v>39722.708831018521</v>
      </c>
      <c r="G2291" t="s">
        <v>1368</v>
      </c>
      <c r="H2291" t="s">
        <v>1369</v>
      </c>
      <c r="I2291">
        <v>1.5911</v>
      </c>
      <c r="J2291" t="s">
        <v>1320</v>
      </c>
    </row>
    <row r="2292" spans="1:10">
      <c r="A2292" t="s">
        <v>806</v>
      </c>
      <c r="B2292">
        <v>28.5</v>
      </c>
      <c r="C2292" t="s">
        <v>1356</v>
      </c>
      <c r="D2292" t="s">
        <v>1357</v>
      </c>
      <c r="E2292">
        <v>1158</v>
      </c>
      <c r="F2292" s="78">
        <v>39740.667164351849</v>
      </c>
      <c r="G2292" t="s">
        <v>1368</v>
      </c>
      <c r="H2292" t="s">
        <v>1369</v>
      </c>
      <c r="I2292">
        <v>1.5914999999999999</v>
      </c>
      <c r="J2292" t="s">
        <v>1320</v>
      </c>
    </row>
    <row r="2293" spans="1:10">
      <c r="A2293" t="s">
        <v>806</v>
      </c>
      <c r="B2293">
        <v>28.5</v>
      </c>
      <c r="C2293" t="s">
        <v>1356</v>
      </c>
      <c r="D2293" t="s">
        <v>1357</v>
      </c>
      <c r="E2293">
        <v>1158</v>
      </c>
      <c r="F2293" s="78">
        <v>39740.708831018521</v>
      </c>
      <c r="G2293" t="s">
        <v>1368</v>
      </c>
      <c r="H2293" t="s">
        <v>1369</v>
      </c>
      <c r="I2293">
        <v>1.5887</v>
      </c>
      <c r="J2293" t="s">
        <v>1320</v>
      </c>
    </row>
    <row r="2294" spans="1:10">
      <c r="A2294" t="s">
        <v>806</v>
      </c>
      <c r="B2294">
        <v>28.5</v>
      </c>
      <c r="C2294" t="s">
        <v>1356</v>
      </c>
      <c r="D2294" t="s">
        <v>1357</v>
      </c>
      <c r="E2294">
        <v>1158</v>
      </c>
      <c r="F2294" s="78">
        <v>39758.667164351849</v>
      </c>
      <c r="G2294" t="s">
        <v>1368</v>
      </c>
      <c r="H2294" t="s">
        <v>1369</v>
      </c>
      <c r="I2294">
        <v>1.6840999999999999</v>
      </c>
      <c r="J2294" t="s">
        <v>1320</v>
      </c>
    </row>
    <row r="2295" spans="1:10">
      <c r="A2295" t="s">
        <v>806</v>
      </c>
      <c r="B2295">
        <v>28.5</v>
      </c>
      <c r="C2295" t="s">
        <v>1356</v>
      </c>
      <c r="D2295" t="s">
        <v>1357</v>
      </c>
      <c r="E2295">
        <v>1158</v>
      </c>
      <c r="F2295" s="78">
        <v>39758.708831018521</v>
      </c>
      <c r="G2295" t="s">
        <v>1368</v>
      </c>
      <c r="H2295" t="s">
        <v>1369</v>
      </c>
      <c r="I2295">
        <v>1.6815</v>
      </c>
      <c r="J2295" t="s">
        <v>1320</v>
      </c>
    </row>
    <row r="2296" spans="1:10">
      <c r="A2296" t="s">
        <v>806</v>
      </c>
      <c r="B2296">
        <v>28.5</v>
      </c>
      <c r="C2296" t="s">
        <v>1356</v>
      </c>
      <c r="D2296" t="s">
        <v>1357</v>
      </c>
      <c r="E2296">
        <v>1158</v>
      </c>
      <c r="F2296" s="78">
        <v>39776.667164351849</v>
      </c>
      <c r="G2296" t="s">
        <v>1368</v>
      </c>
      <c r="H2296" t="s">
        <v>1369</v>
      </c>
      <c r="I2296">
        <v>1.782</v>
      </c>
      <c r="J2296" t="s">
        <v>1320</v>
      </c>
    </row>
    <row r="2297" spans="1:10">
      <c r="A2297" t="s">
        <v>806</v>
      </c>
      <c r="B2297">
        <v>28.5</v>
      </c>
      <c r="C2297" t="s">
        <v>1356</v>
      </c>
      <c r="D2297" t="s">
        <v>1357</v>
      </c>
      <c r="E2297">
        <v>1158</v>
      </c>
      <c r="F2297" s="78">
        <v>39776.708831018521</v>
      </c>
      <c r="G2297" t="s">
        <v>1368</v>
      </c>
      <c r="H2297" t="s">
        <v>1369</v>
      </c>
      <c r="I2297">
        <v>1.7753000000000001</v>
      </c>
      <c r="J2297" t="s">
        <v>1320</v>
      </c>
    </row>
    <row r="2298" spans="1:10">
      <c r="A2298" t="s">
        <v>806</v>
      </c>
      <c r="B2298">
        <v>28.5</v>
      </c>
      <c r="C2298" t="s">
        <v>1356</v>
      </c>
      <c r="D2298" t="s">
        <v>1357</v>
      </c>
      <c r="E2298">
        <v>1158</v>
      </c>
      <c r="F2298" s="78">
        <v>39794.667164351849</v>
      </c>
      <c r="G2298" t="s">
        <v>1368</v>
      </c>
      <c r="H2298" t="s">
        <v>1369</v>
      </c>
      <c r="I2298">
        <v>1.8302</v>
      </c>
      <c r="J2298" t="s">
        <v>1320</v>
      </c>
    </row>
    <row r="2299" spans="1:10">
      <c r="A2299" t="s">
        <v>806</v>
      </c>
      <c r="B2299">
        <v>28.5</v>
      </c>
      <c r="C2299" t="s">
        <v>1356</v>
      </c>
      <c r="D2299" t="s">
        <v>1357</v>
      </c>
      <c r="E2299">
        <v>1158</v>
      </c>
      <c r="F2299" s="78">
        <v>39794.708831018521</v>
      </c>
      <c r="G2299" t="s">
        <v>1368</v>
      </c>
      <c r="H2299" t="s">
        <v>1369</v>
      </c>
      <c r="I2299">
        <v>1.8299000000000001</v>
      </c>
      <c r="J2299" t="s">
        <v>1320</v>
      </c>
    </row>
    <row r="2300" spans="1:10">
      <c r="A2300" t="s">
        <v>806</v>
      </c>
      <c r="B2300">
        <v>28.5</v>
      </c>
      <c r="C2300" t="s">
        <v>1356</v>
      </c>
      <c r="D2300" t="s">
        <v>1357</v>
      </c>
      <c r="E2300">
        <v>1158</v>
      </c>
      <c r="F2300" s="78">
        <v>39812.667164351849</v>
      </c>
      <c r="G2300" t="s">
        <v>1368</v>
      </c>
      <c r="H2300" t="s">
        <v>1369</v>
      </c>
      <c r="I2300">
        <v>1.8829</v>
      </c>
      <c r="J2300" t="s">
        <v>1320</v>
      </c>
    </row>
    <row r="2301" spans="1:10">
      <c r="A2301" t="s">
        <v>806</v>
      </c>
      <c r="B2301">
        <v>28.5</v>
      </c>
      <c r="C2301" t="s">
        <v>1356</v>
      </c>
      <c r="D2301" t="s">
        <v>1357</v>
      </c>
      <c r="E2301">
        <v>1158</v>
      </c>
      <c r="F2301" s="78">
        <v>39812.708831018521</v>
      </c>
      <c r="G2301" t="s">
        <v>1368</v>
      </c>
      <c r="H2301" t="s">
        <v>1369</v>
      </c>
      <c r="I2301">
        <v>1.8821000000000001</v>
      </c>
      <c r="J2301" t="s">
        <v>1320</v>
      </c>
    </row>
    <row r="2302" spans="1:10">
      <c r="A2302" t="s">
        <v>806</v>
      </c>
      <c r="B2302">
        <v>28.5</v>
      </c>
      <c r="C2302" t="s">
        <v>1356</v>
      </c>
      <c r="D2302" t="s">
        <v>1357</v>
      </c>
      <c r="E2302">
        <v>1158</v>
      </c>
      <c r="F2302" s="78">
        <v>39830.667164351849</v>
      </c>
      <c r="G2302" t="s">
        <v>1368</v>
      </c>
      <c r="H2302" t="s">
        <v>1369</v>
      </c>
      <c r="I2302">
        <v>0</v>
      </c>
      <c r="J2302" t="s">
        <v>1320</v>
      </c>
    </row>
    <row r="2303" spans="1:10">
      <c r="A2303" t="s">
        <v>806</v>
      </c>
      <c r="B2303">
        <v>28.5</v>
      </c>
      <c r="C2303" t="s">
        <v>1356</v>
      </c>
      <c r="D2303" t="s">
        <v>1357</v>
      </c>
      <c r="E2303">
        <v>1158</v>
      </c>
      <c r="F2303" s="78">
        <v>39830.708831018521</v>
      </c>
      <c r="G2303" t="s">
        <v>1368</v>
      </c>
      <c r="H2303" t="s">
        <v>1369</v>
      </c>
      <c r="I2303">
        <v>0</v>
      </c>
      <c r="J2303" t="s">
        <v>1320</v>
      </c>
    </row>
    <row r="2304" spans="1:10">
      <c r="A2304" t="s">
        <v>806</v>
      </c>
      <c r="B2304">
        <v>28.5</v>
      </c>
      <c r="C2304" t="s">
        <v>1370</v>
      </c>
      <c r="D2304" t="s">
        <v>1371</v>
      </c>
      <c r="E2304" t="s">
        <v>1372</v>
      </c>
      <c r="F2304" s="78">
        <v>39650.708333333336</v>
      </c>
      <c r="G2304" t="s">
        <v>1346</v>
      </c>
      <c r="H2304" t="s">
        <v>1347</v>
      </c>
      <c r="I2304">
        <v>12.55</v>
      </c>
      <c r="J2304" t="s">
        <v>1348</v>
      </c>
    </row>
    <row r="2305" spans="1:10">
      <c r="A2305" t="s">
        <v>806</v>
      </c>
      <c r="B2305">
        <v>28.5</v>
      </c>
      <c r="C2305" t="s">
        <v>1370</v>
      </c>
      <c r="D2305" t="s">
        <v>1371</v>
      </c>
      <c r="E2305" t="s">
        <v>1372</v>
      </c>
      <c r="F2305" s="78">
        <v>39668.708333333336</v>
      </c>
      <c r="G2305" t="s">
        <v>1346</v>
      </c>
      <c r="H2305" t="s">
        <v>1347</v>
      </c>
      <c r="I2305">
        <v>11.4</v>
      </c>
      <c r="J2305" t="s">
        <v>1348</v>
      </c>
    </row>
    <row r="2306" spans="1:10">
      <c r="A2306" t="s">
        <v>806</v>
      </c>
      <c r="B2306">
        <v>28.5</v>
      </c>
      <c r="C2306" t="s">
        <v>1370</v>
      </c>
      <c r="D2306" t="s">
        <v>1371</v>
      </c>
      <c r="E2306" t="s">
        <v>1372</v>
      </c>
      <c r="F2306" s="78">
        <v>39686.708333333336</v>
      </c>
      <c r="G2306" t="s">
        <v>1346</v>
      </c>
      <c r="H2306" t="s">
        <v>1347</v>
      </c>
      <c r="I2306">
        <v>11.6</v>
      </c>
      <c r="J2306" t="s">
        <v>1348</v>
      </c>
    </row>
    <row r="2307" spans="1:10">
      <c r="A2307" t="s">
        <v>806</v>
      </c>
      <c r="B2307">
        <v>28.5</v>
      </c>
      <c r="C2307" t="s">
        <v>1370</v>
      </c>
      <c r="D2307" t="s">
        <v>1371</v>
      </c>
      <c r="E2307" t="s">
        <v>1372</v>
      </c>
      <c r="F2307" s="78">
        <v>39704.708333333336</v>
      </c>
      <c r="G2307" t="s">
        <v>1346</v>
      </c>
      <c r="H2307" t="s">
        <v>1347</v>
      </c>
      <c r="I2307">
        <v>12.7</v>
      </c>
      <c r="J2307" t="s">
        <v>1348</v>
      </c>
    </row>
    <row r="2308" spans="1:10">
      <c r="A2308" t="s">
        <v>806</v>
      </c>
      <c r="B2308">
        <v>28.5</v>
      </c>
      <c r="C2308" t="s">
        <v>1370</v>
      </c>
      <c r="D2308" t="s">
        <v>1371</v>
      </c>
      <c r="E2308" t="s">
        <v>1372</v>
      </c>
      <c r="F2308" s="78">
        <v>39740.708333333336</v>
      </c>
      <c r="G2308" t="s">
        <v>1346</v>
      </c>
      <c r="H2308" t="s">
        <v>1347</v>
      </c>
      <c r="I2308">
        <v>12.45</v>
      </c>
      <c r="J2308" t="s">
        <v>1348</v>
      </c>
    </row>
    <row r="2309" spans="1:10">
      <c r="A2309" t="s">
        <v>806</v>
      </c>
      <c r="B2309">
        <v>28.5</v>
      </c>
      <c r="C2309" t="s">
        <v>1370</v>
      </c>
      <c r="D2309" t="s">
        <v>1371</v>
      </c>
      <c r="E2309" t="s">
        <v>1372</v>
      </c>
      <c r="F2309" s="78">
        <v>39758.708333333336</v>
      </c>
      <c r="G2309" t="s">
        <v>1346</v>
      </c>
      <c r="H2309" t="s">
        <v>1347</v>
      </c>
      <c r="I2309">
        <v>10.6</v>
      </c>
      <c r="J2309" t="s">
        <v>1348</v>
      </c>
    </row>
    <row r="2310" spans="1:10">
      <c r="A2310" t="s">
        <v>806</v>
      </c>
      <c r="B2310">
        <v>28.5</v>
      </c>
      <c r="C2310" t="s">
        <v>1370</v>
      </c>
      <c r="D2310" t="s">
        <v>1371</v>
      </c>
      <c r="E2310" t="s">
        <v>1372</v>
      </c>
      <c r="F2310" s="78">
        <v>39776.708333333336</v>
      </c>
      <c r="G2310" t="s">
        <v>1346</v>
      </c>
      <c r="H2310" t="s">
        <v>1347</v>
      </c>
      <c r="I2310">
        <v>8.86</v>
      </c>
      <c r="J2310" t="s">
        <v>1348</v>
      </c>
    </row>
    <row r="2311" spans="1:10">
      <c r="A2311" t="s">
        <v>806</v>
      </c>
      <c r="B2311">
        <v>28.5</v>
      </c>
      <c r="C2311" t="s">
        <v>1370</v>
      </c>
      <c r="D2311" t="s">
        <v>1371</v>
      </c>
      <c r="E2311" t="s">
        <v>1372</v>
      </c>
      <c r="F2311" s="78">
        <v>39794.708333333336</v>
      </c>
      <c r="G2311" t="s">
        <v>1346</v>
      </c>
      <c r="H2311" t="s">
        <v>1347</v>
      </c>
      <c r="I2311">
        <v>7.2949999999999999</v>
      </c>
      <c r="J2311" t="s">
        <v>1348</v>
      </c>
    </row>
    <row r="2312" spans="1:10">
      <c r="A2312" t="s">
        <v>806</v>
      </c>
      <c r="B2312">
        <v>28.5</v>
      </c>
      <c r="C2312" t="s">
        <v>1370</v>
      </c>
      <c r="D2312" t="s">
        <v>1371</v>
      </c>
      <c r="E2312" t="s">
        <v>1372</v>
      </c>
      <c r="F2312" s="78">
        <v>39812.708333333336</v>
      </c>
      <c r="G2312" t="s">
        <v>1346</v>
      </c>
      <c r="H2312" t="s">
        <v>1347</v>
      </c>
      <c r="I2312">
        <v>5.78</v>
      </c>
      <c r="J2312" t="s">
        <v>1348</v>
      </c>
    </row>
    <row r="2313" spans="1:10">
      <c r="A2313" t="s">
        <v>806</v>
      </c>
      <c r="B2313">
        <v>28.5</v>
      </c>
      <c r="C2313" t="s">
        <v>1370</v>
      </c>
      <c r="D2313" t="s">
        <v>1371</v>
      </c>
      <c r="E2313" t="s">
        <v>1372</v>
      </c>
      <c r="F2313" s="78">
        <v>39830.708333333336</v>
      </c>
      <c r="G2313" t="s">
        <v>1346</v>
      </c>
      <c r="H2313" t="s">
        <v>1347</v>
      </c>
      <c r="I2313">
        <v>5.51</v>
      </c>
      <c r="J2313" t="s">
        <v>1348</v>
      </c>
    </row>
    <row r="2314" spans="1:10">
      <c r="A2314" t="s">
        <v>806</v>
      </c>
      <c r="B2314">
        <v>28.5</v>
      </c>
      <c r="C2314" t="s">
        <v>1370</v>
      </c>
      <c r="D2314" t="s">
        <v>1371</v>
      </c>
      <c r="E2314" t="s">
        <v>1372</v>
      </c>
      <c r="F2314" s="78">
        <v>39848.708333333336</v>
      </c>
      <c r="G2314" t="s">
        <v>1346</v>
      </c>
      <c r="H2314" t="s">
        <v>1347</v>
      </c>
      <c r="I2314">
        <v>5.3849999999999998</v>
      </c>
      <c r="J2314" t="s">
        <v>1348</v>
      </c>
    </row>
    <row r="2315" spans="1:10">
      <c r="A2315" t="s">
        <v>806</v>
      </c>
      <c r="B2315">
        <v>28.5</v>
      </c>
      <c r="C2315" t="s">
        <v>1370</v>
      </c>
      <c r="D2315" t="s">
        <v>1371</v>
      </c>
      <c r="E2315" t="s">
        <v>1372</v>
      </c>
      <c r="F2315" s="78">
        <v>39866.708333333336</v>
      </c>
      <c r="G2315" t="s">
        <v>1346</v>
      </c>
      <c r="H2315" t="s">
        <v>1347</v>
      </c>
      <c r="I2315">
        <v>3.8450000000000002</v>
      </c>
      <c r="J2315" t="s">
        <v>1348</v>
      </c>
    </row>
    <row r="2316" spans="1:10">
      <c r="A2316" t="s">
        <v>806</v>
      </c>
      <c r="B2316">
        <v>28.5</v>
      </c>
      <c r="C2316" t="s">
        <v>1370</v>
      </c>
      <c r="D2316" t="s">
        <v>1371</v>
      </c>
      <c r="E2316" t="s">
        <v>1372</v>
      </c>
      <c r="F2316" s="78">
        <v>39884.708333333336</v>
      </c>
      <c r="G2316" t="s">
        <v>1346</v>
      </c>
      <c r="H2316" t="s">
        <v>1347</v>
      </c>
      <c r="I2316">
        <v>3.12</v>
      </c>
      <c r="J2316" t="s">
        <v>1348</v>
      </c>
    </row>
    <row r="2317" spans="1:10">
      <c r="A2317" t="s">
        <v>806</v>
      </c>
      <c r="B2317">
        <v>28.5</v>
      </c>
      <c r="C2317" t="s">
        <v>1370</v>
      </c>
      <c r="D2317" t="s">
        <v>1371</v>
      </c>
      <c r="E2317" t="s">
        <v>1372</v>
      </c>
      <c r="F2317" s="78">
        <v>39902.708333333336</v>
      </c>
      <c r="G2317" t="s">
        <v>1346</v>
      </c>
      <c r="H2317" t="s">
        <v>1347</v>
      </c>
      <c r="I2317">
        <v>6.4749999999999996</v>
      </c>
      <c r="J2317" t="s">
        <v>1348</v>
      </c>
    </row>
    <row r="2318" spans="1:10">
      <c r="A2318" t="s">
        <v>806</v>
      </c>
      <c r="B2318">
        <v>28.5</v>
      </c>
      <c r="C2318" t="s">
        <v>1370</v>
      </c>
      <c r="D2318" t="s">
        <v>1371</v>
      </c>
      <c r="E2318" t="s">
        <v>1372</v>
      </c>
      <c r="F2318" s="78">
        <v>39920.708333333336</v>
      </c>
      <c r="G2318" t="s">
        <v>1346</v>
      </c>
      <c r="H2318" t="s">
        <v>1347</v>
      </c>
      <c r="I2318">
        <v>5.335</v>
      </c>
      <c r="J2318" t="s">
        <v>1348</v>
      </c>
    </row>
    <row r="2319" spans="1:10">
      <c r="A2319" t="s">
        <v>806</v>
      </c>
      <c r="B2319">
        <v>28.5</v>
      </c>
      <c r="C2319" t="s">
        <v>1370</v>
      </c>
      <c r="D2319" t="s">
        <v>1371</v>
      </c>
      <c r="E2319" t="s">
        <v>1372</v>
      </c>
      <c r="F2319" s="78">
        <v>39650.708333333336</v>
      </c>
      <c r="G2319" t="s">
        <v>1373</v>
      </c>
      <c r="H2319" t="s">
        <v>1374</v>
      </c>
      <c r="I2319">
        <v>0.95499999999999996</v>
      </c>
      <c r="J2319" t="s">
        <v>1348</v>
      </c>
    </row>
    <row r="2320" spans="1:10">
      <c r="A2320" t="s">
        <v>806</v>
      </c>
      <c r="B2320">
        <v>28.5</v>
      </c>
      <c r="C2320" t="s">
        <v>1370</v>
      </c>
      <c r="D2320" t="s">
        <v>1371</v>
      </c>
      <c r="E2320" t="s">
        <v>1372</v>
      </c>
      <c r="F2320" s="78">
        <v>39668.708333333336</v>
      </c>
      <c r="G2320" t="s">
        <v>1373</v>
      </c>
      <c r="H2320" t="s">
        <v>1374</v>
      </c>
      <c r="I2320">
        <v>0.90500000000000003</v>
      </c>
      <c r="J2320" t="s">
        <v>1348</v>
      </c>
    </row>
    <row r="2321" spans="1:10">
      <c r="A2321" t="s">
        <v>806</v>
      </c>
      <c r="B2321">
        <v>28.5</v>
      </c>
      <c r="C2321" t="s">
        <v>1370</v>
      </c>
      <c r="D2321" t="s">
        <v>1371</v>
      </c>
      <c r="E2321" t="s">
        <v>1372</v>
      </c>
      <c r="F2321" s="78">
        <v>39686.708333333336</v>
      </c>
      <c r="G2321" t="s">
        <v>1373</v>
      </c>
      <c r="H2321" t="s">
        <v>1374</v>
      </c>
      <c r="I2321">
        <v>0.93500000000000005</v>
      </c>
      <c r="J2321" t="s">
        <v>1348</v>
      </c>
    </row>
    <row r="2322" spans="1:10">
      <c r="A2322" t="s">
        <v>806</v>
      </c>
      <c r="B2322">
        <v>28.5</v>
      </c>
      <c r="C2322" t="s">
        <v>1370</v>
      </c>
      <c r="D2322" t="s">
        <v>1371</v>
      </c>
      <c r="E2322" t="s">
        <v>1372</v>
      </c>
      <c r="F2322" s="78">
        <v>39704.708333333336</v>
      </c>
      <c r="G2322" t="s">
        <v>1373</v>
      </c>
      <c r="H2322" t="s">
        <v>1374</v>
      </c>
      <c r="I2322">
        <v>0.99</v>
      </c>
      <c r="J2322" t="s">
        <v>1348</v>
      </c>
    </row>
    <row r="2323" spans="1:10">
      <c r="A2323" t="s">
        <v>806</v>
      </c>
      <c r="B2323">
        <v>28.5</v>
      </c>
      <c r="C2323" t="s">
        <v>1370</v>
      </c>
      <c r="D2323" t="s">
        <v>1371</v>
      </c>
      <c r="E2323" t="s">
        <v>1372</v>
      </c>
      <c r="F2323" s="78">
        <v>39740.708333333336</v>
      </c>
      <c r="G2323" t="s">
        <v>1373</v>
      </c>
      <c r="H2323" t="s">
        <v>1374</v>
      </c>
      <c r="I2323">
        <v>1.0249999999999999</v>
      </c>
      <c r="J2323" t="s">
        <v>1348</v>
      </c>
    </row>
    <row r="2324" spans="1:10">
      <c r="A2324" t="s">
        <v>806</v>
      </c>
      <c r="B2324">
        <v>28.5</v>
      </c>
      <c r="C2324" t="s">
        <v>1370</v>
      </c>
      <c r="D2324" t="s">
        <v>1371</v>
      </c>
      <c r="E2324" t="s">
        <v>1372</v>
      </c>
      <c r="F2324" s="78">
        <v>39758.708333333336</v>
      </c>
      <c r="G2324" t="s">
        <v>1373</v>
      </c>
      <c r="H2324" t="s">
        <v>1374</v>
      </c>
      <c r="I2324">
        <v>0.98499999999999999</v>
      </c>
      <c r="J2324" t="s">
        <v>1348</v>
      </c>
    </row>
    <row r="2325" spans="1:10">
      <c r="A2325" t="s">
        <v>806</v>
      </c>
      <c r="B2325">
        <v>28.5</v>
      </c>
      <c r="C2325" t="s">
        <v>1370</v>
      </c>
      <c r="D2325" t="s">
        <v>1371</v>
      </c>
      <c r="E2325" t="s">
        <v>1372</v>
      </c>
      <c r="F2325" s="78">
        <v>39776.708333333336</v>
      </c>
      <c r="G2325" t="s">
        <v>1373</v>
      </c>
      <c r="H2325" t="s">
        <v>1374</v>
      </c>
      <c r="I2325">
        <v>0.85</v>
      </c>
      <c r="J2325" t="s">
        <v>1348</v>
      </c>
    </row>
    <row r="2326" spans="1:10">
      <c r="A2326" t="s">
        <v>806</v>
      </c>
      <c r="B2326">
        <v>28.5</v>
      </c>
      <c r="C2326" t="s">
        <v>1370</v>
      </c>
      <c r="D2326" t="s">
        <v>1371</v>
      </c>
      <c r="E2326" t="s">
        <v>1372</v>
      </c>
      <c r="F2326" s="78">
        <v>39794.708333333336</v>
      </c>
      <c r="G2326" t="s">
        <v>1373</v>
      </c>
      <c r="H2326" t="s">
        <v>1374</v>
      </c>
      <c r="I2326">
        <v>1.36</v>
      </c>
      <c r="J2326" t="s">
        <v>1348</v>
      </c>
    </row>
    <row r="2327" spans="1:10">
      <c r="A2327" t="s">
        <v>806</v>
      </c>
      <c r="B2327">
        <v>28.5</v>
      </c>
      <c r="C2327" t="s">
        <v>1370</v>
      </c>
      <c r="D2327" t="s">
        <v>1371</v>
      </c>
      <c r="E2327" t="s">
        <v>1372</v>
      </c>
      <c r="F2327" s="78">
        <v>39812.708333333336</v>
      </c>
      <c r="G2327" t="s">
        <v>1373</v>
      </c>
      <c r="H2327" t="s">
        <v>1374</v>
      </c>
      <c r="I2327">
        <v>1.4</v>
      </c>
      <c r="J2327" t="s">
        <v>1348</v>
      </c>
    </row>
    <row r="2328" spans="1:10">
      <c r="A2328" t="s">
        <v>806</v>
      </c>
      <c r="B2328">
        <v>28.5</v>
      </c>
      <c r="C2328" t="s">
        <v>1370</v>
      </c>
      <c r="D2328" t="s">
        <v>1371</v>
      </c>
      <c r="E2328" t="s">
        <v>1372</v>
      </c>
      <c r="F2328" s="78">
        <v>39830.708333333336</v>
      </c>
      <c r="G2328" t="s">
        <v>1373</v>
      </c>
      <c r="H2328" t="s">
        <v>1374</v>
      </c>
      <c r="I2328">
        <v>2.375</v>
      </c>
      <c r="J2328" t="s">
        <v>1348</v>
      </c>
    </row>
    <row r="2329" spans="1:10">
      <c r="A2329" t="s">
        <v>806</v>
      </c>
      <c r="B2329">
        <v>28.5</v>
      </c>
      <c r="C2329" t="s">
        <v>1370</v>
      </c>
      <c r="D2329" t="s">
        <v>1371</v>
      </c>
      <c r="E2329" t="s">
        <v>1372</v>
      </c>
      <c r="F2329" s="78">
        <v>39848.708333333336</v>
      </c>
      <c r="G2329" t="s">
        <v>1373</v>
      </c>
      <c r="H2329" t="s">
        <v>1374</v>
      </c>
      <c r="I2329">
        <v>0.99</v>
      </c>
      <c r="J2329" t="s">
        <v>1348</v>
      </c>
    </row>
    <row r="2330" spans="1:10">
      <c r="A2330" t="s">
        <v>806</v>
      </c>
      <c r="B2330">
        <v>28.5</v>
      </c>
      <c r="C2330" t="s">
        <v>1370</v>
      </c>
      <c r="D2330" t="s">
        <v>1371</v>
      </c>
      <c r="E2330" t="s">
        <v>1372</v>
      </c>
      <c r="F2330" s="78">
        <v>39866.708333333336</v>
      </c>
      <c r="G2330" t="s">
        <v>1373</v>
      </c>
      <c r="H2330" t="s">
        <v>1374</v>
      </c>
      <c r="I2330">
        <v>0.71</v>
      </c>
      <c r="J2330" t="s">
        <v>1348</v>
      </c>
    </row>
    <row r="2331" spans="1:10">
      <c r="A2331" t="s">
        <v>806</v>
      </c>
      <c r="B2331">
        <v>28.5</v>
      </c>
      <c r="C2331" t="s">
        <v>1370</v>
      </c>
      <c r="D2331" t="s">
        <v>1371</v>
      </c>
      <c r="E2331" t="s">
        <v>1372</v>
      </c>
      <c r="F2331" s="78">
        <v>39884.708333333336</v>
      </c>
      <c r="G2331" t="s">
        <v>1373</v>
      </c>
      <c r="H2331" t="s">
        <v>1374</v>
      </c>
      <c r="I2331">
        <v>0.505</v>
      </c>
      <c r="J2331" t="s">
        <v>1348</v>
      </c>
    </row>
    <row r="2332" spans="1:10">
      <c r="A2332" t="s">
        <v>806</v>
      </c>
      <c r="B2332">
        <v>28.5</v>
      </c>
      <c r="C2332" t="s">
        <v>1370</v>
      </c>
      <c r="D2332" t="s">
        <v>1371</v>
      </c>
      <c r="E2332" t="s">
        <v>1372</v>
      </c>
      <c r="F2332" s="78">
        <v>39902.708333333336</v>
      </c>
      <c r="G2332" t="s">
        <v>1373</v>
      </c>
      <c r="H2332" t="s">
        <v>1374</v>
      </c>
      <c r="I2332">
        <v>0.65</v>
      </c>
      <c r="J2332" t="s">
        <v>1348</v>
      </c>
    </row>
    <row r="2333" spans="1:10">
      <c r="A2333" t="s">
        <v>806</v>
      </c>
      <c r="B2333">
        <v>28.5</v>
      </c>
      <c r="C2333" t="s">
        <v>1370</v>
      </c>
      <c r="D2333" t="s">
        <v>1371</v>
      </c>
      <c r="E2333" t="s">
        <v>1372</v>
      </c>
      <c r="F2333" s="78">
        <v>39920.708333333336</v>
      </c>
      <c r="G2333" t="s">
        <v>1373</v>
      </c>
      <c r="H2333" t="s">
        <v>1374</v>
      </c>
      <c r="I2333">
        <v>0.63</v>
      </c>
      <c r="J2333" t="s">
        <v>1348</v>
      </c>
    </row>
    <row r="2334" spans="1:10">
      <c r="A2334" t="s">
        <v>806</v>
      </c>
      <c r="B2334">
        <v>28.5</v>
      </c>
      <c r="C2334" t="s">
        <v>1370</v>
      </c>
      <c r="D2334" t="s">
        <v>1371</v>
      </c>
      <c r="E2334" t="s">
        <v>1372</v>
      </c>
      <c r="F2334" s="78">
        <v>39650.708333333336</v>
      </c>
      <c r="G2334" t="s">
        <v>1375</v>
      </c>
      <c r="H2334" t="s">
        <v>1376</v>
      </c>
      <c r="I2334">
        <v>1.335</v>
      </c>
      <c r="J2334" t="s">
        <v>1348</v>
      </c>
    </row>
    <row r="2335" spans="1:10">
      <c r="A2335" t="s">
        <v>806</v>
      </c>
      <c r="B2335">
        <v>28.5</v>
      </c>
      <c r="C2335" t="s">
        <v>1370</v>
      </c>
      <c r="D2335" t="s">
        <v>1371</v>
      </c>
      <c r="E2335" t="s">
        <v>1372</v>
      </c>
      <c r="F2335" s="78">
        <v>39668.708333333336</v>
      </c>
      <c r="G2335" t="s">
        <v>1375</v>
      </c>
      <c r="H2335" t="s">
        <v>1376</v>
      </c>
      <c r="I2335">
        <v>1.54</v>
      </c>
      <c r="J2335" t="s">
        <v>1348</v>
      </c>
    </row>
    <row r="2336" spans="1:10">
      <c r="A2336" t="s">
        <v>806</v>
      </c>
      <c r="B2336">
        <v>28.5</v>
      </c>
      <c r="C2336" t="s">
        <v>1370</v>
      </c>
      <c r="D2336" t="s">
        <v>1371</v>
      </c>
      <c r="E2336" t="s">
        <v>1372</v>
      </c>
      <c r="F2336" s="78">
        <v>39686.708333333336</v>
      </c>
      <c r="G2336" t="s">
        <v>1375</v>
      </c>
      <c r="H2336" t="s">
        <v>1376</v>
      </c>
      <c r="I2336">
        <v>1.77</v>
      </c>
      <c r="J2336" t="s">
        <v>1348</v>
      </c>
    </row>
    <row r="2337" spans="1:10">
      <c r="A2337" t="s">
        <v>806</v>
      </c>
      <c r="B2337">
        <v>28.5</v>
      </c>
      <c r="C2337" t="s">
        <v>1370</v>
      </c>
      <c r="D2337" t="s">
        <v>1371</v>
      </c>
      <c r="E2337" t="s">
        <v>1372</v>
      </c>
      <c r="F2337" s="78">
        <v>39704.708333333336</v>
      </c>
      <c r="G2337" t="s">
        <v>1375</v>
      </c>
      <c r="H2337" t="s">
        <v>1376</v>
      </c>
      <c r="I2337">
        <v>2.1549999999999998</v>
      </c>
      <c r="J2337" t="s">
        <v>1348</v>
      </c>
    </row>
    <row r="2338" spans="1:10">
      <c r="A2338" t="s">
        <v>806</v>
      </c>
      <c r="B2338">
        <v>28.5</v>
      </c>
      <c r="C2338" t="s">
        <v>1370</v>
      </c>
      <c r="D2338" t="s">
        <v>1371</v>
      </c>
      <c r="E2338" t="s">
        <v>1372</v>
      </c>
      <c r="F2338" s="78">
        <v>39740.708333333336</v>
      </c>
      <c r="G2338" t="s">
        <v>1375</v>
      </c>
      <c r="H2338" t="s">
        <v>1376</v>
      </c>
      <c r="I2338">
        <v>2.48</v>
      </c>
      <c r="J2338" t="s">
        <v>1348</v>
      </c>
    </row>
    <row r="2339" spans="1:10">
      <c r="A2339" t="s">
        <v>806</v>
      </c>
      <c r="B2339">
        <v>28.5</v>
      </c>
      <c r="C2339" t="s">
        <v>1370</v>
      </c>
      <c r="D2339" t="s">
        <v>1371</v>
      </c>
      <c r="E2339" t="s">
        <v>1372</v>
      </c>
      <c r="F2339" s="78">
        <v>39758.708333333336</v>
      </c>
      <c r="G2339" t="s">
        <v>1375</v>
      </c>
      <c r="H2339" t="s">
        <v>1376</v>
      </c>
      <c r="I2339">
        <v>2.0550000000000002</v>
      </c>
      <c r="J2339" t="s">
        <v>1348</v>
      </c>
    </row>
    <row r="2340" spans="1:10">
      <c r="A2340" t="s">
        <v>806</v>
      </c>
      <c r="B2340">
        <v>28.5</v>
      </c>
      <c r="C2340" t="s">
        <v>1370</v>
      </c>
      <c r="D2340" t="s">
        <v>1371</v>
      </c>
      <c r="E2340" t="s">
        <v>1372</v>
      </c>
      <c r="F2340" s="78">
        <v>39776.708333333336</v>
      </c>
      <c r="G2340" t="s">
        <v>1375</v>
      </c>
      <c r="H2340" t="s">
        <v>1376</v>
      </c>
      <c r="I2340">
        <v>1.3</v>
      </c>
      <c r="J2340" t="s">
        <v>1348</v>
      </c>
    </row>
    <row r="2341" spans="1:10">
      <c r="A2341" t="s">
        <v>806</v>
      </c>
      <c r="B2341">
        <v>28.5</v>
      </c>
      <c r="C2341" t="s">
        <v>1370</v>
      </c>
      <c r="D2341" t="s">
        <v>1371</v>
      </c>
      <c r="E2341" t="s">
        <v>1372</v>
      </c>
      <c r="F2341" s="78">
        <v>39794.708333333336</v>
      </c>
      <c r="G2341" t="s">
        <v>1375</v>
      </c>
      <c r="H2341" t="s">
        <v>1376</v>
      </c>
      <c r="I2341">
        <v>0.38</v>
      </c>
      <c r="J2341" t="s">
        <v>1348</v>
      </c>
    </row>
    <row r="2342" spans="1:10">
      <c r="A2342" t="s">
        <v>806</v>
      </c>
      <c r="B2342">
        <v>28.5</v>
      </c>
      <c r="C2342" t="s">
        <v>1370</v>
      </c>
      <c r="D2342" t="s">
        <v>1371</v>
      </c>
      <c r="E2342" t="s">
        <v>1372</v>
      </c>
      <c r="F2342" s="78">
        <v>39812.708333333336</v>
      </c>
      <c r="G2342" t="s">
        <v>1375</v>
      </c>
      <c r="H2342" t="s">
        <v>1376</v>
      </c>
      <c r="I2342">
        <v>-0.1</v>
      </c>
      <c r="J2342" t="s">
        <v>1348</v>
      </c>
    </row>
    <row r="2343" spans="1:10">
      <c r="A2343" t="s">
        <v>806</v>
      </c>
      <c r="B2343">
        <v>28.5</v>
      </c>
      <c r="C2343" t="s">
        <v>1370</v>
      </c>
      <c r="D2343" t="s">
        <v>1371</v>
      </c>
      <c r="E2343" t="s">
        <v>1372</v>
      </c>
      <c r="F2343" s="78">
        <v>39830.708333333336</v>
      </c>
      <c r="G2343" t="s">
        <v>1375</v>
      </c>
      <c r="H2343" t="s">
        <v>1376</v>
      </c>
      <c r="I2343">
        <v>-0.46</v>
      </c>
      <c r="J2343" t="s">
        <v>1348</v>
      </c>
    </row>
    <row r="2344" spans="1:10">
      <c r="A2344" t="s">
        <v>806</v>
      </c>
      <c r="B2344">
        <v>28.5</v>
      </c>
      <c r="C2344" t="s">
        <v>1370</v>
      </c>
      <c r="D2344" t="s">
        <v>1371</v>
      </c>
      <c r="E2344" t="s">
        <v>1372</v>
      </c>
      <c r="F2344" s="78">
        <v>39848.708333333336</v>
      </c>
      <c r="G2344" t="s">
        <v>1375</v>
      </c>
      <c r="H2344" t="s">
        <v>1376</v>
      </c>
      <c r="I2344">
        <v>-0.54500000000000004</v>
      </c>
      <c r="J2344" t="s">
        <v>1348</v>
      </c>
    </row>
    <row r="2345" spans="1:10">
      <c r="A2345" t="s">
        <v>806</v>
      </c>
      <c r="B2345">
        <v>28.5</v>
      </c>
      <c r="C2345" t="s">
        <v>1370</v>
      </c>
      <c r="D2345" t="s">
        <v>1371</v>
      </c>
      <c r="E2345" t="s">
        <v>1372</v>
      </c>
      <c r="F2345" s="78">
        <v>39866.708333333336</v>
      </c>
      <c r="G2345" t="s">
        <v>1375</v>
      </c>
      <c r="H2345" t="s">
        <v>1376</v>
      </c>
      <c r="I2345">
        <v>-0.44500000000000001</v>
      </c>
      <c r="J2345" t="s">
        <v>1348</v>
      </c>
    </row>
    <row r="2346" spans="1:10">
      <c r="A2346" t="s">
        <v>806</v>
      </c>
      <c r="B2346">
        <v>28.5</v>
      </c>
      <c r="C2346" t="s">
        <v>1370</v>
      </c>
      <c r="D2346" t="s">
        <v>1371</v>
      </c>
      <c r="E2346" t="s">
        <v>1372</v>
      </c>
      <c r="F2346" s="78">
        <v>39884.708333333336</v>
      </c>
      <c r="G2346" t="s">
        <v>1375</v>
      </c>
      <c r="H2346" t="s">
        <v>1376</v>
      </c>
      <c r="I2346">
        <v>-0.28499999999999998</v>
      </c>
      <c r="J2346" t="s">
        <v>1348</v>
      </c>
    </row>
    <row r="2347" spans="1:10">
      <c r="A2347" t="s">
        <v>806</v>
      </c>
      <c r="B2347">
        <v>28.5</v>
      </c>
      <c r="C2347" t="s">
        <v>1370</v>
      </c>
      <c r="D2347" t="s">
        <v>1371</v>
      </c>
      <c r="E2347" t="s">
        <v>1372</v>
      </c>
      <c r="F2347" s="78">
        <v>39902.708333333336</v>
      </c>
      <c r="G2347" t="s">
        <v>1375</v>
      </c>
      <c r="H2347" t="s">
        <v>1376</v>
      </c>
      <c r="I2347">
        <v>-0.26500000000000001</v>
      </c>
      <c r="J2347" t="s">
        <v>1348</v>
      </c>
    </row>
    <row r="2348" spans="1:10">
      <c r="A2348" t="s">
        <v>806</v>
      </c>
      <c r="B2348">
        <v>28.5</v>
      </c>
      <c r="C2348" t="s">
        <v>1370</v>
      </c>
      <c r="D2348" t="s">
        <v>1371</v>
      </c>
      <c r="E2348" t="s">
        <v>1372</v>
      </c>
      <c r="F2348" s="78">
        <v>39920.708333333336</v>
      </c>
      <c r="G2348" t="s">
        <v>1375</v>
      </c>
      <c r="H2348" t="s">
        <v>1376</v>
      </c>
      <c r="I2348">
        <v>-0.12</v>
      </c>
      <c r="J2348" t="s">
        <v>1348</v>
      </c>
    </row>
    <row r="2349" spans="1:10">
      <c r="A2349" t="s">
        <v>806</v>
      </c>
      <c r="B2349">
        <v>28.5</v>
      </c>
      <c r="C2349" t="s">
        <v>1370</v>
      </c>
      <c r="D2349" t="s">
        <v>1371</v>
      </c>
      <c r="E2349" t="s">
        <v>1372</v>
      </c>
      <c r="F2349" s="78">
        <v>39650.666666666664</v>
      </c>
      <c r="G2349" t="s">
        <v>1377</v>
      </c>
      <c r="H2349" t="s">
        <v>1378</v>
      </c>
      <c r="I2349">
        <v>1</v>
      </c>
      <c r="J2349" t="s">
        <v>1379</v>
      </c>
    </row>
    <row r="2350" spans="1:10">
      <c r="A2350" t="s">
        <v>806</v>
      </c>
      <c r="B2350">
        <v>28.5</v>
      </c>
      <c r="C2350" t="s">
        <v>1370</v>
      </c>
      <c r="D2350" t="s">
        <v>1371</v>
      </c>
      <c r="E2350" t="s">
        <v>1372</v>
      </c>
      <c r="F2350" s="78">
        <v>39650.708333333336</v>
      </c>
      <c r="G2350" t="s">
        <v>1377</v>
      </c>
      <c r="H2350" t="s">
        <v>1378</v>
      </c>
      <c r="I2350">
        <v>2</v>
      </c>
      <c r="J2350" t="s">
        <v>1379</v>
      </c>
    </row>
    <row r="2351" spans="1:10">
      <c r="A2351" t="s">
        <v>806</v>
      </c>
      <c r="B2351">
        <v>28.5</v>
      </c>
      <c r="C2351" t="s">
        <v>1370</v>
      </c>
      <c r="D2351" t="s">
        <v>1371</v>
      </c>
      <c r="E2351" t="s">
        <v>1372</v>
      </c>
      <c r="F2351" s="78">
        <v>39668.666666666664</v>
      </c>
      <c r="G2351" t="s">
        <v>1377</v>
      </c>
      <c r="H2351" t="s">
        <v>1378</v>
      </c>
      <c r="I2351">
        <v>3</v>
      </c>
      <c r="J2351" t="s">
        <v>1379</v>
      </c>
    </row>
    <row r="2352" spans="1:10">
      <c r="A2352" t="s">
        <v>806</v>
      </c>
      <c r="B2352">
        <v>28.5</v>
      </c>
      <c r="C2352" t="s">
        <v>1370</v>
      </c>
      <c r="D2352" t="s">
        <v>1371</v>
      </c>
      <c r="E2352" t="s">
        <v>1372</v>
      </c>
      <c r="F2352" s="78">
        <v>39668.708333333336</v>
      </c>
      <c r="G2352" t="s">
        <v>1377</v>
      </c>
      <c r="H2352" t="s">
        <v>1378</v>
      </c>
      <c r="I2352">
        <v>4</v>
      </c>
      <c r="J2352" t="s">
        <v>1379</v>
      </c>
    </row>
    <row r="2353" spans="1:10">
      <c r="A2353" t="s">
        <v>806</v>
      </c>
      <c r="B2353">
        <v>28.5</v>
      </c>
      <c r="C2353" t="s">
        <v>1370</v>
      </c>
      <c r="D2353" t="s">
        <v>1371</v>
      </c>
      <c r="E2353" t="s">
        <v>1372</v>
      </c>
      <c r="F2353" s="78">
        <v>39686.666666666664</v>
      </c>
      <c r="G2353" t="s">
        <v>1377</v>
      </c>
      <c r="H2353" t="s">
        <v>1378</v>
      </c>
      <c r="I2353">
        <v>5</v>
      </c>
      <c r="J2353" t="s">
        <v>1379</v>
      </c>
    </row>
    <row r="2354" spans="1:10">
      <c r="A2354" t="s">
        <v>806</v>
      </c>
      <c r="B2354">
        <v>28.5</v>
      </c>
      <c r="C2354" t="s">
        <v>1370</v>
      </c>
      <c r="D2354" t="s">
        <v>1371</v>
      </c>
      <c r="E2354" t="s">
        <v>1372</v>
      </c>
      <c r="F2354" s="78">
        <v>39686.708333333336</v>
      </c>
      <c r="G2354" t="s">
        <v>1377</v>
      </c>
      <c r="H2354" t="s">
        <v>1378</v>
      </c>
      <c r="I2354">
        <v>6</v>
      </c>
      <c r="J2354" t="s">
        <v>1379</v>
      </c>
    </row>
    <row r="2355" spans="1:10">
      <c r="A2355" t="s">
        <v>806</v>
      </c>
      <c r="B2355">
        <v>28.5</v>
      </c>
      <c r="C2355" t="s">
        <v>1370</v>
      </c>
      <c r="D2355" t="s">
        <v>1371</v>
      </c>
      <c r="E2355" t="s">
        <v>1372</v>
      </c>
      <c r="F2355" s="78">
        <v>39704.666666666664</v>
      </c>
      <c r="G2355" t="s">
        <v>1377</v>
      </c>
      <c r="H2355" t="s">
        <v>1378</v>
      </c>
      <c r="I2355">
        <v>7</v>
      </c>
      <c r="J2355" t="s">
        <v>1379</v>
      </c>
    </row>
    <row r="2356" spans="1:10">
      <c r="A2356" t="s">
        <v>806</v>
      </c>
      <c r="B2356">
        <v>28.5</v>
      </c>
      <c r="C2356" t="s">
        <v>1370</v>
      </c>
      <c r="D2356" t="s">
        <v>1371</v>
      </c>
      <c r="E2356" t="s">
        <v>1372</v>
      </c>
      <c r="F2356" s="78">
        <v>39704.708333333336</v>
      </c>
      <c r="G2356" t="s">
        <v>1377</v>
      </c>
      <c r="H2356" t="s">
        <v>1378</v>
      </c>
      <c r="I2356">
        <v>8</v>
      </c>
      <c r="J2356" t="s">
        <v>1379</v>
      </c>
    </row>
    <row r="2357" spans="1:10">
      <c r="A2357" t="s">
        <v>806</v>
      </c>
      <c r="B2357">
        <v>28.5</v>
      </c>
      <c r="C2357" t="s">
        <v>1370</v>
      </c>
      <c r="D2357" t="s">
        <v>1371</v>
      </c>
      <c r="E2357" t="s">
        <v>1372</v>
      </c>
      <c r="F2357" s="78">
        <v>39722.666666666664</v>
      </c>
      <c r="G2357" t="s">
        <v>1377</v>
      </c>
      <c r="H2357" t="s">
        <v>1378</v>
      </c>
      <c r="I2357">
        <v>9</v>
      </c>
      <c r="J2357" t="s">
        <v>1379</v>
      </c>
    </row>
    <row r="2358" spans="1:10">
      <c r="A2358" t="s">
        <v>806</v>
      </c>
      <c r="B2358">
        <v>28.5</v>
      </c>
      <c r="C2358" t="s">
        <v>1370</v>
      </c>
      <c r="D2358" t="s">
        <v>1371</v>
      </c>
      <c r="E2358" t="s">
        <v>1372</v>
      </c>
      <c r="F2358" s="78">
        <v>39722.708333333336</v>
      </c>
      <c r="G2358" t="s">
        <v>1377</v>
      </c>
      <c r="H2358" t="s">
        <v>1378</v>
      </c>
      <c r="I2358">
        <v>10</v>
      </c>
      <c r="J2358" t="s">
        <v>1379</v>
      </c>
    </row>
    <row r="2359" spans="1:10">
      <c r="A2359" t="s">
        <v>806</v>
      </c>
      <c r="B2359">
        <v>28.5</v>
      </c>
      <c r="C2359" t="s">
        <v>1370</v>
      </c>
      <c r="D2359" t="s">
        <v>1371</v>
      </c>
      <c r="E2359" t="s">
        <v>1372</v>
      </c>
      <c r="F2359" s="78">
        <v>39740.666666666664</v>
      </c>
      <c r="G2359" t="s">
        <v>1377</v>
      </c>
      <c r="H2359" t="s">
        <v>1378</v>
      </c>
      <c r="I2359">
        <v>11</v>
      </c>
      <c r="J2359" t="s">
        <v>1379</v>
      </c>
    </row>
    <row r="2360" spans="1:10">
      <c r="A2360" t="s">
        <v>806</v>
      </c>
      <c r="B2360">
        <v>28.5</v>
      </c>
      <c r="C2360" t="s">
        <v>1370</v>
      </c>
      <c r="D2360" t="s">
        <v>1371</v>
      </c>
      <c r="E2360" t="s">
        <v>1372</v>
      </c>
      <c r="F2360" s="78">
        <v>39740.708333333336</v>
      </c>
      <c r="G2360" t="s">
        <v>1377</v>
      </c>
      <c r="H2360" t="s">
        <v>1378</v>
      </c>
      <c r="I2360">
        <v>12</v>
      </c>
      <c r="J2360" t="s">
        <v>1379</v>
      </c>
    </row>
    <row r="2361" spans="1:10">
      <c r="A2361" t="s">
        <v>806</v>
      </c>
      <c r="B2361">
        <v>28.5</v>
      </c>
      <c r="C2361" t="s">
        <v>1370</v>
      </c>
      <c r="D2361" t="s">
        <v>1371</v>
      </c>
      <c r="E2361" t="s">
        <v>1372</v>
      </c>
      <c r="F2361" s="78">
        <v>39758.666666666664</v>
      </c>
      <c r="G2361" t="s">
        <v>1377</v>
      </c>
      <c r="H2361" t="s">
        <v>1378</v>
      </c>
      <c r="I2361">
        <v>13</v>
      </c>
      <c r="J2361" t="s">
        <v>1379</v>
      </c>
    </row>
    <row r="2362" spans="1:10">
      <c r="A2362" t="s">
        <v>806</v>
      </c>
      <c r="B2362">
        <v>28.5</v>
      </c>
      <c r="C2362" t="s">
        <v>1370</v>
      </c>
      <c r="D2362" t="s">
        <v>1371</v>
      </c>
      <c r="E2362" t="s">
        <v>1372</v>
      </c>
      <c r="F2362" s="78">
        <v>39758.708333333336</v>
      </c>
      <c r="G2362" t="s">
        <v>1377</v>
      </c>
      <c r="H2362" t="s">
        <v>1378</v>
      </c>
      <c r="I2362">
        <v>14</v>
      </c>
      <c r="J2362" t="s">
        <v>1379</v>
      </c>
    </row>
    <row r="2363" spans="1:10">
      <c r="A2363" t="s">
        <v>806</v>
      </c>
      <c r="B2363">
        <v>28.5</v>
      </c>
      <c r="C2363" t="s">
        <v>1370</v>
      </c>
      <c r="D2363" t="s">
        <v>1371</v>
      </c>
      <c r="E2363" t="s">
        <v>1372</v>
      </c>
      <c r="F2363" s="78">
        <v>39776.666666666664</v>
      </c>
      <c r="G2363" t="s">
        <v>1377</v>
      </c>
      <c r="H2363" t="s">
        <v>1378</v>
      </c>
      <c r="I2363">
        <v>15</v>
      </c>
      <c r="J2363" t="s">
        <v>1379</v>
      </c>
    </row>
    <row r="2364" spans="1:10">
      <c r="A2364" t="s">
        <v>806</v>
      </c>
      <c r="B2364">
        <v>28.5</v>
      </c>
      <c r="C2364" t="s">
        <v>1370</v>
      </c>
      <c r="D2364" t="s">
        <v>1371</v>
      </c>
      <c r="E2364" t="s">
        <v>1372</v>
      </c>
      <c r="F2364" s="78">
        <v>39776.708333333336</v>
      </c>
      <c r="G2364" t="s">
        <v>1377</v>
      </c>
      <c r="H2364" t="s">
        <v>1378</v>
      </c>
      <c r="I2364">
        <v>16</v>
      </c>
      <c r="J2364" t="s">
        <v>1379</v>
      </c>
    </row>
    <row r="2365" spans="1:10">
      <c r="A2365" t="s">
        <v>806</v>
      </c>
      <c r="B2365">
        <v>28.5</v>
      </c>
      <c r="C2365" t="s">
        <v>1370</v>
      </c>
      <c r="D2365" t="s">
        <v>1371</v>
      </c>
      <c r="E2365" t="s">
        <v>1372</v>
      </c>
      <c r="F2365" s="78">
        <v>39794.666666666664</v>
      </c>
      <c r="G2365" t="s">
        <v>1377</v>
      </c>
      <c r="H2365" t="s">
        <v>1378</v>
      </c>
      <c r="I2365">
        <v>17</v>
      </c>
      <c r="J2365" t="s">
        <v>1379</v>
      </c>
    </row>
    <row r="2366" spans="1:10">
      <c r="A2366" t="s">
        <v>806</v>
      </c>
      <c r="B2366">
        <v>28.5</v>
      </c>
      <c r="C2366" t="s">
        <v>1370</v>
      </c>
      <c r="D2366" t="s">
        <v>1371</v>
      </c>
      <c r="E2366" t="s">
        <v>1372</v>
      </c>
      <c r="F2366" s="78">
        <v>39794.708333333336</v>
      </c>
      <c r="G2366" t="s">
        <v>1377</v>
      </c>
      <c r="H2366" t="s">
        <v>1378</v>
      </c>
      <c r="I2366">
        <v>18</v>
      </c>
      <c r="J2366" t="s">
        <v>1379</v>
      </c>
    </row>
    <row r="2367" spans="1:10">
      <c r="A2367" t="s">
        <v>806</v>
      </c>
      <c r="B2367">
        <v>28.5</v>
      </c>
      <c r="C2367" t="s">
        <v>1370</v>
      </c>
      <c r="D2367" t="s">
        <v>1371</v>
      </c>
      <c r="E2367" t="s">
        <v>1372</v>
      </c>
      <c r="F2367" s="78">
        <v>39812.666666666664</v>
      </c>
      <c r="G2367" t="s">
        <v>1377</v>
      </c>
      <c r="H2367" t="s">
        <v>1378</v>
      </c>
      <c r="I2367">
        <v>19</v>
      </c>
      <c r="J2367" t="s">
        <v>1379</v>
      </c>
    </row>
    <row r="2368" spans="1:10">
      <c r="A2368" t="s">
        <v>806</v>
      </c>
      <c r="B2368">
        <v>28.5</v>
      </c>
      <c r="C2368" t="s">
        <v>1370</v>
      </c>
      <c r="D2368" t="s">
        <v>1371</v>
      </c>
      <c r="E2368" t="s">
        <v>1372</v>
      </c>
      <c r="F2368" s="78">
        <v>39812.708333333336</v>
      </c>
      <c r="G2368" t="s">
        <v>1377</v>
      </c>
      <c r="H2368" t="s">
        <v>1378</v>
      </c>
      <c r="I2368">
        <v>20</v>
      </c>
      <c r="J2368" t="s">
        <v>1379</v>
      </c>
    </row>
    <row r="2369" spans="1:10">
      <c r="A2369" t="s">
        <v>806</v>
      </c>
      <c r="B2369">
        <v>28.5</v>
      </c>
      <c r="C2369" t="s">
        <v>1370</v>
      </c>
      <c r="D2369" t="s">
        <v>1371</v>
      </c>
      <c r="E2369" t="s">
        <v>1372</v>
      </c>
      <c r="F2369" s="78">
        <v>39830.666666666664</v>
      </c>
      <c r="G2369" t="s">
        <v>1377</v>
      </c>
      <c r="H2369" t="s">
        <v>1378</v>
      </c>
      <c r="I2369">
        <v>21</v>
      </c>
      <c r="J2369" t="s">
        <v>1379</v>
      </c>
    </row>
    <row r="2370" spans="1:10">
      <c r="A2370" t="s">
        <v>806</v>
      </c>
      <c r="B2370">
        <v>28.5</v>
      </c>
      <c r="C2370" t="s">
        <v>1370</v>
      </c>
      <c r="D2370" t="s">
        <v>1371</v>
      </c>
      <c r="E2370" t="s">
        <v>1372</v>
      </c>
      <c r="F2370" s="78">
        <v>39830.708333333336</v>
      </c>
      <c r="G2370" t="s">
        <v>1377</v>
      </c>
      <c r="H2370" t="s">
        <v>1378</v>
      </c>
      <c r="I2370">
        <v>22</v>
      </c>
      <c r="J2370" t="s">
        <v>1379</v>
      </c>
    </row>
    <row r="2371" spans="1:10">
      <c r="A2371" t="s">
        <v>806</v>
      </c>
      <c r="B2371">
        <v>28.5</v>
      </c>
      <c r="C2371" t="s">
        <v>1370</v>
      </c>
      <c r="D2371" t="s">
        <v>1371</v>
      </c>
      <c r="E2371" t="s">
        <v>1372</v>
      </c>
      <c r="F2371" s="78">
        <v>39848.666666666664</v>
      </c>
      <c r="G2371" t="s">
        <v>1377</v>
      </c>
      <c r="H2371" t="s">
        <v>1378</v>
      </c>
      <c r="I2371">
        <v>23</v>
      </c>
      <c r="J2371" t="s">
        <v>1379</v>
      </c>
    </row>
    <row r="2372" spans="1:10">
      <c r="A2372" t="s">
        <v>806</v>
      </c>
      <c r="B2372">
        <v>28.5</v>
      </c>
      <c r="C2372" t="s">
        <v>1370</v>
      </c>
      <c r="D2372" t="s">
        <v>1371</v>
      </c>
      <c r="E2372" t="s">
        <v>1372</v>
      </c>
      <c r="F2372" s="78">
        <v>39848.708333333336</v>
      </c>
      <c r="G2372" t="s">
        <v>1377</v>
      </c>
      <c r="H2372" t="s">
        <v>1378</v>
      </c>
      <c r="I2372">
        <v>24</v>
      </c>
      <c r="J2372" t="s">
        <v>1379</v>
      </c>
    </row>
    <row r="2373" spans="1:10">
      <c r="A2373" t="s">
        <v>806</v>
      </c>
      <c r="B2373">
        <v>28.5</v>
      </c>
      <c r="C2373" t="s">
        <v>1370</v>
      </c>
      <c r="D2373" t="s">
        <v>1371</v>
      </c>
      <c r="E2373" t="s">
        <v>1372</v>
      </c>
      <c r="F2373" s="78">
        <v>39866.666666666664</v>
      </c>
      <c r="G2373" t="s">
        <v>1377</v>
      </c>
      <c r="H2373" t="s">
        <v>1378</v>
      </c>
      <c r="I2373">
        <v>25</v>
      </c>
      <c r="J2373" t="s">
        <v>1379</v>
      </c>
    </row>
    <row r="2374" spans="1:10">
      <c r="A2374" t="s">
        <v>806</v>
      </c>
      <c r="B2374">
        <v>28.5</v>
      </c>
      <c r="C2374" t="s">
        <v>1370</v>
      </c>
      <c r="D2374" t="s">
        <v>1371</v>
      </c>
      <c r="E2374" t="s">
        <v>1372</v>
      </c>
      <c r="F2374" s="78">
        <v>39866.708333333336</v>
      </c>
      <c r="G2374" t="s">
        <v>1377</v>
      </c>
      <c r="H2374" t="s">
        <v>1378</v>
      </c>
      <c r="I2374">
        <v>26</v>
      </c>
      <c r="J2374" t="s">
        <v>1379</v>
      </c>
    </row>
    <row r="2375" spans="1:10">
      <c r="A2375" t="s">
        <v>806</v>
      </c>
      <c r="B2375">
        <v>28.5</v>
      </c>
      <c r="C2375" t="s">
        <v>1370</v>
      </c>
      <c r="D2375" t="s">
        <v>1371</v>
      </c>
      <c r="E2375" t="s">
        <v>1372</v>
      </c>
      <c r="F2375" s="78">
        <v>39884.666666666664</v>
      </c>
      <c r="G2375" t="s">
        <v>1377</v>
      </c>
      <c r="H2375" t="s">
        <v>1378</v>
      </c>
      <c r="I2375">
        <v>27</v>
      </c>
      <c r="J2375" t="s">
        <v>1379</v>
      </c>
    </row>
    <row r="2376" spans="1:10">
      <c r="A2376" t="s">
        <v>806</v>
      </c>
      <c r="B2376">
        <v>28.5</v>
      </c>
      <c r="C2376" t="s">
        <v>1370</v>
      </c>
      <c r="D2376" t="s">
        <v>1371</v>
      </c>
      <c r="E2376" t="s">
        <v>1372</v>
      </c>
      <c r="F2376" s="78">
        <v>39884.708333333336</v>
      </c>
      <c r="G2376" t="s">
        <v>1377</v>
      </c>
      <c r="H2376" t="s">
        <v>1378</v>
      </c>
      <c r="I2376">
        <v>28</v>
      </c>
      <c r="J2376" t="s">
        <v>1379</v>
      </c>
    </row>
    <row r="2377" spans="1:10">
      <c r="A2377" t="s">
        <v>806</v>
      </c>
      <c r="B2377">
        <v>28.5</v>
      </c>
      <c r="C2377" t="s">
        <v>1370</v>
      </c>
      <c r="D2377" t="s">
        <v>1371</v>
      </c>
      <c r="E2377" t="s">
        <v>1372</v>
      </c>
      <c r="F2377" s="78">
        <v>39902.666666666664</v>
      </c>
      <c r="G2377" t="s">
        <v>1377</v>
      </c>
      <c r="H2377" t="s">
        <v>1378</v>
      </c>
      <c r="I2377">
        <v>29</v>
      </c>
      <c r="J2377" t="s">
        <v>1379</v>
      </c>
    </row>
    <row r="2378" spans="1:10">
      <c r="A2378" t="s">
        <v>806</v>
      </c>
      <c r="B2378">
        <v>28.5</v>
      </c>
      <c r="C2378" t="s">
        <v>1370</v>
      </c>
      <c r="D2378" t="s">
        <v>1371</v>
      </c>
      <c r="E2378" t="s">
        <v>1372</v>
      </c>
      <c r="F2378" s="78">
        <v>39902.708333333336</v>
      </c>
      <c r="G2378" t="s">
        <v>1377</v>
      </c>
      <c r="H2378" t="s">
        <v>1378</v>
      </c>
      <c r="I2378">
        <v>30</v>
      </c>
      <c r="J2378" t="s">
        <v>1379</v>
      </c>
    </row>
    <row r="2379" spans="1:10">
      <c r="A2379" t="s">
        <v>806</v>
      </c>
      <c r="B2379">
        <v>28.5</v>
      </c>
      <c r="C2379" t="s">
        <v>1370</v>
      </c>
      <c r="D2379" t="s">
        <v>1371</v>
      </c>
      <c r="E2379" t="s">
        <v>1372</v>
      </c>
      <c r="F2379" s="78">
        <v>39920.666666666664</v>
      </c>
      <c r="G2379" t="s">
        <v>1377</v>
      </c>
      <c r="H2379" t="s">
        <v>1378</v>
      </c>
      <c r="I2379">
        <v>31</v>
      </c>
      <c r="J2379" t="s">
        <v>1379</v>
      </c>
    </row>
    <row r="2380" spans="1:10">
      <c r="A2380" t="s">
        <v>806</v>
      </c>
      <c r="B2380">
        <v>28.5</v>
      </c>
      <c r="C2380" t="s">
        <v>1370</v>
      </c>
      <c r="D2380" t="s">
        <v>1371</v>
      </c>
      <c r="E2380" t="s">
        <v>1372</v>
      </c>
      <c r="F2380" s="78">
        <v>39920.708333333336</v>
      </c>
      <c r="G2380" t="s">
        <v>1377</v>
      </c>
      <c r="H2380" t="s">
        <v>1378</v>
      </c>
      <c r="I2380">
        <v>32</v>
      </c>
      <c r="J2380" t="s">
        <v>1379</v>
      </c>
    </row>
    <row r="2381" spans="1:10">
      <c r="A2381" t="s">
        <v>806</v>
      </c>
      <c r="B2381">
        <v>28.5</v>
      </c>
      <c r="C2381" t="s">
        <v>1370</v>
      </c>
      <c r="D2381" t="s">
        <v>1371</v>
      </c>
      <c r="E2381" t="s">
        <v>1372</v>
      </c>
      <c r="F2381" s="78">
        <v>39938.666666666664</v>
      </c>
      <c r="G2381" t="s">
        <v>1377</v>
      </c>
      <c r="H2381" t="s">
        <v>1378</v>
      </c>
      <c r="I2381">
        <v>33</v>
      </c>
      <c r="J2381" t="s">
        <v>1379</v>
      </c>
    </row>
    <row r="2382" spans="1:10">
      <c r="A2382" t="s">
        <v>806</v>
      </c>
      <c r="B2382">
        <v>28.5</v>
      </c>
      <c r="C2382" t="s">
        <v>1370</v>
      </c>
      <c r="D2382" t="s">
        <v>1371</v>
      </c>
      <c r="E2382" t="s">
        <v>1372</v>
      </c>
      <c r="F2382" s="78">
        <v>39938.708333333336</v>
      </c>
      <c r="G2382" t="s">
        <v>1377</v>
      </c>
      <c r="H2382" t="s">
        <v>1378</v>
      </c>
      <c r="I2382">
        <v>34</v>
      </c>
      <c r="J2382" t="s">
        <v>1379</v>
      </c>
    </row>
    <row r="2383" spans="1:10">
      <c r="A2383" t="s">
        <v>806</v>
      </c>
      <c r="B2383">
        <v>28.5</v>
      </c>
      <c r="C2383" t="s">
        <v>1370</v>
      </c>
      <c r="D2383" t="s">
        <v>1371</v>
      </c>
      <c r="E2383" t="s">
        <v>1372</v>
      </c>
      <c r="F2383" s="78">
        <v>39956.666666666664</v>
      </c>
      <c r="G2383" t="s">
        <v>1377</v>
      </c>
      <c r="H2383" t="s">
        <v>1378</v>
      </c>
      <c r="I2383">
        <v>35</v>
      </c>
      <c r="J2383" t="s">
        <v>1379</v>
      </c>
    </row>
    <row r="2384" spans="1:10">
      <c r="A2384" t="s">
        <v>806</v>
      </c>
      <c r="B2384">
        <v>28.5</v>
      </c>
      <c r="C2384" t="s">
        <v>1370</v>
      </c>
      <c r="D2384" t="s">
        <v>1371</v>
      </c>
      <c r="E2384" t="s">
        <v>1372</v>
      </c>
      <c r="F2384" s="78">
        <v>39956.708333333336</v>
      </c>
      <c r="G2384" t="s">
        <v>1377</v>
      </c>
      <c r="H2384" t="s">
        <v>1378</v>
      </c>
      <c r="I2384">
        <v>36</v>
      </c>
      <c r="J2384" t="s">
        <v>1379</v>
      </c>
    </row>
    <row r="2385" spans="1:10">
      <c r="A2385" t="s">
        <v>806</v>
      </c>
      <c r="B2385">
        <v>28.5</v>
      </c>
      <c r="C2385" t="s">
        <v>1370</v>
      </c>
      <c r="D2385" t="s">
        <v>1371</v>
      </c>
      <c r="E2385" t="s">
        <v>1372</v>
      </c>
      <c r="F2385" s="78">
        <v>39974.666666666664</v>
      </c>
      <c r="G2385" t="s">
        <v>1377</v>
      </c>
      <c r="H2385" t="s">
        <v>1378</v>
      </c>
      <c r="I2385">
        <v>37</v>
      </c>
      <c r="J2385" t="s">
        <v>1379</v>
      </c>
    </row>
    <row r="2386" spans="1:10">
      <c r="A2386" t="s">
        <v>806</v>
      </c>
      <c r="B2386">
        <v>28.5</v>
      </c>
      <c r="C2386" t="s">
        <v>1370</v>
      </c>
      <c r="D2386" t="s">
        <v>1371</v>
      </c>
      <c r="E2386" t="s">
        <v>1372</v>
      </c>
      <c r="F2386" s="78">
        <v>39974.708333333336</v>
      </c>
      <c r="G2386" t="s">
        <v>1377</v>
      </c>
      <c r="H2386" t="s">
        <v>1378</v>
      </c>
      <c r="I2386">
        <v>38</v>
      </c>
      <c r="J2386" t="s">
        <v>1379</v>
      </c>
    </row>
    <row r="2387" spans="1:10">
      <c r="A2387" t="s">
        <v>806</v>
      </c>
      <c r="B2387">
        <v>28.5</v>
      </c>
      <c r="C2387" t="s">
        <v>1370</v>
      </c>
      <c r="D2387" t="s">
        <v>1371</v>
      </c>
      <c r="E2387" t="s">
        <v>1372</v>
      </c>
      <c r="F2387" s="78">
        <v>39992.666666666664</v>
      </c>
      <c r="G2387" t="s">
        <v>1377</v>
      </c>
      <c r="H2387" t="s">
        <v>1378</v>
      </c>
      <c r="I2387">
        <v>39</v>
      </c>
      <c r="J2387" t="s">
        <v>1379</v>
      </c>
    </row>
    <row r="2388" spans="1:10">
      <c r="A2388" t="s">
        <v>806</v>
      </c>
      <c r="B2388">
        <v>28.5</v>
      </c>
      <c r="C2388" t="s">
        <v>1370</v>
      </c>
      <c r="D2388" t="s">
        <v>1371</v>
      </c>
      <c r="E2388" t="s">
        <v>1372</v>
      </c>
      <c r="F2388" s="78">
        <v>39992.708333333336</v>
      </c>
      <c r="G2388" t="s">
        <v>1377</v>
      </c>
      <c r="H2388" t="s">
        <v>1378</v>
      </c>
      <c r="I2388">
        <v>40</v>
      </c>
      <c r="J2388" t="s">
        <v>1379</v>
      </c>
    </row>
    <row r="2389" spans="1:10">
      <c r="A2389" t="s">
        <v>806</v>
      </c>
      <c r="B2389">
        <v>28.5</v>
      </c>
      <c r="C2389" t="s">
        <v>1370</v>
      </c>
      <c r="D2389" t="s">
        <v>1371</v>
      </c>
      <c r="E2389" t="s">
        <v>1372</v>
      </c>
      <c r="F2389" s="78">
        <v>40010.666666666664</v>
      </c>
      <c r="G2389" t="s">
        <v>1377</v>
      </c>
      <c r="H2389" t="s">
        <v>1378</v>
      </c>
      <c r="I2389">
        <v>41</v>
      </c>
      <c r="J2389" t="s">
        <v>1379</v>
      </c>
    </row>
    <row r="2390" spans="1:10">
      <c r="A2390" t="s">
        <v>806</v>
      </c>
      <c r="B2390">
        <v>28.5</v>
      </c>
      <c r="C2390" t="s">
        <v>1370</v>
      </c>
      <c r="D2390" t="s">
        <v>1371</v>
      </c>
      <c r="E2390" t="s">
        <v>1372</v>
      </c>
      <c r="F2390" s="78">
        <v>40010.708333333336</v>
      </c>
      <c r="G2390" t="s">
        <v>1377</v>
      </c>
      <c r="H2390" t="s">
        <v>1378</v>
      </c>
      <c r="I2390">
        <v>42</v>
      </c>
      <c r="J2390" t="s">
        <v>1379</v>
      </c>
    </row>
    <row r="2391" spans="1:10">
      <c r="A2391" t="s">
        <v>806</v>
      </c>
      <c r="B2391">
        <v>28.5</v>
      </c>
      <c r="C2391" t="s">
        <v>1370</v>
      </c>
      <c r="D2391" t="s">
        <v>1371</v>
      </c>
      <c r="E2391" t="s">
        <v>1372</v>
      </c>
      <c r="F2391" s="78">
        <v>40028.666666666664</v>
      </c>
      <c r="G2391" t="s">
        <v>1377</v>
      </c>
      <c r="H2391" t="s">
        <v>1378</v>
      </c>
      <c r="I2391">
        <v>43</v>
      </c>
      <c r="J2391" t="s">
        <v>1379</v>
      </c>
    </row>
    <row r="2392" spans="1:10">
      <c r="A2392" t="s">
        <v>806</v>
      </c>
      <c r="B2392">
        <v>28.5</v>
      </c>
      <c r="C2392" t="s">
        <v>1370</v>
      </c>
      <c r="D2392" t="s">
        <v>1371</v>
      </c>
      <c r="E2392" t="s">
        <v>1372</v>
      </c>
      <c r="F2392" s="78">
        <v>40028.708333333336</v>
      </c>
      <c r="G2392" t="s">
        <v>1377</v>
      </c>
      <c r="H2392" t="s">
        <v>1378</v>
      </c>
      <c r="I2392">
        <v>44</v>
      </c>
      <c r="J2392" t="s">
        <v>1379</v>
      </c>
    </row>
    <row r="2393" spans="1:10">
      <c r="A2393" t="s">
        <v>806</v>
      </c>
      <c r="B2393">
        <v>28.5</v>
      </c>
      <c r="C2393" t="s">
        <v>1370</v>
      </c>
      <c r="D2393" t="s">
        <v>1371</v>
      </c>
      <c r="E2393" t="s">
        <v>1372</v>
      </c>
      <c r="F2393" s="78">
        <v>40046.666666666664</v>
      </c>
      <c r="G2393" t="s">
        <v>1377</v>
      </c>
      <c r="H2393" t="s">
        <v>1378</v>
      </c>
      <c r="I2393">
        <v>45</v>
      </c>
      <c r="J2393" t="s">
        <v>1379</v>
      </c>
    </row>
    <row r="2394" spans="1:10">
      <c r="A2394" t="s">
        <v>806</v>
      </c>
      <c r="B2394">
        <v>28.5</v>
      </c>
      <c r="C2394" t="s">
        <v>1370</v>
      </c>
      <c r="D2394" t="s">
        <v>1371</v>
      </c>
      <c r="E2394" t="s">
        <v>1372</v>
      </c>
      <c r="F2394" s="78">
        <v>40046.708333333336</v>
      </c>
      <c r="G2394" t="s">
        <v>1377</v>
      </c>
      <c r="H2394" t="s">
        <v>1378</v>
      </c>
      <c r="I2394">
        <v>46</v>
      </c>
      <c r="J2394" t="s">
        <v>1379</v>
      </c>
    </row>
    <row r="2395" spans="1:10">
      <c r="A2395" t="s">
        <v>806</v>
      </c>
      <c r="B2395">
        <v>28.5</v>
      </c>
      <c r="C2395" t="s">
        <v>1370</v>
      </c>
      <c r="D2395" t="s">
        <v>1371</v>
      </c>
      <c r="E2395" t="s">
        <v>1372</v>
      </c>
      <c r="F2395" s="78">
        <v>40064.666666666664</v>
      </c>
      <c r="G2395" t="s">
        <v>1377</v>
      </c>
      <c r="H2395" t="s">
        <v>1378</v>
      </c>
      <c r="I2395">
        <v>47</v>
      </c>
      <c r="J2395" t="s">
        <v>1379</v>
      </c>
    </row>
    <row r="2396" spans="1:10">
      <c r="A2396" t="s">
        <v>806</v>
      </c>
      <c r="B2396">
        <v>28.5</v>
      </c>
      <c r="C2396" t="s">
        <v>1370</v>
      </c>
      <c r="D2396" t="s">
        <v>1371</v>
      </c>
      <c r="E2396" t="s">
        <v>1372</v>
      </c>
      <c r="F2396" s="78">
        <v>40064.708333333336</v>
      </c>
      <c r="G2396" t="s">
        <v>1377</v>
      </c>
      <c r="H2396" t="s">
        <v>1378</v>
      </c>
      <c r="I2396">
        <v>48</v>
      </c>
      <c r="J2396" t="s">
        <v>1379</v>
      </c>
    </row>
    <row r="2397" spans="1:10">
      <c r="A2397" t="s">
        <v>806</v>
      </c>
      <c r="B2397">
        <v>28.5</v>
      </c>
      <c r="C2397" t="s">
        <v>807</v>
      </c>
      <c r="D2397" t="s">
        <v>808</v>
      </c>
      <c r="E2397">
        <v>6331</v>
      </c>
      <c r="F2397" s="78">
        <v>39629.083831018521</v>
      </c>
      <c r="G2397" t="s">
        <v>1380</v>
      </c>
      <c r="H2397" t="s">
        <v>1381</v>
      </c>
      <c r="I2397">
        <v>1E-4</v>
      </c>
      <c r="J2397" t="s">
        <v>1382</v>
      </c>
    </row>
    <row r="2398" spans="1:10">
      <c r="A2398" t="s">
        <v>806</v>
      </c>
      <c r="B2398">
        <v>28.5</v>
      </c>
      <c r="C2398" t="s">
        <v>807</v>
      </c>
      <c r="D2398" t="s">
        <v>808</v>
      </c>
      <c r="E2398">
        <v>6331</v>
      </c>
      <c r="F2398" s="78">
        <v>39629.125497685185</v>
      </c>
      <c r="G2398" t="s">
        <v>1380</v>
      </c>
      <c r="H2398" t="s">
        <v>1381</v>
      </c>
      <c r="I2398">
        <v>1E-4</v>
      </c>
      <c r="J2398" t="s">
        <v>1382</v>
      </c>
    </row>
    <row r="2399" spans="1:10">
      <c r="A2399" t="s">
        <v>806</v>
      </c>
      <c r="B2399">
        <v>28.5</v>
      </c>
      <c r="C2399" t="s">
        <v>807</v>
      </c>
      <c r="D2399" t="s">
        <v>808</v>
      </c>
      <c r="E2399">
        <v>6331</v>
      </c>
      <c r="F2399" s="78">
        <v>39644.083831018521</v>
      </c>
      <c r="G2399" t="s">
        <v>1380</v>
      </c>
      <c r="H2399" t="s">
        <v>1381</v>
      </c>
      <c r="I2399">
        <v>1.3299999999999999E-2</v>
      </c>
      <c r="J2399" t="s">
        <v>1382</v>
      </c>
    </row>
    <row r="2400" spans="1:10">
      <c r="A2400" t="s">
        <v>806</v>
      </c>
      <c r="B2400">
        <v>28.5</v>
      </c>
      <c r="C2400" t="s">
        <v>807</v>
      </c>
      <c r="D2400" t="s">
        <v>808</v>
      </c>
      <c r="E2400">
        <v>6331</v>
      </c>
      <c r="F2400" s="78">
        <v>39644.125497685185</v>
      </c>
      <c r="G2400" t="s">
        <v>1380</v>
      </c>
      <c r="H2400" t="s">
        <v>1381</v>
      </c>
      <c r="I2400">
        <v>1.0800000000000001E-2</v>
      </c>
      <c r="J2400" t="s">
        <v>1382</v>
      </c>
    </row>
    <row r="2401" spans="1:10">
      <c r="A2401" t="s">
        <v>806</v>
      </c>
      <c r="B2401">
        <v>28.5</v>
      </c>
      <c r="C2401" t="s">
        <v>807</v>
      </c>
      <c r="D2401" t="s">
        <v>808</v>
      </c>
      <c r="E2401">
        <v>6331</v>
      </c>
      <c r="F2401" s="78">
        <v>39650.667164351849</v>
      </c>
      <c r="G2401" t="s">
        <v>1380</v>
      </c>
      <c r="H2401" t="s">
        <v>1381</v>
      </c>
      <c r="I2401">
        <v>3.6896</v>
      </c>
      <c r="J2401" t="s">
        <v>1382</v>
      </c>
    </row>
    <row r="2402" spans="1:10">
      <c r="A2402" t="s">
        <v>806</v>
      </c>
      <c r="B2402">
        <v>28.5</v>
      </c>
      <c r="C2402" t="s">
        <v>807</v>
      </c>
      <c r="D2402" t="s">
        <v>808</v>
      </c>
      <c r="E2402">
        <v>6331</v>
      </c>
      <c r="F2402" s="78">
        <v>39650.708831018521</v>
      </c>
      <c r="G2402" t="s">
        <v>1380</v>
      </c>
      <c r="H2402" t="s">
        <v>1381</v>
      </c>
      <c r="I2402">
        <v>3.6898</v>
      </c>
      <c r="J2402" t="s">
        <v>1382</v>
      </c>
    </row>
    <row r="2403" spans="1:10">
      <c r="A2403" t="s">
        <v>806</v>
      </c>
      <c r="B2403">
        <v>28.5</v>
      </c>
      <c r="C2403" t="s">
        <v>807</v>
      </c>
      <c r="D2403" t="s">
        <v>808</v>
      </c>
      <c r="E2403">
        <v>6331</v>
      </c>
      <c r="F2403" s="78">
        <v>39668.667164351849</v>
      </c>
      <c r="G2403" t="s">
        <v>1380</v>
      </c>
      <c r="H2403" t="s">
        <v>1381</v>
      </c>
      <c r="I2403">
        <v>3.7679</v>
      </c>
      <c r="J2403" t="s">
        <v>1382</v>
      </c>
    </row>
    <row r="2404" spans="1:10">
      <c r="A2404" t="s">
        <v>806</v>
      </c>
      <c r="B2404">
        <v>28.5</v>
      </c>
      <c r="C2404" t="s">
        <v>807</v>
      </c>
      <c r="D2404" t="s">
        <v>808</v>
      </c>
      <c r="E2404">
        <v>6331</v>
      </c>
      <c r="F2404" s="78">
        <v>39668.708831018521</v>
      </c>
      <c r="G2404" t="s">
        <v>1380</v>
      </c>
      <c r="H2404" t="s">
        <v>1381</v>
      </c>
      <c r="I2404">
        <v>3.7696000000000001</v>
      </c>
      <c r="J2404" t="s">
        <v>1382</v>
      </c>
    </row>
    <row r="2405" spans="1:10">
      <c r="A2405" t="s">
        <v>806</v>
      </c>
      <c r="B2405">
        <v>28.5</v>
      </c>
      <c r="C2405" t="s">
        <v>807</v>
      </c>
      <c r="D2405" t="s">
        <v>808</v>
      </c>
      <c r="E2405">
        <v>6331</v>
      </c>
      <c r="F2405" s="78">
        <v>39686.667164351849</v>
      </c>
      <c r="G2405" t="s">
        <v>1380</v>
      </c>
      <c r="H2405" t="s">
        <v>1381</v>
      </c>
      <c r="I2405">
        <v>3.7507000000000001</v>
      </c>
      <c r="J2405" t="s">
        <v>1382</v>
      </c>
    </row>
    <row r="2406" spans="1:10">
      <c r="A2406" t="s">
        <v>806</v>
      </c>
      <c r="B2406">
        <v>28.5</v>
      </c>
      <c r="C2406" t="s">
        <v>807</v>
      </c>
      <c r="D2406" t="s">
        <v>808</v>
      </c>
      <c r="E2406">
        <v>6331</v>
      </c>
      <c r="F2406" s="78">
        <v>39686.708831018521</v>
      </c>
      <c r="G2406" t="s">
        <v>1380</v>
      </c>
      <c r="H2406" t="s">
        <v>1381</v>
      </c>
      <c r="I2406">
        <v>3.7522000000000002</v>
      </c>
      <c r="J2406" t="s">
        <v>1382</v>
      </c>
    </row>
    <row r="2407" spans="1:10">
      <c r="A2407" t="s">
        <v>806</v>
      </c>
      <c r="B2407">
        <v>28.5</v>
      </c>
      <c r="C2407" t="s">
        <v>807</v>
      </c>
      <c r="D2407" t="s">
        <v>808</v>
      </c>
      <c r="E2407">
        <v>6331</v>
      </c>
      <c r="F2407" s="78">
        <v>39704.667164351849</v>
      </c>
      <c r="G2407" t="s">
        <v>1380</v>
      </c>
      <c r="H2407" t="s">
        <v>1381</v>
      </c>
      <c r="I2407">
        <v>3.7113</v>
      </c>
      <c r="J2407" t="s">
        <v>1382</v>
      </c>
    </row>
    <row r="2408" spans="1:10">
      <c r="A2408" t="s">
        <v>806</v>
      </c>
      <c r="B2408">
        <v>28.5</v>
      </c>
      <c r="C2408" t="s">
        <v>807</v>
      </c>
      <c r="D2408" t="s">
        <v>808</v>
      </c>
      <c r="E2408">
        <v>6331</v>
      </c>
      <c r="F2408" s="78">
        <v>39704.708831018521</v>
      </c>
      <c r="G2408" t="s">
        <v>1380</v>
      </c>
      <c r="H2408" t="s">
        <v>1381</v>
      </c>
      <c r="I2408">
        <v>3.7107999999999999</v>
      </c>
      <c r="J2408" t="s">
        <v>1382</v>
      </c>
    </row>
    <row r="2409" spans="1:10">
      <c r="A2409" t="s">
        <v>806</v>
      </c>
      <c r="B2409">
        <v>28.5</v>
      </c>
      <c r="C2409" t="s">
        <v>807</v>
      </c>
      <c r="D2409" t="s">
        <v>808</v>
      </c>
      <c r="E2409">
        <v>6331</v>
      </c>
      <c r="F2409" s="78">
        <v>39722.667164351849</v>
      </c>
      <c r="G2409" t="s">
        <v>1380</v>
      </c>
      <c r="H2409" t="s">
        <v>1381</v>
      </c>
      <c r="I2409">
        <v>3.7086000000000001</v>
      </c>
      <c r="J2409" t="s">
        <v>1382</v>
      </c>
    </row>
    <row r="2410" spans="1:10">
      <c r="A2410" t="s">
        <v>806</v>
      </c>
      <c r="B2410">
        <v>28.5</v>
      </c>
      <c r="C2410" t="s">
        <v>807</v>
      </c>
      <c r="D2410" t="s">
        <v>808</v>
      </c>
      <c r="E2410">
        <v>6331</v>
      </c>
      <c r="F2410" s="78">
        <v>39722.708831018521</v>
      </c>
      <c r="G2410" t="s">
        <v>1380</v>
      </c>
      <c r="H2410" t="s">
        <v>1381</v>
      </c>
      <c r="I2410">
        <v>3.7084000000000001</v>
      </c>
      <c r="J2410" t="s">
        <v>1382</v>
      </c>
    </row>
    <row r="2411" spans="1:10">
      <c r="A2411" t="s">
        <v>806</v>
      </c>
      <c r="B2411">
        <v>28.5</v>
      </c>
      <c r="C2411" t="s">
        <v>807</v>
      </c>
      <c r="D2411" t="s">
        <v>808</v>
      </c>
      <c r="E2411">
        <v>6331</v>
      </c>
      <c r="F2411" s="78">
        <v>39740.667164351849</v>
      </c>
      <c r="G2411" t="s">
        <v>1380</v>
      </c>
      <c r="H2411" t="s">
        <v>1381</v>
      </c>
      <c r="I2411">
        <v>3.7063999999999999</v>
      </c>
      <c r="J2411" t="s">
        <v>1382</v>
      </c>
    </row>
    <row r="2412" spans="1:10">
      <c r="A2412" t="s">
        <v>806</v>
      </c>
      <c r="B2412">
        <v>28.5</v>
      </c>
      <c r="C2412" t="s">
        <v>807</v>
      </c>
      <c r="D2412" t="s">
        <v>808</v>
      </c>
      <c r="E2412">
        <v>6331</v>
      </c>
      <c r="F2412" s="78">
        <v>39740.708831018521</v>
      </c>
      <c r="G2412" t="s">
        <v>1380</v>
      </c>
      <c r="H2412" t="s">
        <v>1381</v>
      </c>
      <c r="I2412">
        <v>3.7042999999999999</v>
      </c>
      <c r="J2412" t="s">
        <v>1382</v>
      </c>
    </row>
    <row r="2413" spans="1:10">
      <c r="A2413" t="s">
        <v>806</v>
      </c>
      <c r="B2413">
        <v>28.5</v>
      </c>
      <c r="C2413" t="s">
        <v>807</v>
      </c>
      <c r="D2413" t="s">
        <v>808</v>
      </c>
      <c r="E2413">
        <v>6331</v>
      </c>
      <c r="F2413" s="78">
        <v>39758.667164351849</v>
      </c>
      <c r="G2413" t="s">
        <v>1380</v>
      </c>
      <c r="H2413" t="s">
        <v>1381</v>
      </c>
      <c r="I2413">
        <v>3.7988</v>
      </c>
      <c r="J2413" t="s">
        <v>1382</v>
      </c>
    </row>
    <row r="2414" spans="1:10">
      <c r="A2414" t="s">
        <v>806</v>
      </c>
      <c r="B2414">
        <v>28.5</v>
      </c>
      <c r="C2414" t="s">
        <v>807</v>
      </c>
      <c r="D2414" t="s">
        <v>808</v>
      </c>
      <c r="E2414">
        <v>6331</v>
      </c>
      <c r="F2414" s="78">
        <v>39758.708831018521</v>
      </c>
      <c r="G2414" t="s">
        <v>1380</v>
      </c>
      <c r="H2414" t="s">
        <v>1381</v>
      </c>
      <c r="I2414">
        <v>3.7955000000000001</v>
      </c>
      <c r="J2414" t="s">
        <v>1382</v>
      </c>
    </row>
    <row r="2415" spans="1:10">
      <c r="A2415" t="s">
        <v>806</v>
      </c>
      <c r="B2415">
        <v>28.5</v>
      </c>
      <c r="C2415" t="s">
        <v>807</v>
      </c>
      <c r="D2415" t="s">
        <v>808</v>
      </c>
      <c r="E2415">
        <v>6331</v>
      </c>
      <c r="F2415" s="78">
        <v>39776.667164351849</v>
      </c>
      <c r="G2415" t="s">
        <v>1380</v>
      </c>
      <c r="H2415" t="s">
        <v>1381</v>
      </c>
      <c r="I2415">
        <v>3.8843000000000001</v>
      </c>
      <c r="J2415" t="s">
        <v>1382</v>
      </c>
    </row>
    <row r="2416" spans="1:10">
      <c r="A2416" t="s">
        <v>806</v>
      </c>
      <c r="B2416">
        <v>28.5</v>
      </c>
      <c r="C2416" t="s">
        <v>807</v>
      </c>
      <c r="D2416" t="s">
        <v>808</v>
      </c>
      <c r="E2416">
        <v>6331</v>
      </c>
      <c r="F2416" s="78">
        <v>39776.708831018521</v>
      </c>
      <c r="G2416" t="s">
        <v>1380</v>
      </c>
      <c r="H2416" t="s">
        <v>1381</v>
      </c>
      <c r="I2416">
        <v>3.8767</v>
      </c>
      <c r="J2416" t="s">
        <v>1382</v>
      </c>
    </row>
    <row r="2417" spans="1:10">
      <c r="A2417" t="s">
        <v>806</v>
      </c>
      <c r="B2417">
        <v>28.5</v>
      </c>
      <c r="C2417" t="s">
        <v>807</v>
      </c>
      <c r="D2417" t="s">
        <v>808</v>
      </c>
      <c r="E2417">
        <v>6331</v>
      </c>
      <c r="F2417" s="78">
        <v>39794.667164351849</v>
      </c>
      <c r="G2417" t="s">
        <v>1380</v>
      </c>
      <c r="H2417" t="s">
        <v>1381</v>
      </c>
      <c r="I2417">
        <v>3.9220999999999999</v>
      </c>
      <c r="J2417" t="s">
        <v>1382</v>
      </c>
    </row>
    <row r="2418" spans="1:10">
      <c r="A2418" t="s">
        <v>806</v>
      </c>
      <c r="B2418">
        <v>28.5</v>
      </c>
      <c r="C2418" t="s">
        <v>807</v>
      </c>
      <c r="D2418" t="s">
        <v>808</v>
      </c>
      <c r="E2418">
        <v>6331</v>
      </c>
      <c r="F2418" s="78">
        <v>39794.708831018521</v>
      </c>
      <c r="G2418" t="s">
        <v>1380</v>
      </c>
      <c r="H2418" t="s">
        <v>1381</v>
      </c>
      <c r="I2418">
        <v>3.9216000000000002</v>
      </c>
      <c r="J2418" t="s">
        <v>1382</v>
      </c>
    </row>
    <row r="2419" spans="1:10">
      <c r="A2419" t="s">
        <v>806</v>
      </c>
      <c r="B2419">
        <v>28.5</v>
      </c>
      <c r="C2419" t="s">
        <v>807</v>
      </c>
      <c r="D2419" t="s">
        <v>808</v>
      </c>
      <c r="E2419">
        <v>6331</v>
      </c>
      <c r="F2419" s="78">
        <v>39812.667164351849</v>
      </c>
      <c r="G2419" t="s">
        <v>1380</v>
      </c>
      <c r="H2419" t="s">
        <v>1381</v>
      </c>
      <c r="I2419">
        <v>3.9742000000000002</v>
      </c>
      <c r="J2419" t="s">
        <v>1382</v>
      </c>
    </row>
    <row r="2420" spans="1:10">
      <c r="A2420" t="s">
        <v>806</v>
      </c>
      <c r="B2420">
        <v>28.5</v>
      </c>
      <c r="C2420" t="s">
        <v>807</v>
      </c>
      <c r="D2420" t="s">
        <v>808</v>
      </c>
      <c r="E2420">
        <v>6331</v>
      </c>
      <c r="F2420" s="78">
        <v>39812.708831018521</v>
      </c>
      <c r="G2420" t="s">
        <v>1380</v>
      </c>
      <c r="H2420" t="s">
        <v>1381</v>
      </c>
      <c r="I2420">
        <v>3.9733000000000001</v>
      </c>
      <c r="J2420" t="s">
        <v>1382</v>
      </c>
    </row>
    <row r="2421" spans="1:10">
      <c r="A2421" t="s">
        <v>806</v>
      </c>
      <c r="B2421">
        <v>28.5</v>
      </c>
      <c r="C2421" t="s">
        <v>807</v>
      </c>
      <c r="D2421" t="s">
        <v>808</v>
      </c>
      <c r="E2421">
        <v>6331</v>
      </c>
      <c r="F2421" s="78">
        <v>39830.667164351849</v>
      </c>
      <c r="G2421" t="s">
        <v>1380</v>
      </c>
      <c r="H2421" t="s">
        <v>1381</v>
      </c>
      <c r="I2421">
        <v>3.9910000000000001</v>
      </c>
      <c r="J2421" t="s">
        <v>1382</v>
      </c>
    </row>
    <row r="2422" spans="1:10">
      <c r="A2422" t="s">
        <v>806</v>
      </c>
      <c r="B2422">
        <v>28.5</v>
      </c>
      <c r="C2422" t="s">
        <v>807</v>
      </c>
      <c r="D2422" t="s">
        <v>808</v>
      </c>
      <c r="E2422">
        <v>6331</v>
      </c>
      <c r="F2422" s="78">
        <v>39830.708831018521</v>
      </c>
      <c r="G2422" t="s">
        <v>1380</v>
      </c>
      <c r="H2422" t="s">
        <v>1381</v>
      </c>
      <c r="I2422">
        <v>3.9904999999999999</v>
      </c>
      <c r="J2422" t="s">
        <v>1382</v>
      </c>
    </row>
    <row r="2423" spans="1:10">
      <c r="A2423" t="s">
        <v>806</v>
      </c>
      <c r="B2423">
        <v>28.5</v>
      </c>
      <c r="C2423" t="s">
        <v>807</v>
      </c>
      <c r="D2423" t="s">
        <v>808</v>
      </c>
      <c r="E2423">
        <v>6331</v>
      </c>
      <c r="F2423" s="78">
        <v>39629.083831018521</v>
      </c>
      <c r="G2423" t="s">
        <v>1383</v>
      </c>
      <c r="H2423" t="s">
        <v>1384</v>
      </c>
      <c r="I2423">
        <v>998.75220000000002</v>
      </c>
      <c r="J2423" t="s">
        <v>1385</v>
      </c>
    </row>
    <row r="2424" spans="1:10">
      <c r="A2424" t="s">
        <v>806</v>
      </c>
      <c r="B2424">
        <v>28.5</v>
      </c>
      <c r="C2424" t="s">
        <v>807</v>
      </c>
      <c r="D2424" t="s">
        <v>808</v>
      </c>
      <c r="E2424">
        <v>6331</v>
      </c>
      <c r="F2424" s="78">
        <v>39629.125497685185</v>
      </c>
      <c r="G2424" t="s">
        <v>1383</v>
      </c>
      <c r="H2424" t="s">
        <v>1384</v>
      </c>
      <c r="I2424">
        <v>998.74019999999996</v>
      </c>
      <c r="J2424" t="s">
        <v>1385</v>
      </c>
    </row>
    <row r="2425" spans="1:10">
      <c r="A2425" t="s">
        <v>806</v>
      </c>
      <c r="B2425">
        <v>28.5</v>
      </c>
      <c r="C2425" t="s">
        <v>807</v>
      </c>
      <c r="D2425" t="s">
        <v>808</v>
      </c>
      <c r="E2425">
        <v>6331</v>
      </c>
      <c r="F2425" s="78">
        <v>39644.083831018521</v>
      </c>
      <c r="G2425" t="s">
        <v>1383</v>
      </c>
      <c r="H2425" t="s">
        <v>1384</v>
      </c>
      <c r="I2425">
        <v>999.62400000000002</v>
      </c>
      <c r="J2425" t="s">
        <v>1385</v>
      </c>
    </row>
    <row r="2426" spans="1:10">
      <c r="A2426" t="s">
        <v>806</v>
      </c>
      <c r="B2426">
        <v>28.5</v>
      </c>
      <c r="C2426" t="s">
        <v>807</v>
      </c>
      <c r="D2426" t="s">
        <v>808</v>
      </c>
      <c r="E2426">
        <v>6331</v>
      </c>
      <c r="F2426" s="78">
        <v>39644.125497685185</v>
      </c>
      <c r="G2426" t="s">
        <v>1383</v>
      </c>
      <c r="H2426" t="s">
        <v>1384</v>
      </c>
      <c r="I2426">
        <v>999.59569999999997</v>
      </c>
      <c r="J2426" t="s">
        <v>1385</v>
      </c>
    </row>
    <row r="2427" spans="1:10">
      <c r="A2427" t="s">
        <v>806</v>
      </c>
      <c r="B2427">
        <v>28.5</v>
      </c>
      <c r="C2427" t="s">
        <v>807</v>
      </c>
      <c r="D2427" t="s">
        <v>808</v>
      </c>
      <c r="E2427">
        <v>6331</v>
      </c>
      <c r="F2427" s="78">
        <v>39650.667164351849</v>
      </c>
      <c r="G2427" t="s">
        <v>1383</v>
      </c>
      <c r="H2427" t="s">
        <v>1384</v>
      </c>
      <c r="I2427">
        <v>1026.8286000000001</v>
      </c>
      <c r="J2427" t="s">
        <v>1385</v>
      </c>
    </row>
    <row r="2428" spans="1:10">
      <c r="A2428" t="s">
        <v>806</v>
      </c>
      <c r="B2428">
        <v>28.5</v>
      </c>
      <c r="C2428" t="s">
        <v>807</v>
      </c>
      <c r="D2428" t="s">
        <v>808</v>
      </c>
      <c r="E2428">
        <v>6331</v>
      </c>
      <c r="F2428" s="78">
        <v>39650.708831018521</v>
      </c>
      <c r="G2428" t="s">
        <v>1383</v>
      </c>
      <c r="H2428" t="s">
        <v>1384</v>
      </c>
      <c r="I2428">
        <v>1026.8313000000001</v>
      </c>
      <c r="J2428" t="s">
        <v>1385</v>
      </c>
    </row>
    <row r="2429" spans="1:10">
      <c r="A2429" t="s">
        <v>806</v>
      </c>
      <c r="B2429">
        <v>28.5</v>
      </c>
      <c r="C2429" t="s">
        <v>807</v>
      </c>
      <c r="D2429" t="s">
        <v>808</v>
      </c>
      <c r="E2429">
        <v>6331</v>
      </c>
      <c r="F2429" s="78">
        <v>39668.667164351849</v>
      </c>
      <c r="G2429" t="s">
        <v>1383</v>
      </c>
      <c r="H2429" t="s">
        <v>1384</v>
      </c>
      <c r="I2429">
        <v>1026.8668</v>
      </c>
      <c r="J2429" t="s">
        <v>1385</v>
      </c>
    </row>
    <row r="2430" spans="1:10">
      <c r="A2430" t="s">
        <v>806</v>
      </c>
      <c r="B2430">
        <v>28.5</v>
      </c>
      <c r="C2430" t="s">
        <v>807</v>
      </c>
      <c r="D2430" t="s">
        <v>808</v>
      </c>
      <c r="E2430">
        <v>6331</v>
      </c>
      <c r="F2430" s="78">
        <v>39668.708831018521</v>
      </c>
      <c r="G2430" t="s">
        <v>1383</v>
      </c>
      <c r="H2430" t="s">
        <v>1384</v>
      </c>
      <c r="I2430">
        <v>1026.8733</v>
      </c>
      <c r="J2430" t="s">
        <v>1385</v>
      </c>
    </row>
    <row r="2431" spans="1:10">
      <c r="A2431" t="s">
        <v>806</v>
      </c>
      <c r="B2431">
        <v>28.5</v>
      </c>
      <c r="C2431" t="s">
        <v>807</v>
      </c>
      <c r="D2431" t="s">
        <v>808</v>
      </c>
      <c r="E2431">
        <v>6331</v>
      </c>
      <c r="F2431" s="78">
        <v>39686.667164351849</v>
      </c>
      <c r="G2431" t="s">
        <v>1383</v>
      </c>
      <c r="H2431" t="s">
        <v>1384</v>
      </c>
      <c r="I2431">
        <v>1026.8969</v>
      </c>
      <c r="J2431" t="s">
        <v>1385</v>
      </c>
    </row>
    <row r="2432" spans="1:10">
      <c r="A2432" t="s">
        <v>806</v>
      </c>
      <c r="B2432">
        <v>28.5</v>
      </c>
      <c r="C2432" t="s">
        <v>807</v>
      </c>
      <c r="D2432" t="s">
        <v>808</v>
      </c>
      <c r="E2432">
        <v>6331</v>
      </c>
      <c r="F2432" s="78">
        <v>39686.708831018521</v>
      </c>
      <c r="G2432" t="s">
        <v>1383</v>
      </c>
      <c r="H2432" t="s">
        <v>1384</v>
      </c>
      <c r="I2432">
        <v>1026.9006999999999</v>
      </c>
      <c r="J2432" t="s">
        <v>1385</v>
      </c>
    </row>
    <row r="2433" spans="1:10">
      <c r="A2433" t="s">
        <v>806</v>
      </c>
      <c r="B2433">
        <v>28.5</v>
      </c>
      <c r="C2433" t="s">
        <v>807</v>
      </c>
      <c r="D2433" t="s">
        <v>808</v>
      </c>
      <c r="E2433">
        <v>6331</v>
      </c>
      <c r="F2433" s="78">
        <v>39704.667164351849</v>
      </c>
      <c r="G2433" t="s">
        <v>1383</v>
      </c>
      <c r="H2433" t="s">
        <v>1384</v>
      </c>
      <c r="I2433">
        <v>1026.921</v>
      </c>
      <c r="J2433" t="s">
        <v>1385</v>
      </c>
    </row>
    <row r="2434" spans="1:10">
      <c r="A2434" t="s">
        <v>806</v>
      </c>
      <c r="B2434">
        <v>28.5</v>
      </c>
      <c r="C2434" t="s">
        <v>807</v>
      </c>
      <c r="D2434" t="s">
        <v>808</v>
      </c>
      <c r="E2434">
        <v>6331</v>
      </c>
      <c r="F2434" s="78">
        <v>39704.708831018521</v>
      </c>
      <c r="G2434" t="s">
        <v>1383</v>
      </c>
      <c r="H2434" t="s">
        <v>1384</v>
      </c>
      <c r="I2434">
        <v>1026.9127000000001</v>
      </c>
      <c r="J2434" t="s">
        <v>1385</v>
      </c>
    </row>
    <row r="2435" spans="1:10">
      <c r="A2435" t="s">
        <v>806</v>
      </c>
      <c r="B2435">
        <v>28.5</v>
      </c>
      <c r="C2435" t="s">
        <v>807</v>
      </c>
      <c r="D2435" t="s">
        <v>808</v>
      </c>
      <c r="E2435">
        <v>6331</v>
      </c>
      <c r="F2435" s="78">
        <v>39722.667164351849</v>
      </c>
      <c r="G2435" t="s">
        <v>1383</v>
      </c>
      <c r="H2435" t="s">
        <v>1384</v>
      </c>
      <c r="I2435">
        <v>1026.9092000000001</v>
      </c>
      <c r="J2435" t="s">
        <v>1385</v>
      </c>
    </row>
    <row r="2436" spans="1:10">
      <c r="A2436" t="s">
        <v>806</v>
      </c>
      <c r="B2436">
        <v>28.5</v>
      </c>
      <c r="C2436" t="s">
        <v>807</v>
      </c>
      <c r="D2436" t="s">
        <v>808</v>
      </c>
      <c r="E2436">
        <v>6331</v>
      </c>
      <c r="F2436" s="78">
        <v>39722.708831018521</v>
      </c>
      <c r="G2436" t="s">
        <v>1383</v>
      </c>
      <c r="H2436" t="s">
        <v>1384</v>
      </c>
      <c r="I2436">
        <v>1026.9095</v>
      </c>
      <c r="J2436" t="s">
        <v>1385</v>
      </c>
    </row>
    <row r="2437" spans="1:10">
      <c r="A2437" t="s">
        <v>806</v>
      </c>
      <c r="B2437">
        <v>28.5</v>
      </c>
      <c r="C2437" t="s">
        <v>807</v>
      </c>
      <c r="D2437" t="s">
        <v>808</v>
      </c>
      <c r="E2437">
        <v>6331</v>
      </c>
      <c r="F2437" s="78">
        <v>39740.667164351849</v>
      </c>
      <c r="G2437" t="s">
        <v>1383</v>
      </c>
      <c r="H2437" t="s">
        <v>1384</v>
      </c>
      <c r="I2437">
        <v>1026.8871999999999</v>
      </c>
      <c r="J2437" t="s">
        <v>1385</v>
      </c>
    </row>
    <row r="2438" spans="1:10">
      <c r="A2438" t="s">
        <v>806</v>
      </c>
      <c r="B2438">
        <v>28.5</v>
      </c>
      <c r="C2438" t="s">
        <v>807</v>
      </c>
      <c r="D2438" t="s">
        <v>808</v>
      </c>
      <c r="E2438">
        <v>6331</v>
      </c>
      <c r="F2438" s="78">
        <v>39740.708831018521</v>
      </c>
      <c r="G2438" t="s">
        <v>1383</v>
      </c>
      <c r="H2438" t="s">
        <v>1384</v>
      </c>
      <c r="I2438">
        <v>1026.8896999999999</v>
      </c>
      <c r="J2438" t="s">
        <v>1385</v>
      </c>
    </row>
    <row r="2439" spans="1:10">
      <c r="A2439" t="s">
        <v>806</v>
      </c>
      <c r="B2439">
        <v>28.5</v>
      </c>
      <c r="C2439" t="s">
        <v>807</v>
      </c>
      <c r="D2439" t="s">
        <v>808</v>
      </c>
      <c r="E2439">
        <v>6331</v>
      </c>
      <c r="F2439" s="78">
        <v>39758.667164351849</v>
      </c>
      <c r="G2439" t="s">
        <v>1383</v>
      </c>
      <c r="H2439" t="s">
        <v>1384</v>
      </c>
      <c r="I2439">
        <v>1026.8626999999999</v>
      </c>
      <c r="J2439" t="s">
        <v>1385</v>
      </c>
    </row>
    <row r="2440" spans="1:10">
      <c r="A2440" t="s">
        <v>806</v>
      </c>
      <c r="B2440">
        <v>28.5</v>
      </c>
      <c r="C2440" t="s">
        <v>807</v>
      </c>
      <c r="D2440" t="s">
        <v>808</v>
      </c>
      <c r="E2440">
        <v>6331</v>
      </c>
      <c r="F2440" s="78">
        <v>39758.708831018521</v>
      </c>
      <c r="G2440" t="s">
        <v>1383</v>
      </c>
      <c r="H2440" t="s">
        <v>1384</v>
      </c>
      <c r="I2440">
        <v>1026.8643999999999</v>
      </c>
      <c r="J2440" t="s">
        <v>1385</v>
      </c>
    </row>
    <row r="2441" spans="1:10">
      <c r="A2441" t="s">
        <v>806</v>
      </c>
      <c r="B2441">
        <v>28.5</v>
      </c>
      <c r="C2441" t="s">
        <v>807</v>
      </c>
      <c r="D2441" t="s">
        <v>808</v>
      </c>
      <c r="E2441">
        <v>6331</v>
      </c>
      <c r="F2441" s="78">
        <v>39776.667164351849</v>
      </c>
      <c r="G2441" t="s">
        <v>1383</v>
      </c>
      <c r="H2441" t="s">
        <v>1384</v>
      </c>
      <c r="I2441">
        <v>1026.7299</v>
      </c>
      <c r="J2441" t="s">
        <v>1385</v>
      </c>
    </row>
    <row r="2442" spans="1:10">
      <c r="A2442" t="s">
        <v>806</v>
      </c>
      <c r="B2442">
        <v>28.5</v>
      </c>
      <c r="C2442" t="s">
        <v>807</v>
      </c>
      <c r="D2442" t="s">
        <v>808</v>
      </c>
      <c r="E2442">
        <v>6331</v>
      </c>
      <c r="F2442" s="78">
        <v>39776.708831018521</v>
      </c>
      <c r="G2442" t="s">
        <v>1383</v>
      </c>
      <c r="H2442" t="s">
        <v>1384</v>
      </c>
      <c r="I2442">
        <v>1026.7261000000001</v>
      </c>
      <c r="J2442" t="s">
        <v>1385</v>
      </c>
    </row>
    <row r="2443" spans="1:10">
      <c r="A2443" t="s">
        <v>806</v>
      </c>
      <c r="B2443">
        <v>28.5</v>
      </c>
      <c r="C2443" t="s">
        <v>807</v>
      </c>
      <c r="D2443" t="s">
        <v>808</v>
      </c>
      <c r="E2443">
        <v>6331</v>
      </c>
      <c r="F2443" s="78">
        <v>39794.667164351849</v>
      </c>
      <c r="G2443" t="s">
        <v>1383</v>
      </c>
      <c r="H2443" t="s">
        <v>1384</v>
      </c>
      <c r="I2443">
        <v>1026.6242999999999</v>
      </c>
      <c r="J2443" t="s">
        <v>1385</v>
      </c>
    </row>
    <row r="2444" spans="1:10">
      <c r="A2444" t="s">
        <v>806</v>
      </c>
      <c r="B2444">
        <v>28.5</v>
      </c>
      <c r="C2444" t="s">
        <v>807</v>
      </c>
      <c r="D2444" t="s">
        <v>808</v>
      </c>
      <c r="E2444">
        <v>6331</v>
      </c>
      <c r="F2444" s="78">
        <v>39794.708831018521</v>
      </c>
      <c r="G2444" t="s">
        <v>1383</v>
      </c>
      <c r="H2444" t="s">
        <v>1384</v>
      </c>
      <c r="I2444">
        <v>1026.6289999999999</v>
      </c>
      <c r="J2444" t="s">
        <v>1385</v>
      </c>
    </row>
    <row r="2445" spans="1:10">
      <c r="A2445" t="s">
        <v>806</v>
      </c>
      <c r="B2445">
        <v>28.5</v>
      </c>
      <c r="C2445" t="s">
        <v>807</v>
      </c>
      <c r="D2445" t="s">
        <v>808</v>
      </c>
      <c r="E2445">
        <v>6331</v>
      </c>
      <c r="F2445" s="78">
        <v>39812.667164351849</v>
      </c>
      <c r="G2445" t="s">
        <v>1383</v>
      </c>
      <c r="H2445" t="s">
        <v>1384</v>
      </c>
      <c r="I2445">
        <v>1035.0264999999999</v>
      </c>
      <c r="J2445" t="s">
        <v>1385</v>
      </c>
    </row>
    <row r="2446" spans="1:10">
      <c r="A2446" t="s">
        <v>806</v>
      </c>
      <c r="B2446">
        <v>28.5</v>
      </c>
      <c r="C2446" t="s">
        <v>807</v>
      </c>
      <c r="D2446" t="s">
        <v>808</v>
      </c>
      <c r="E2446">
        <v>6331</v>
      </c>
      <c r="F2446" s="78">
        <v>39812.708831018521</v>
      </c>
      <c r="G2446" t="s">
        <v>1383</v>
      </c>
      <c r="H2446" t="s">
        <v>1384</v>
      </c>
      <c r="I2446">
        <v>1035.0418999999999</v>
      </c>
      <c r="J2446" t="s">
        <v>1385</v>
      </c>
    </row>
    <row r="2447" spans="1:10">
      <c r="A2447" t="s">
        <v>806</v>
      </c>
      <c r="B2447">
        <v>28.5</v>
      </c>
      <c r="C2447" t="s">
        <v>807</v>
      </c>
      <c r="D2447" t="s">
        <v>808</v>
      </c>
      <c r="E2447">
        <v>6331</v>
      </c>
      <c r="F2447" s="78">
        <v>39830.667164351849</v>
      </c>
      <c r="G2447" t="s">
        <v>1383</v>
      </c>
      <c r="H2447" t="s">
        <v>1384</v>
      </c>
      <c r="I2447">
        <v>1026.2302</v>
      </c>
      <c r="J2447" t="s">
        <v>1385</v>
      </c>
    </row>
    <row r="2448" spans="1:10">
      <c r="A2448" t="s">
        <v>806</v>
      </c>
      <c r="B2448">
        <v>28.5</v>
      </c>
      <c r="C2448" t="s">
        <v>807</v>
      </c>
      <c r="D2448" t="s">
        <v>808</v>
      </c>
      <c r="E2448">
        <v>6331</v>
      </c>
      <c r="F2448" s="78">
        <v>39830.708831018521</v>
      </c>
      <c r="G2448" t="s">
        <v>1383</v>
      </c>
      <c r="H2448" t="s">
        <v>1384</v>
      </c>
      <c r="I2448">
        <v>1026.1955</v>
      </c>
      <c r="J2448" t="s">
        <v>1385</v>
      </c>
    </row>
    <row r="2449" spans="1:10">
      <c r="A2449" t="s">
        <v>806</v>
      </c>
      <c r="B2449">
        <v>28.5</v>
      </c>
      <c r="C2449" t="s">
        <v>807</v>
      </c>
      <c r="D2449" t="s">
        <v>808</v>
      </c>
      <c r="E2449">
        <v>6331</v>
      </c>
      <c r="F2449" s="78">
        <v>39629.083831018521</v>
      </c>
      <c r="G2449" t="s">
        <v>1386</v>
      </c>
      <c r="H2449" t="s">
        <v>1387</v>
      </c>
      <c r="I2449">
        <v>301.27050000000003</v>
      </c>
      <c r="J2449" t="s">
        <v>1360</v>
      </c>
    </row>
    <row r="2450" spans="1:10">
      <c r="A2450" t="s">
        <v>806</v>
      </c>
      <c r="B2450">
        <v>28.5</v>
      </c>
      <c r="C2450" t="s">
        <v>807</v>
      </c>
      <c r="D2450" t="s">
        <v>808</v>
      </c>
      <c r="E2450">
        <v>6331</v>
      </c>
      <c r="F2450" s="78">
        <v>39629.125497685185</v>
      </c>
      <c r="G2450" t="s">
        <v>1386</v>
      </c>
      <c r="H2450" t="s">
        <v>1387</v>
      </c>
      <c r="I2450">
        <v>300.85270000000003</v>
      </c>
      <c r="J2450" t="s">
        <v>1360</v>
      </c>
    </row>
    <row r="2451" spans="1:10">
      <c r="A2451" t="s">
        <v>806</v>
      </c>
      <c r="B2451">
        <v>28.5</v>
      </c>
      <c r="C2451" t="s">
        <v>807</v>
      </c>
      <c r="D2451" t="s">
        <v>808</v>
      </c>
      <c r="E2451">
        <v>6331</v>
      </c>
      <c r="F2451" s="78">
        <v>39644.083831018521</v>
      </c>
      <c r="G2451" t="s">
        <v>1386</v>
      </c>
      <c r="H2451" t="s">
        <v>1387</v>
      </c>
      <c r="I2451">
        <v>340.75229999999999</v>
      </c>
      <c r="J2451" t="s">
        <v>1360</v>
      </c>
    </row>
    <row r="2452" spans="1:10">
      <c r="A2452" t="s">
        <v>806</v>
      </c>
      <c r="B2452">
        <v>28.5</v>
      </c>
      <c r="C2452" t="s">
        <v>807</v>
      </c>
      <c r="D2452" t="s">
        <v>808</v>
      </c>
      <c r="E2452">
        <v>6331</v>
      </c>
      <c r="F2452" s="78">
        <v>39644.125497685185</v>
      </c>
      <c r="G2452" t="s">
        <v>1386</v>
      </c>
      <c r="H2452" t="s">
        <v>1387</v>
      </c>
      <c r="I2452">
        <v>339.6712</v>
      </c>
      <c r="J2452" t="s">
        <v>1360</v>
      </c>
    </row>
    <row r="2453" spans="1:10">
      <c r="A2453" t="s">
        <v>806</v>
      </c>
      <c r="B2453">
        <v>28.5</v>
      </c>
      <c r="C2453" t="s">
        <v>807</v>
      </c>
      <c r="D2453" t="s">
        <v>808</v>
      </c>
      <c r="E2453">
        <v>6331</v>
      </c>
      <c r="F2453" s="78">
        <v>39650.667164351849</v>
      </c>
      <c r="G2453" t="s">
        <v>1386</v>
      </c>
      <c r="H2453" t="s">
        <v>1387</v>
      </c>
      <c r="I2453">
        <v>280.2783</v>
      </c>
      <c r="J2453" t="s">
        <v>1360</v>
      </c>
    </row>
    <row r="2454" spans="1:10">
      <c r="A2454" t="s">
        <v>806</v>
      </c>
      <c r="B2454">
        <v>28.5</v>
      </c>
      <c r="C2454" t="s">
        <v>807</v>
      </c>
      <c r="D2454" t="s">
        <v>808</v>
      </c>
      <c r="E2454">
        <v>6331</v>
      </c>
      <c r="F2454" s="78">
        <v>39650.708831018521</v>
      </c>
      <c r="G2454" t="s">
        <v>1386</v>
      </c>
      <c r="H2454" t="s">
        <v>1387</v>
      </c>
      <c r="I2454">
        <v>280.27159999999998</v>
      </c>
      <c r="J2454" t="s">
        <v>1360</v>
      </c>
    </row>
    <row r="2455" spans="1:10">
      <c r="A2455" t="s">
        <v>806</v>
      </c>
      <c r="B2455">
        <v>28.5</v>
      </c>
      <c r="C2455" t="s">
        <v>807</v>
      </c>
      <c r="D2455" t="s">
        <v>808</v>
      </c>
      <c r="E2455">
        <v>6331</v>
      </c>
      <c r="F2455" s="78">
        <v>39668.667164351849</v>
      </c>
      <c r="G2455" t="s">
        <v>1386</v>
      </c>
      <c r="H2455" t="s">
        <v>1387</v>
      </c>
      <c r="I2455">
        <v>276.02550000000002</v>
      </c>
      <c r="J2455" t="s">
        <v>1360</v>
      </c>
    </row>
    <row r="2456" spans="1:10">
      <c r="A2456" t="s">
        <v>806</v>
      </c>
      <c r="B2456">
        <v>28.5</v>
      </c>
      <c r="C2456" t="s">
        <v>807</v>
      </c>
      <c r="D2456" t="s">
        <v>808</v>
      </c>
      <c r="E2456">
        <v>6331</v>
      </c>
      <c r="F2456" s="78">
        <v>39668.708831018521</v>
      </c>
      <c r="G2456" t="s">
        <v>1386</v>
      </c>
      <c r="H2456" t="s">
        <v>1387</v>
      </c>
      <c r="I2456">
        <v>275.93830000000003</v>
      </c>
      <c r="J2456" t="s">
        <v>1360</v>
      </c>
    </row>
    <row r="2457" spans="1:10">
      <c r="A2457" t="s">
        <v>806</v>
      </c>
      <c r="B2457">
        <v>28.5</v>
      </c>
      <c r="C2457" t="s">
        <v>807</v>
      </c>
      <c r="D2457" t="s">
        <v>808</v>
      </c>
      <c r="E2457">
        <v>6331</v>
      </c>
      <c r="F2457" s="78">
        <v>39686.667164351849</v>
      </c>
      <c r="G2457" t="s">
        <v>1386</v>
      </c>
      <c r="H2457" t="s">
        <v>1387</v>
      </c>
      <c r="I2457">
        <v>277.1123</v>
      </c>
      <c r="J2457" t="s">
        <v>1360</v>
      </c>
    </row>
    <row r="2458" spans="1:10">
      <c r="A2458" t="s">
        <v>806</v>
      </c>
      <c r="B2458">
        <v>28.5</v>
      </c>
      <c r="C2458" t="s">
        <v>807</v>
      </c>
      <c r="D2458" t="s">
        <v>808</v>
      </c>
      <c r="E2458">
        <v>6331</v>
      </c>
      <c r="F2458" s="78">
        <v>39686.708831018521</v>
      </c>
      <c r="G2458" t="s">
        <v>1386</v>
      </c>
      <c r="H2458" t="s">
        <v>1387</v>
      </c>
      <c r="I2458">
        <v>277.02980000000002</v>
      </c>
      <c r="J2458" t="s">
        <v>1360</v>
      </c>
    </row>
    <row r="2459" spans="1:10">
      <c r="A2459" t="s">
        <v>806</v>
      </c>
      <c r="B2459">
        <v>28.5</v>
      </c>
      <c r="C2459" t="s">
        <v>807</v>
      </c>
      <c r="D2459" t="s">
        <v>808</v>
      </c>
      <c r="E2459">
        <v>6331</v>
      </c>
      <c r="F2459" s="78">
        <v>39704.667164351849</v>
      </c>
      <c r="G2459" t="s">
        <v>1386</v>
      </c>
      <c r="H2459" t="s">
        <v>1387</v>
      </c>
      <c r="I2459">
        <v>279.43329999999997</v>
      </c>
      <c r="J2459" t="s">
        <v>1360</v>
      </c>
    </row>
    <row r="2460" spans="1:10">
      <c r="A2460" t="s">
        <v>806</v>
      </c>
      <c r="B2460">
        <v>28.5</v>
      </c>
      <c r="C2460" t="s">
        <v>807</v>
      </c>
      <c r="D2460" t="s">
        <v>808</v>
      </c>
      <c r="E2460">
        <v>6331</v>
      </c>
      <c r="F2460" s="78">
        <v>39704.708831018521</v>
      </c>
      <c r="G2460" t="s">
        <v>1386</v>
      </c>
      <c r="H2460" t="s">
        <v>1387</v>
      </c>
      <c r="I2460">
        <v>279.45580000000001</v>
      </c>
      <c r="J2460" t="s">
        <v>1360</v>
      </c>
    </row>
    <row r="2461" spans="1:10">
      <c r="A2461" t="s">
        <v>806</v>
      </c>
      <c r="B2461">
        <v>28.5</v>
      </c>
      <c r="C2461" t="s">
        <v>807</v>
      </c>
      <c r="D2461" t="s">
        <v>808</v>
      </c>
      <c r="E2461">
        <v>6331</v>
      </c>
      <c r="F2461" s="78">
        <v>39722.667164351849</v>
      </c>
      <c r="G2461" t="s">
        <v>1386</v>
      </c>
      <c r="H2461" t="s">
        <v>1387</v>
      </c>
      <c r="I2461">
        <v>279.55189999999999</v>
      </c>
      <c r="J2461" t="s">
        <v>1360</v>
      </c>
    </row>
    <row r="2462" spans="1:10">
      <c r="A2462" t="s">
        <v>806</v>
      </c>
      <c r="B2462">
        <v>28.5</v>
      </c>
      <c r="C2462" t="s">
        <v>807</v>
      </c>
      <c r="D2462" t="s">
        <v>808</v>
      </c>
      <c r="E2462">
        <v>6331</v>
      </c>
      <c r="F2462" s="78">
        <v>39722.708831018521</v>
      </c>
      <c r="G2462" t="s">
        <v>1386</v>
      </c>
      <c r="H2462" t="s">
        <v>1387</v>
      </c>
      <c r="I2462">
        <v>279.56479999999999</v>
      </c>
      <c r="J2462" t="s">
        <v>1360</v>
      </c>
    </row>
    <row r="2463" spans="1:10">
      <c r="A2463" t="s">
        <v>806</v>
      </c>
      <c r="B2463">
        <v>28.5</v>
      </c>
      <c r="C2463" t="s">
        <v>807</v>
      </c>
      <c r="D2463" t="s">
        <v>808</v>
      </c>
      <c r="E2463">
        <v>6331</v>
      </c>
      <c r="F2463" s="78">
        <v>39740.667164351849</v>
      </c>
      <c r="G2463" t="s">
        <v>1386</v>
      </c>
      <c r="H2463" t="s">
        <v>1387</v>
      </c>
      <c r="I2463">
        <v>279.57900000000001</v>
      </c>
      <c r="J2463" t="s">
        <v>1360</v>
      </c>
    </row>
    <row r="2464" spans="1:10">
      <c r="A2464" t="s">
        <v>806</v>
      </c>
      <c r="B2464">
        <v>28.5</v>
      </c>
      <c r="C2464" t="s">
        <v>807</v>
      </c>
      <c r="D2464" t="s">
        <v>808</v>
      </c>
      <c r="E2464">
        <v>6331</v>
      </c>
      <c r="F2464" s="78">
        <v>39740.708831018521</v>
      </c>
      <c r="G2464" t="s">
        <v>1386</v>
      </c>
      <c r="H2464" t="s">
        <v>1387</v>
      </c>
      <c r="I2464">
        <v>279.71600000000001</v>
      </c>
      <c r="J2464" t="s">
        <v>1360</v>
      </c>
    </row>
    <row r="2465" spans="1:10">
      <c r="A2465" t="s">
        <v>806</v>
      </c>
      <c r="B2465">
        <v>28.5</v>
      </c>
      <c r="C2465" t="s">
        <v>807</v>
      </c>
      <c r="D2465" t="s">
        <v>808</v>
      </c>
      <c r="E2465">
        <v>6331</v>
      </c>
      <c r="F2465" s="78">
        <v>39758.667164351849</v>
      </c>
      <c r="G2465" t="s">
        <v>1386</v>
      </c>
      <c r="H2465" t="s">
        <v>1387</v>
      </c>
      <c r="I2465">
        <v>274.29649999999998</v>
      </c>
      <c r="J2465" t="s">
        <v>1360</v>
      </c>
    </row>
    <row r="2466" spans="1:10">
      <c r="A2466" t="s">
        <v>806</v>
      </c>
      <c r="B2466">
        <v>28.5</v>
      </c>
      <c r="C2466" t="s">
        <v>807</v>
      </c>
      <c r="D2466" t="s">
        <v>808</v>
      </c>
      <c r="E2466">
        <v>6331</v>
      </c>
      <c r="F2466" s="78">
        <v>39758.708831018521</v>
      </c>
      <c r="G2466" t="s">
        <v>1386</v>
      </c>
      <c r="H2466" t="s">
        <v>1387</v>
      </c>
      <c r="I2466">
        <v>274.4785</v>
      </c>
      <c r="J2466" t="s">
        <v>1360</v>
      </c>
    </row>
    <row r="2467" spans="1:10">
      <c r="A2467" t="s">
        <v>806</v>
      </c>
      <c r="B2467">
        <v>28.5</v>
      </c>
      <c r="C2467" t="s">
        <v>807</v>
      </c>
      <c r="D2467" t="s">
        <v>808</v>
      </c>
      <c r="E2467">
        <v>6331</v>
      </c>
      <c r="F2467" s="78">
        <v>39776.667164351849</v>
      </c>
      <c r="G2467" t="s">
        <v>1386</v>
      </c>
      <c r="H2467" t="s">
        <v>1387</v>
      </c>
      <c r="I2467">
        <v>269.17720000000003</v>
      </c>
      <c r="J2467" t="s">
        <v>1360</v>
      </c>
    </row>
    <row r="2468" spans="1:10">
      <c r="A2468" t="s">
        <v>806</v>
      </c>
      <c r="B2468">
        <v>28.5</v>
      </c>
      <c r="C2468" t="s">
        <v>807</v>
      </c>
      <c r="D2468" t="s">
        <v>808</v>
      </c>
      <c r="E2468">
        <v>6331</v>
      </c>
      <c r="F2468" s="78">
        <v>39776.708831018521</v>
      </c>
      <c r="G2468" t="s">
        <v>1386</v>
      </c>
      <c r="H2468" t="s">
        <v>1387</v>
      </c>
      <c r="I2468">
        <v>269.55700000000002</v>
      </c>
      <c r="J2468" t="s">
        <v>1360</v>
      </c>
    </row>
    <row r="2469" spans="1:10">
      <c r="A2469" t="s">
        <v>806</v>
      </c>
      <c r="B2469">
        <v>28.5</v>
      </c>
      <c r="C2469" t="s">
        <v>807</v>
      </c>
      <c r="D2469" t="s">
        <v>808</v>
      </c>
      <c r="E2469">
        <v>6331</v>
      </c>
      <c r="F2469" s="78">
        <v>39794.667164351849</v>
      </c>
      <c r="G2469" t="s">
        <v>1386</v>
      </c>
      <c r="H2469" t="s">
        <v>1387</v>
      </c>
      <c r="I2469">
        <v>266.81299999999999</v>
      </c>
      <c r="J2469" t="s">
        <v>1360</v>
      </c>
    </row>
    <row r="2470" spans="1:10">
      <c r="A2470" t="s">
        <v>806</v>
      </c>
      <c r="B2470">
        <v>28.5</v>
      </c>
      <c r="C2470" t="s">
        <v>807</v>
      </c>
      <c r="D2470" t="s">
        <v>808</v>
      </c>
      <c r="E2470">
        <v>6331</v>
      </c>
      <c r="F2470" s="78">
        <v>39794.708831018521</v>
      </c>
      <c r="G2470" t="s">
        <v>1386</v>
      </c>
      <c r="H2470" t="s">
        <v>1387</v>
      </c>
      <c r="I2470">
        <v>266.85270000000003</v>
      </c>
      <c r="J2470" t="s">
        <v>1360</v>
      </c>
    </row>
    <row r="2471" spans="1:10">
      <c r="A2471" t="s">
        <v>806</v>
      </c>
      <c r="B2471">
        <v>28.5</v>
      </c>
      <c r="C2471" t="s">
        <v>807</v>
      </c>
      <c r="D2471" t="s">
        <v>808</v>
      </c>
      <c r="E2471">
        <v>6331</v>
      </c>
      <c r="F2471" s="78">
        <v>39812.667164351849</v>
      </c>
      <c r="G2471" t="s">
        <v>1386</v>
      </c>
      <c r="H2471" t="s">
        <v>1387</v>
      </c>
      <c r="I2471">
        <v>265.4393</v>
      </c>
      <c r="J2471" t="s">
        <v>1360</v>
      </c>
    </row>
    <row r="2472" spans="1:10">
      <c r="A2472" t="s">
        <v>806</v>
      </c>
      <c r="B2472">
        <v>28.5</v>
      </c>
      <c r="C2472" t="s">
        <v>807</v>
      </c>
      <c r="D2472" t="s">
        <v>808</v>
      </c>
      <c r="E2472">
        <v>6331</v>
      </c>
      <c r="F2472" s="78">
        <v>39812.708831018521</v>
      </c>
      <c r="G2472" t="s">
        <v>1386</v>
      </c>
      <c r="H2472" t="s">
        <v>1387</v>
      </c>
      <c r="I2472">
        <v>265.49540000000002</v>
      </c>
      <c r="J2472" t="s">
        <v>1360</v>
      </c>
    </row>
    <row r="2473" spans="1:10">
      <c r="A2473" t="s">
        <v>806</v>
      </c>
      <c r="B2473">
        <v>28.5</v>
      </c>
      <c r="C2473" t="s">
        <v>807</v>
      </c>
      <c r="D2473" t="s">
        <v>808</v>
      </c>
      <c r="E2473">
        <v>6331</v>
      </c>
      <c r="F2473" s="78">
        <v>39830.667164351849</v>
      </c>
      <c r="G2473" t="s">
        <v>1386</v>
      </c>
      <c r="H2473" t="s">
        <v>1387</v>
      </c>
      <c r="I2473">
        <v>262.81639999999999</v>
      </c>
      <c r="J2473" t="s">
        <v>1360</v>
      </c>
    </row>
    <row r="2474" spans="1:10">
      <c r="A2474" t="s">
        <v>806</v>
      </c>
      <c r="B2474">
        <v>28.5</v>
      </c>
      <c r="C2474" t="s">
        <v>807</v>
      </c>
      <c r="D2474" t="s">
        <v>808</v>
      </c>
      <c r="E2474">
        <v>6331</v>
      </c>
      <c r="F2474" s="78">
        <v>39830.708831018521</v>
      </c>
      <c r="G2474" t="s">
        <v>1386</v>
      </c>
      <c r="H2474" t="s">
        <v>1387</v>
      </c>
      <c r="I2474">
        <v>262.84050000000002</v>
      </c>
      <c r="J2474" t="s">
        <v>1360</v>
      </c>
    </row>
    <row r="2475" spans="1:10">
      <c r="A2475" t="s">
        <v>806</v>
      </c>
      <c r="B2475">
        <v>28.5</v>
      </c>
      <c r="C2475" t="s">
        <v>807</v>
      </c>
      <c r="D2475" t="s">
        <v>808</v>
      </c>
      <c r="E2475">
        <v>6331</v>
      </c>
      <c r="F2475" s="78">
        <v>39629.083831018521</v>
      </c>
      <c r="G2475" t="s">
        <v>1310</v>
      </c>
      <c r="H2475" t="s">
        <v>1311</v>
      </c>
      <c r="I2475">
        <v>0.13700000000000001</v>
      </c>
      <c r="J2475" t="s">
        <v>1312</v>
      </c>
    </row>
    <row r="2476" spans="1:10">
      <c r="A2476" t="s">
        <v>806</v>
      </c>
      <c r="B2476">
        <v>28.5</v>
      </c>
      <c r="C2476" t="s">
        <v>807</v>
      </c>
      <c r="D2476" t="s">
        <v>808</v>
      </c>
      <c r="E2476">
        <v>6331</v>
      </c>
      <c r="F2476" s="78">
        <v>39629.125497685185</v>
      </c>
      <c r="G2476" t="s">
        <v>1310</v>
      </c>
      <c r="H2476" t="s">
        <v>1311</v>
      </c>
      <c r="I2476">
        <v>0.10299999999999999</v>
      </c>
      <c r="J2476" t="s">
        <v>1312</v>
      </c>
    </row>
    <row r="2477" spans="1:10">
      <c r="A2477" t="s">
        <v>806</v>
      </c>
      <c r="B2477">
        <v>28.5</v>
      </c>
      <c r="C2477" t="s">
        <v>807</v>
      </c>
      <c r="D2477" t="s">
        <v>808</v>
      </c>
      <c r="E2477">
        <v>6331</v>
      </c>
      <c r="F2477" s="78">
        <v>39644.083831018521</v>
      </c>
      <c r="G2477" t="s">
        <v>1310</v>
      </c>
      <c r="H2477" t="s">
        <v>1311</v>
      </c>
      <c r="I2477">
        <v>-2.4E-2</v>
      </c>
      <c r="J2477" t="s">
        <v>1312</v>
      </c>
    </row>
    <row r="2478" spans="1:10">
      <c r="A2478" t="s">
        <v>806</v>
      </c>
      <c r="B2478">
        <v>28.5</v>
      </c>
      <c r="C2478" t="s">
        <v>807</v>
      </c>
      <c r="D2478" t="s">
        <v>808</v>
      </c>
      <c r="E2478">
        <v>6331</v>
      </c>
      <c r="F2478" s="78">
        <v>39644.125497685185</v>
      </c>
      <c r="G2478" t="s">
        <v>1310</v>
      </c>
      <c r="H2478" t="s">
        <v>1311</v>
      </c>
      <c r="I2478">
        <v>-2.1000000000000001E-2</v>
      </c>
      <c r="J2478" t="s">
        <v>1312</v>
      </c>
    </row>
    <row r="2479" spans="1:10">
      <c r="A2479" t="s">
        <v>806</v>
      </c>
      <c r="B2479">
        <v>28.5</v>
      </c>
      <c r="C2479" t="s">
        <v>807</v>
      </c>
      <c r="D2479" t="s">
        <v>808</v>
      </c>
      <c r="E2479">
        <v>6331</v>
      </c>
      <c r="F2479" s="78">
        <v>39650.667164351849</v>
      </c>
      <c r="G2479" t="s">
        <v>1310</v>
      </c>
      <c r="H2479" t="s">
        <v>1311</v>
      </c>
      <c r="I2479">
        <v>28.614000000000001</v>
      </c>
      <c r="J2479" t="s">
        <v>1312</v>
      </c>
    </row>
    <row r="2480" spans="1:10">
      <c r="A2480" t="s">
        <v>806</v>
      </c>
      <c r="B2480">
        <v>28.5</v>
      </c>
      <c r="C2480" t="s">
        <v>807</v>
      </c>
      <c r="D2480" t="s">
        <v>808</v>
      </c>
      <c r="E2480">
        <v>6331</v>
      </c>
      <c r="F2480" s="78">
        <v>39650.708831018521</v>
      </c>
      <c r="G2480" t="s">
        <v>1310</v>
      </c>
      <c r="H2480" t="s">
        <v>1311</v>
      </c>
      <c r="I2480">
        <v>29.024000000000001</v>
      </c>
      <c r="J2480" t="s">
        <v>1312</v>
      </c>
    </row>
    <row r="2481" spans="1:10">
      <c r="A2481" t="s">
        <v>806</v>
      </c>
      <c r="B2481">
        <v>28.5</v>
      </c>
      <c r="C2481" t="s">
        <v>807</v>
      </c>
      <c r="D2481" t="s">
        <v>808</v>
      </c>
      <c r="E2481">
        <v>6331</v>
      </c>
      <c r="F2481" s="78">
        <v>39668.667164351849</v>
      </c>
      <c r="G2481" t="s">
        <v>1310</v>
      </c>
      <c r="H2481" t="s">
        <v>1311</v>
      </c>
      <c r="I2481">
        <v>27.657</v>
      </c>
      <c r="J2481" t="s">
        <v>1312</v>
      </c>
    </row>
    <row r="2482" spans="1:10">
      <c r="A2482" t="s">
        <v>806</v>
      </c>
      <c r="B2482">
        <v>28.5</v>
      </c>
      <c r="C2482" t="s">
        <v>807</v>
      </c>
      <c r="D2482" t="s">
        <v>808</v>
      </c>
      <c r="E2482">
        <v>6331</v>
      </c>
      <c r="F2482" s="78">
        <v>39668.708831018521</v>
      </c>
      <c r="G2482" t="s">
        <v>1310</v>
      </c>
      <c r="H2482" t="s">
        <v>1311</v>
      </c>
      <c r="I2482">
        <v>28.888999999999999</v>
      </c>
      <c r="J2482" t="s">
        <v>1312</v>
      </c>
    </row>
    <row r="2483" spans="1:10">
      <c r="A2483" t="s">
        <v>806</v>
      </c>
      <c r="B2483">
        <v>28.5</v>
      </c>
      <c r="C2483" t="s">
        <v>807</v>
      </c>
      <c r="D2483" t="s">
        <v>808</v>
      </c>
      <c r="E2483">
        <v>6331</v>
      </c>
      <c r="F2483" s="78">
        <v>39686.667164351849</v>
      </c>
      <c r="G2483" t="s">
        <v>1310</v>
      </c>
      <c r="H2483" t="s">
        <v>1311</v>
      </c>
      <c r="I2483">
        <v>27.954000000000001</v>
      </c>
      <c r="J2483" t="s">
        <v>1312</v>
      </c>
    </row>
    <row r="2484" spans="1:10">
      <c r="A2484" t="s">
        <v>806</v>
      </c>
      <c r="B2484">
        <v>28.5</v>
      </c>
      <c r="C2484" t="s">
        <v>807</v>
      </c>
      <c r="D2484" t="s">
        <v>808</v>
      </c>
      <c r="E2484">
        <v>6331</v>
      </c>
      <c r="F2484" s="78">
        <v>39686.708831018521</v>
      </c>
      <c r="G2484" t="s">
        <v>1310</v>
      </c>
      <c r="H2484" t="s">
        <v>1311</v>
      </c>
      <c r="I2484">
        <v>28.818000000000001</v>
      </c>
      <c r="J2484" t="s">
        <v>1312</v>
      </c>
    </row>
    <row r="2485" spans="1:10">
      <c r="A2485" t="s">
        <v>806</v>
      </c>
      <c r="B2485">
        <v>28.5</v>
      </c>
      <c r="C2485" t="s">
        <v>807</v>
      </c>
      <c r="D2485" t="s">
        <v>808</v>
      </c>
      <c r="E2485">
        <v>6331</v>
      </c>
      <c r="F2485" s="78">
        <v>39704.667164351849</v>
      </c>
      <c r="G2485" t="s">
        <v>1310</v>
      </c>
      <c r="H2485" t="s">
        <v>1311</v>
      </c>
      <c r="I2485">
        <v>29.157</v>
      </c>
      <c r="J2485" t="s">
        <v>1312</v>
      </c>
    </row>
    <row r="2486" spans="1:10">
      <c r="A2486" t="s">
        <v>806</v>
      </c>
      <c r="B2486">
        <v>28.5</v>
      </c>
      <c r="C2486" t="s">
        <v>807</v>
      </c>
      <c r="D2486" t="s">
        <v>808</v>
      </c>
      <c r="E2486">
        <v>6331</v>
      </c>
      <c r="F2486" s="78">
        <v>39704.708831018521</v>
      </c>
      <c r="G2486" t="s">
        <v>1310</v>
      </c>
      <c r="H2486" t="s">
        <v>1311</v>
      </c>
      <c r="I2486">
        <v>27.399000000000001</v>
      </c>
      <c r="J2486" t="s">
        <v>1312</v>
      </c>
    </row>
    <row r="2487" spans="1:10">
      <c r="A2487" t="s">
        <v>806</v>
      </c>
      <c r="B2487">
        <v>28.5</v>
      </c>
      <c r="C2487" t="s">
        <v>807</v>
      </c>
      <c r="D2487" t="s">
        <v>808</v>
      </c>
      <c r="E2487">
        <v>6331</v>
      </c>
      <c r="F2487" s="78">
        <v>39722.667164351849</v>
      </c>
      <c r="G2487" t="s">
        <v>1310</v>
      </c>
      <c r="H2487" t="s">
        <v>1311</v>
      </c>
      <c r="I2487">
        <v>28.233000000000001</v>
      </c>
      <c r="J2487" t="s">
        <v>1312</v>
      </c>
    </row>
    <row r="2488" spans="1:10">
      <c r="A2488" t="s">
        <v>806</v>
      </c>
      <c r="B2488">
        <v>28.5</v>
      </c>
      <c r="C2488" t="s">
        <v>807</v>
      </c>
      <c r="D2488" t="s">
        <v>808</v>
      </c>
      <c r="E2488">
        <v>6331</v>
      </c>
      <c r="F2488" s="78">
        <v>39722.708831018521</v>
      </c>
      <c r="G2488" t="s">
        <v>1310</v>
      </c>
      <c r="H2488" t="s">
        <v>1311</v>
      </c>
      <c r="I2488">
        <v>28.236000000000001</v>
      </c>
      <c r="J2488" t="s">
        <v>1312</v>
      </c>
    </row>
    <row r="2489" spans="1:10">
      <c r="A2489" t="s">
        <v>806</v>
      </c>
      <c r="B2489">
        <v>28.5</v>
      </c>
      <c r="C2489" t="s">
        <v>807</v>
      </c>
      <c r="D2489" t="s">
        <v>808</v>
      </c>
      <c r="E2489">
        <v>6331</v>
      </c>
      <c r="F2489" s="78">
        <v>39740.667164351849</v>
      </c>
      <c r="G2489" t="s">
        <v>1310</v>
      </c>
      <c r="H2489" t="s">
        <v>1311</v>
      </c>
      <c r="I2489">
        <v>28.251999999999999</v>
      </c>
      <c r="J2489" t="s">
        <v>1312</v>
      </c>
    </row>
    <row r="2490" spans="1:10">
      <c r="A2490" t="s">
        <v>806</v>
      </c>
      <c r="B2490">
        <v>28.5</v>
      </c>
      <c r="C2490" t="s">
        <v>807</v>
      </c>
      <c r="D2490" t="s">
        <v>808</v>
      </c>
      <c r="E2490">
        <v>6331</v>
      </c>
      <c r="F2490" s="78">
        <v>39740.708831018521</v>
      </c>
      <c r="G2490" t="s">
        <v>1310</v>
      </c>
      <c r="H2490" t="s">
        <v>1311</v>
      </c>
      <c r="I2490">
        <v>27.981999999999999</v>
      </c>
      <c r="J2490" t="s">
        <v>1312</v>
      </c>
    </row>
    <row r="2491" spans="1:10">
      <c r="A2491" t="s">
        <v>806</v>
      </c>
      <c r="B2491">
        <v>28.5</v>
      </c>
      <c r="C2491" t="s">
        <v>807</v>
      </c>
      <c r="D2491" t="s">
        <v>808</v>
      </c>
      <c r="E2491">
        <v>6331</v>
      </c>
      <c r="F2491" s="78">
        <v>39758.667164351849</v>
      </c>
      <c r="G2491" t="s">
        <v>1310</v>
      </c>
      <c r="H2491" t="s">
        <v>1311</v>
      </c>
      <c r="I2491">
        <v>28.315999999999999</v>
      </c>
      <c r="J2491" t="s">
        <v>1312</v>
      </c>
    </row>
    <row r="2492" spans="1:10">
      <c r="A2492" t="s">
        <v>806</v>
      </c>
      <c r="B2492">
        <v>28.5</v>
      </c>
      <c r="C2492" t="s">
        <v>807</v>
      </c>
      <c r="D2492" t="s">
        <v>808</v>
      </c>
      <c r="E2492">
        <v>6331</v>
      </c>
      <c r="F2492" s="78">
        <v>39758.708831018521</v>
      </c>
      <c r="G2492" t="s">
        <v>1310</v>
      </c>
      <c r="H2492" t="s">
        <v>1311</v>
      </c>
      <c r="I2492">
        <v>28.641999999999999</v>
      </c>
      <c r="J2492" t="s">
        <v>1312</v>
      </c>
    </row>
    <row r="2493" spans="1:10">
      <c r="A2493" t="s">
        <v>806</v>
      </c>
      <c r="B2493">
        <v>28.5</v>
      </c>
      <c r="C2493" t="s">
        <v>807</v>
      </c>
      <c r="D2493" t="s">
        <v>808</v>
      </c>
      <c r="E2493">
        <v>6331</v>
      </c>
      <c r="F2493" s="78">
        <v>39776.667164351849</v>
      </c>
      <c r="G2493" t="s">
        <v>1310</v>
      </c>
      <c r="H2493" t="s">
        <v>1311</v>
      </c>
      <c r="I2493">
        <v>28.777000000000001</v>
      </c>
      <c r="J2493" t="s">
        <v>1312</v>
      </c>
    </row>
    <row r="2494" spans="1:10">
      <c r="A2494" t="s">
        <v>806</v>
      </c>
      <c r="B2494">
        <v>28.5</v>
      </c>
      <c r="C2494" t="s">
        <v>807</v>
      </c>
      <c r="D2494" t="s">
        <v>808</v>
      </c>
      <c r="E2494">
        <v>6331</v>
      </c>
      <c r="F2494" s="78">
        <v>39776.708831018521</v>
      </c>
      <c r="G2494" t="s">
        <v>1310</v>
      </c>
      <c r="H2494" t="s">
        <v>1311</v>
      </c>
      <c r="I2494">
        <v>28.690999999999999</v>
      </c>
      <c r="J2494" t="s">
        <v>1312</v>
      </c>
    </row>
    <row r="2495" spans="1:10">
      <c r="A2495" t="s">
        <v>806</v>
      </c>
      <c r="B2495">
        <v>28.5</v>
      </c>
      <c r="C2495" t="s">
        <v>807</v>
      </c>
      <c r="D2495" t="s">
        <v>808</v>
      </c>
      <c r="E2495">
        <v>6331</v>
      </c>
      <c r="F2495" s="78">
        <v>39794.667164351849</v>
      </c>
      <c r="G2495" t="s">
        <v>1310</v>
      </c>
      <c r="H2495" t="s">
        <v>1311</v>
      </c>
      <c r="I2495">
        <v>27.972000000000001</v>
      </c>
      <c r="J2495" t="s">
        <v>1312</v>
      </c>
    </row>
    <row r="2496" spans="1:10">
      <c r="A2496" t="s">
        <v>806</v>
      </c>
      <c r="B2496">
        <v>28.5</v>
      </c>
      <c r="C2496" t="s">
        <v>807</v>
      </c>
      <c r="D2496" t="s">
        <v>808</v>
      </c>
      <c r="E2496">
        <v>6331</v>
      </c>
      <c r="F2496" s="78">
        <v>39794.708831018521</v>
      </c>
      <c r="G2496" t="s">
        <v>1310</v>
      </c>
      <c r="H2496" t="s">
        <v>1311</v>
      </c>
      <c r="I2496">
        <v>28.303999999999998</v>
      </c>
      <c r="J2496" t="s">
        <v>1312</v>
      </c>
    </row>
    <row r="2497" spans="1:10">
      <c r="A2497" t="s">
        <v>806</v>
      </c>
      <c r="B2497">
        <v>28.5</v>
      </c>
      <c r="C2497" t="s">
        <v>807</v>
      </c>
      <c r="D2497" t="s">
        <v>808</v>
      </c>
      <c r="E2497">
        <v>6331</v>
      </c>
      <c r="F2497" s="78">
        <v>39812.667164351849</v>
      </c>
      <c r="G2497" t="s">
        <v>1310</v>
      </c>
      <c r="H2497" t="s">
        <v>1311</v>
      </c>
      <c r="I2497">
        <v>2103.761</v>
      </c>
      <c r="J2497" t="s">
        <v>1312</v>
      </c>
    </row>
    <row r="2498" spans="1:10">
      <c r="A2498" t="s">
        <v>806</v>
      </c>
      <c r="B2498">
        <v>28.5</v>
      </c>
      <c r="C2498" t="s">
        <v>807</v>
      </c>
      <c r="D2498" t="s">
        <v>808</v>
      </c>
      <c r="E2498">
        <v>6331</v>
      </c>
      <c r="F2498" s="78">
        <v>39812.708831018521</v>
      </c>
      <c r="G2498" t="s">
        <v>1310</v>
      </c>
      <c r="H2498" t="s">
        <v>1311</v>
      </c>
      <c r="I2498">
        <v>2107.0259999999998</v>
      </c>
      <c r="J2498" t="s">
        <v>1312</v>
      </c>
    </row>
    <row r="2499" spans="1:10">
      <c r="A2499" t="s">
        <v>806</v>
      </c>
      <c r="B2499">
        <v>28.5</v>
      </c>
      <c r="C2499" t="s">
        <v>807</v>
      </c>
      <c r="D2499" t="s">
        <v>808</v>
      </c>
      <c r="E2499">
        <v>6331</v>
      </c>
      <c r="F2499" s="78">
        <v>39830.667164351849</v>
      </c>
      <c r="G2499" t="s">
        <v>1310</v>
      </c>
      <c r="H2499" t="s">
        <v>1311</v>
      </c>
      <c r="I2499">
        <v>-36.085000000000001</v>
      </c>
      <c r="J2499" t="s">
        <v>1312</v>
      </c>
    </row>
    <row r="2500" spans="1:10">
      <c r="A2500" t="s">
        <v>806</v>
      </c>
      <c r="B2500">
        <v>28.5</v>
      </c>
      <c r="C2500" t="s">
        <v>807</v>
      </c>
      <c r="D2500" t="s">
        <v>808</v>
      </c>
      <c r="E2500">
        <v>6331</v>
      </c>
      <c r="F2500" s="78">
        <v>39830.708831018521</v>
      </c>
      <c r="G2500" t="s">
        <v>1310</v>
      </c>
      <c r="H2500" t="s">
        <v>1311</v>
      </c>
      <c r="I2500">
        <v>-44.850999999999999</v>
      </c>
      <c r="J2500" t="s">
        <v>1312</v>
      </c>
    </row>
    <row r="2501" spans="1:10">
      <c r="A2501" t="s">
        <v>806</v>
      </c>
      <c r="B2501">
        <v>28.5</v>
      </c>
      <c r="C2501" t="s">
        <v>807</v>
      </c>
      <c r="D2501" t="s">
        <v>808</v>
      </c>
      <c r="E2501">
        <v>6331</v>
      </c>
      <c r="F2501" s="78">
        <v>39629.083831018521</v>
      </c>
      <c r="G2501" t="s">
        <v>809</v>
      </c>
      <c r="H2501" t="s">
        <v>810</v>
      </c>
      <c r="I2501">
        <v>8.8000000000000005E-3</v>
      </c>
      <c r="J2501" t="s">
        <v>848</v>
      </c>
    </row>
    <row r="2502" spans="1:10">
      <c r="A2502" t="s">
        <v>806</v>
      </c>
      <c r="B2502">
        <v>28.5</v>
      </c>
      <c r="C2502" t="s">
        <v>807</v>
      </c>
      <c r="D2502" t="s">
        <v>808</v>
      </c>
      <c r="E2502">
        <v>6331</v>
      </c>
      <c r="F2502" s="78">
        <v>39629.125497685185</v>
      </c>
      <c r="G2502" t="s">
        <v>809</v>
      </c>
      <c r="H2502" t="s">
        <v>810</v>
      </c>
      <c r="I2502">
        <v>8.8000000000000005E-3</v>
      </c>
      <c r="J2502" t="s">
        <v>848</v>
      </c>
    </row>
    <row r="2503" spans="1:10">
      <c r="A2503" t="s">
        <v>806</v>
      </c>
      <c r="B2503">
        <v>28.5</v>
      </c>
      <c r="C2503" t="s">
        <v>807</v>
      </c>
      <c r="D2503" t="s">
        <v>808</v>
      </c>
      <c r="E2503">
        <v>6331</v>
      </c>
      <c r="F2503" s="78">
        <v>39644.083831018521</v>
      </c>
      <c r="G2503" t="s">
        <v>809</v>
      </c>
      <c r="H2503" t="s">
        <v>810</v>
      </c>
      <c r="I2503">
        <v>8.5800000000000001E-2</v>
      </c>
      <c r="J2503" t="s">
        <v>848</v>
      </c>
    </row>
    <row r="2504" spans="1:10">
      <c r="A2504" t="s">
        <v>806</v>
      </c>
      <c r="B2504">
        <v>28.5</v>
      </c>
      <c r="C2504" t="s">
        <v>807</v>
      </c>
      <c r="D2504" t="s">
        <v>808</v>
      </c>
      <c r="E2504">
        <v>6331</v>
      </c>
      <c r="F2504" s="78">
        <v>39644.125497685185</v>
      </c>
      <c r="G2504" t="s">
        <v>809</v>
      </c>
      <c r="H2504" t="s">
        <v>810</v>
      </c>
      <c r="I2504">
        <v>6.9599999999999995E-2</v>
      </c>
      <c r="J2504" t="s">
        <v>848</v>
      </c>
    </row>
    <row r="2505" spans="1:10">
      <c r="A2505" t="s">
        <v>806</v>
      </c>
      <c r="B2505">
        <v>28.5</v>
      </c>
      <c r="C2505" t="s">
        <v>807</v>
      </c>
      <c r="D2505" t="s">
        <v>808</v>
      </c>
      <c r="E2505">
        <v>6331</v>
      </c>
      <c r="F2505" s="78">
        <v>39650.667164351849</v>
      </c>
      <c r="G2505" t="s">
        <v>809</v>
      </c>
      <c r="H2505" t="s">
        <v>810</v>
      </c>
      <c r="I2505">
        <v>34.509500000000003</v>
      </c>
      <c r="J2505" t="s">
        <v>848</v>
      </c>
    </row>
    <row r="2506" spans="1:10">
      <c r="A2506" t="s">
        <v>806</v>
      </c>
      <c r="B2506">
        <v>28.5</v>
      </c>
      <c r="C2506" t="s">
        <v>807</v>
      </c>
      <c r="D2506" t="s">
        <v>808</v>
      </c>
      <c r="E2506">
        <v>6331</v>
      </c>
      <c r="F2506" s="78">
        <v>39650.708831018521</v>
      </c>
      <c r="G2506" t="s">
        <v>809</v>
      </c>
      <c r="H2506" t="s">
        <v>810</v>
      </c>
      <c r="I2506">
        <v>34.5107</v>
      </c>
      <c r="J2506" t="s">
        <v>848</v>
      </c>
    </row>
    <row r="2507" spans="1:10">
      <c r="A2507" t="s">
        <v>806</v>
      </c>
      <c r="B2507">
        <v>28.5</v>
      </c>
      <c r="C2507" t="s">
        <v>807</v>
      </c>
      <c r="D2507" t="s">
        <v>808</v>
      </c>
      <c r="E2507">
        <v>6331</v>
      </c>
      <c r="F2507" s="78">
        <v>39668.667164351849</v>
      </c>
      <c r="G2507" t="s">
        <v>809</v>
      </c>
      <c r="H2507" t="s">
        <v>810</v>
      </c>
      <c r="I2507">
        <v>34.700299999999999</v>
      </c>
      <c r="J2507" t="s">
        <v>848</v>
      </c>
    </row>
    <row r="2508" spans="1:10">
      <c r="A2508" t="s">
        <v>806</v>
      </c>
      <c r="B2508">
        <v>28.5</v>
      </c>
      <c r="C2508" t="s">
        <v>807</v>
      </c>
      <c r="D2508" t="s">
        <v>808</v>
      </c>
      <c r="E2508">
        <v>6331</v>
      </c>
      <c r="F2508" s="78">
        <v>39668.708831018521</v>
      </c>
      <c r="G2508" t="s">
        <v>809</v>
      </c>
      <c r="H2508" t="s">
        <v>810</v>
      </c>
      <c r="I2508">
        <v>34.7044</v>
      </c>
      <c r="J2508" t="s">
        <v>848</v>
      </c>
    </row>
    <row r="2509" spans="1:10">
      <c r="A2509" t="s">
        <v>806</v>
      </c>
      <c r="B2509">
        <v>28.5</v>
      </c>
      <c r="C2509" t="s">
        <v>807</v>
      </c>
      <c r="D2509" t="s">
        <v>808</v>
      </c>
      <c r="E2509">
        <v>6331</v>
      </c>
      <c r="F2509" s="78">
        <v>39686.667164351849</v>
      </c>
      <c r="G2509" t="s">
        <v>809</v>
      </c>
      <c r="H2509" t="s">
        <v>810</v>
      </c>
      <c r="I2509">
        <v>34.698</v>
      </c>
      <c r="J2509" t="s">
        <v>848</v>
      </c>
    </row>
    <row r="2510" spans="1:10">
      <c r="A2510" t="s">
        <v>806</v>
      </c>
      <c r="B2510">
        <v>28.5</v>
      </c>
      <c r="C2510" t="s">
        <v>807</v>
      </c>
      <c r="D2510" t="s">
        <v>808</v>
      </c>
      <c r="E2510">
        <v>6331</v>
      </c>
      <c r="F2510" s="78">
        <v>39686.708831018521</v>
      </c>
      <c r="G2510" t="s">
        <v>809</v>
      </c>
      <c r="H2510" t="s">
        <v>810</v>
      </c>
      <c r="I2510">
        <v>34.700600000000001</v>
      </c>
      <c r="J2510" t="s">
        <v>848</v>
      </c>
    </row>
    <row r="2511" spans="1:10">
      <c r="A2511" t="s">
        <v>806</v>
      </c>
      <c r="B2511">
        <v>28.5</v>
      </c>
      <c r="C2511" t="s">
        <v>807</v>
      </c>
      <c r="D2511" t="s">
        <v>808</v>
      </c>
      <c r="E2511">
        <v>6331</v>
      </c>
      <c r="F2511" s="78">
        <v>39704.667164351849</v>
      </c>
      <c r="G2511" t="s">
        <v>809</v>
      </c>
      <c r="H2511" t="s">
        <v>810</v>
      </c>
      <c r="I2511">
        <v>34.644100000000002</v>
      </c>
      <c r="J2511" t="s">
        <v>848</v>
      </c>
    </row>
    <row r="2512" spans="1:10">
      <c r="A2512" t="s">
        <v>806</v>
      </c>
      <c r="B2512">
        <v>28.5</v>
      </c>
      <c r="C2512" t="s">
        <v>807</v>
      </c>
      <c r="D2512" t="s">
        <v>808</v>
      </c>
      <c r="E2512">
        <v>6331</v>
      </c>
      <c r="F2512" s="78">
        <v>39704.708831018521</v>
      </c>
      <c r="G2512" t="s">
        <v>809</v>
      </c>
      <c r="H2512" t="s">
        <v>810</v>
      </c>
      <c r="I2512">
        <v>34.642899999999997</v>
      </c>
      <c r="J2512" t="s">
        <v>848</v>
      </c>
    </row>
    <row r="2513" spans="1:10">
      <c r="A2513" t="s">
        <v>806</v>
      </c>
      <c r="B2513">
        <v>28.5</v>
      </c>
      <c r="C2513" t="s">
        <v>807</v>
      </c>
      <c r="D2513" t="s">
        <v>808</v>
      </c>
      <c r="E2513">
        <v>6331</v>
      </c>
      <c r="F2513" s="78">
        <v>39722.667164351849</v>
      </c>
      <c r="G2513" t="s">
        <v>809</v>
      </c>
      <c r="H2513" t="s">
        <v>810</v>
      </c>
      <c r="I2513">
        <v>34.6312</v>
      </c>
      <c r="J2513" t="s">
        <v>848</v>
      </c>
    </row>
    <row r="2514" spans="1:10">
      <c r="A2514" t="s">
        <v>806</v>
      </c>
      <c r="B2514">
        <v>28.5</v>
      </c>
      <c r="C2514" t="s">
        <v>807</v>
      </c>
      <c r="D2514" t="s">
        <v>808</v>
      </c>
      <c r="E2514">
        <v>6331</v>
      </c>
      <c r="F2514" s="78">
        <v>39722.708831018521</v>
      </c>
      <c r="G2514" t="s">
        <v>809</v>
      </c>
      <c r="H2514" t="s">
        <v>810</v>
      </c>
      <c r="I2514">
        <v>34.6312</v>
      </c>
      <c r="J2514" t="s">
        <v>848</v>
      </c>
    </row>
    <row r="2515" spans="1:10">
      <c r="A2515" t="s">
        <v>806</v>
      </c>
      <c r="B2515">
        <v>28.5</v>
      </c>
      <c r="C2515" t="s">
        <v>807</v>
      </c>
      <c r="D2515" t="s">
        <v>808</v>
      </c>
      <c r="E2515">
        <v>6331</v>
      </c>
      <c r="F2515" s="78">
        <v>39740.667164351849</v>
      </c>
      <c r="G2515" t="s">
        <v>809</v>
      </c>
      <c r="H2515" t="s">
        <v>810</v>
      </c>
      <c r="I2515">
        <v>34.603900000000003</v>
      </c>
      <c r="J2515" t="s">
        <v>848</v>
      </c>
    </row>
    <row r="2516" spans="1:10">
      <c r="A2516" t="s">
        <v>806</v>
      </c>
      <c r="B2516">
        <v>28.5</v>
      </c>
      <c r="C2516" t="s">
        <v>807</v>
      </c>
      <c r="D2516" t="s">
        <v>808</v>
      </c>
      <c r="E2516">
        <v>6331</v>
      </c>
      <c r="F2516" s="78">
        <v>39740.708831018521</v>
      </c>
      <c r="G2516" t="s">
        <v>809</v>
      </c>
      <c r="H2516" t="s">
        <v>810</v>
      </c>
      <c r="I2516">
        <v>34.603999999999999</v>
      </c>
      <c r="J2516" t="s">
        <v>848</v>
      </c>
    </row>
    <row r="2517" spans="1:10">
      <c r="A2517" t="s">
        <v>806</v>
      </c>
      <c r="B2517">
        <v>28.5</v>
      </c>
      <c r="C2517" t="s">
        <v>807</v>
      </c>
      <c r="D2517" t="s">
        <v>808</v>
      </c>
      <c r="E2517">
        <v>6331</v>
      </c>
      <c r="F2517" s="78">
        <v>39758.667164351849</v>
      </c>
      <c r="G2517" t="s">
        <v>809</v>
      </c>
      <c r="H2517" t="s">
        <v>810</v>
      </c>
      <c r="I2517">
        <v>34.7515</v>
      </c>
      <c r="J2517" t="s">
        <v>848</v>
      </c>
    </row>
    <row r="2518" spans="1:10">
      <c r="A2518" t="s">
        <v>806</v>
      </c>
      <c r="B2518">
        <v>28.5</v>
      </c>
      <c r="C2518" t="s">
        <v>807</v>
      </c>
      <c r="D2518" t="s">
        <v>808</v>
      </c>
      <c r="E2518">
        <v>6331</v>
      </c>
      <c r="F2518" s="78">
        <v>39758.708831018521</v>
      </c>
      <c r="G2518" t="s">
        <v>809</v>
      </c>
      <c r="H2518" t="s">
        <v>810</v>
      </c>
      <c r="I2518">
        <v>34.7455</v>
      </c>
      <c r="J2518" t="s">
        <v>848</v>
      </c>
    </row>
    <row r="2519" spans="1:10">
      <c r="A2519" t="s">
        <v>806</v>
      </c>
      <c r="B2519">
        <v>28.5</v>
      </c>
      <c r="C2519" t="s">
        <v>807</v>
      </c>
      <c r="D2519" t="s">
        <v>808</v>
      </c>
      <c r="E2519">
        <v>6331</v>
      </c>
      <c r="F2519" s="78">
        <v>39776.667164351849</v>
      </c>
      <c r="G2519" t="s">
        <v>809</v>
      </c>
      <c r="H2519" t="s">
        <v>810</v>
      </c>
      <c r="I2519">
        <v>34.777799999999999</v>
      </c>
      <c r="J2519" t="s">
        <v>848</v>
      </c>
    </row>
    <row r="2520" spans="1:10">
      <c r="A2520" t="s">
        <v>806</v>
      </c>
      <c r="B2520">
        <v>28.5</v>
      </c>
      <c r="C2520" t="s">
        <v>807</v>
      </c>
      <c r="D2520" t="s">
        <v>808</v>
      </c>
      <c r="E2520">
        <v>6331</v>
      </c>
      <c r="F2520" s="78">
        <v>39776.708831018521</v>
      </c>
      <c r="G2520" t="s">
        <v>809</v>
      </c>
      <c r="H2520" t="s">
        <v>810</v>
      </c>
      <c r="I2520">
        <v>34.759300000000003</v>
      </c>
      <c r="J2520" t="s">
        <v>848</v>
      </c>
    </row>
    <row r="2521" spans="1:10">
      <c r="A2521" t="s">
        <v>806</v>
      </c>
      <c r="B2521">
        <v>28.5</v>
      </c>
      <c r="C2521" t="s">
        <v>807</v>
      </c>
      <c r="D2521" t="s">
        <v>808</v>
      </c>
      <c r="E2521">
        <v>6331</v>
      </c>
      <c r="F2521" s="78">
        <v>39794.667164351849</v>
      </c>
      <c r="G2521" t="s">
        <v>809</v>
      </c>
      <c r="H2521" t="s">
        <v>810</v>
      </c>
      <c r="I2521">
        <v>34.748100000000001</v>
      </c>
      <c r="J2521" t="s">
        <v>848</v>
      </c>
    </row>
    <row r="2522" spans="1:10">
      <c r="A2522" t="s">
        <v>806</v>
      </c>
      <c r="B2522">
        <v>28.5</v>
      </c>
      <c r="C2522" t="s">
        <v>807</v>
      </c>
      <c r="D2522" t="s">
        <v>808</v>
      </c>
      <c r="E2522">
        <v>6331</v>
      </c>
      <c r="F2522" s="78">
        <v>39794.708831018521</v>
      </c>
      <c r="G2522" t="s">
        <v>809</v>
      </c>
      <c r="H2522" t="s">
        <v>810</v>
      </c>
      <c r="I2522">
        <v>34.750399999999999</v>
      </c>
      <c r="J2522" t="s">
        <v>848</v>
      </c>
    </row>
    <row r="2523" spans="1:10">
      <c r="A2523" t="s">
        <v>806</v>
      </c>
      <c r="B2523">
        <v>28.5</v>
      </c>
      <c r="C2523" t="s">
        <v>807</v>
      </c>
      <c r="D2523" t="s">
        <v>808</v>
      </c>
      <c r="E2523">
        <v>6331</v>
      </c>
      <c r="F2523" s="78">
        <v>39812.667164351849</v>
      </c>
      <c r="G2523" t="s">
        <v>809</v>
      </c>
      <c r="H2523" t="s">
        <v>810</v>
      </c>
      <c r="I2523">
        <v>33.938600000000001</v>
      </c>
      <c r="J2523" t="s">
        <v>848</v>
      </c>
    </row>
    <row r="2524" spans="1:10">
      <c r="A2524" t="s">
        <v>806</v>
      </c>
      <c r="B2524">
        <v>28.5</v>
      </c>
      <c r="C2524" t="s">
        <v>807</v>
      </c>
      <c r="D2524" t="s">
        <v>808</v>
      </c>
      <c r="E2524">
        <v>6331</v>
      </c>
      <c r="F2524" s="78">
        <v>39812.708831018521</v>
      </c>
      <c r="G2524" t="s">
        <v>809</v>
      </c>
      <c r="H2524" t="s">
        <v>810</v>
      </c>
      <c r="I2524">
        <v>33.9375</v>
      </c>
      <c r="J2524" t="s">
        <v>848</v>
      </c>
    </row>
    <row r="2525" spans="1:10">
      <c r="A2525" t="s">
        <v>806</v>
      </c>
      <c r="B2525">
        <v>28.5</v>
      </c>
      <c r="C2525" t="s">
        <v>807</v>
      </c>
      <c r="D2525" t="s">
        <v>808</v>
      </c>
      <c r="E2525">
        <v>6331</v>
      </c>
      <c r="F2525" s="78">
        <v>39830.667164351849</v>
      </c>
      <c r="G2525" t="s">
        <v>809</v>
      </c>
      <c r="H2525" t="s">
        <v>810</v>
      </c>
      <c r="I2525">
        <v>34.784599999999998</v>
      </c>
      <c r="J2525" t="s">
        <v>848</v>
      </c>
    </row>
    <row r="2526" spans="1:10">
      <c r="A2526" t="s">
        <v>806</v>
      </c>
      <c r="B2526">
        <v>28.5</v>
      </c>
      <c r="C2526" t="s">
        <v>807</v>
      </c>
      <c r="D2526" t="s">
        <v>808</v>
      </c>
      <c r="E2526">
        <v>6331</v>
      </c>
      <c r="F2526" s="78">
        <v>39830.708831018521</v>
      </c>
      <c r="G2526" t="s">
        <v>809</v>
      </c>
      <c r="H2526" t="s">
        <v>810</v>
      </c>
      <c r="I2526">
        <v>34.789099999999998</v>
      </c>
      <c r="J2526" t="s">
        <v>848</v>
      </c>
    </row>
    <row r="2527" spans="1:10">
      <c r="A2527" t="s">
        <v>806</v>
      </c>
      <c r="B2527">
        <v>28.5</v>
      </c>
      <c r="C2527" t="s">
        <v>807</v>
      </c>
      <c r="D2527" t="s">
        <v>808</v>
      </c>
      <c r="E2527">
        <v>6331</v>
      </c>
      <c r="F2527" s="78">
        <v>39629.083831018521</v>
      </c>
      <c r="G2527" t="s">
        <v>1353</v>
      </c>
      <c r="H2527" t="s">
        <v>1354</v>
      </c>
      <c r="I2527">
        <v>17.179500000000001</v>
      </c>
      <c r="J2527" t="s">
        <v>1355</v>
      </c>
    </row>
    <row r="2528" spans="1:10">
      <c r="A2528" t="s">
        <v>806</v>
      </c>
      <c r="B2528">
        <v>28.5</v>
      </c>
      <c r="C2528" t="s">
        <v>807</v>
      </c>
      <c r="D2528" t="s">
        <v>808</v>
      </c>
      <c r="E2528">
        <v>6331</v>
      </c>
      <c r="F2528" s="78">
        <v>39629.125497685185</v>
      </c>
      <c r="G2528" t="s">
        <v>1353</v>
      </c>
      <c r="H2528" t="s">
        <v>1354</v>
      </c>
      <c r="I2528">
        <v>17.2468</v>
      </c>
      <c r="J2528" t="s">
        <v>1355</v>
      </c>
    </row>
    <row r="2529" spans="1:10">
      <c r="A2529" t="s">
        <v>806</v>
      </c>
      <c r="B2529">
        <v>28.5</v>
      </c>
      <c r="C2529" t="s">
        <v>807</v>
      </c>
      <c r="D2529" t="s">
        <v>808</v>
      </c>
      <c r="E2529">
        <v>6331</v>
      </c>
      <c r="F2529" s="78">
        <v>39644.083831018521</v>
      </c>
      <c r="G2529" t="s">
        <v>1353</v>
      </c>
      <c r="H2529" t="s">
        <v>1354</v>
      </c>
      <c r="I2529">
        <v>11.4816</v>
      </c>
      <c r="J2529" t="s">
        <v>1355</v>
      </c>
    </row>
    <row r="2530" spans="1:10">
      <c r="A2530" t="s">
        <v>806</v>
      </c>
      <c r="B2530">
        <v>28.5</v>
      </c>
      <c r="C2530" t="s">
        <v>807</v>
      </c>
      <c r="D2530" t="s">
        <v>808</v>
      </c>
      <c r="E2530">
        <v>6331</v>
      </c>
      <c r="F2530" s="78">
        <v>39644.125497685185</v>
      </c>
      <c r="G2530" t="s">
        <v>1353</v>
      </c>
      <c r="H2530" t="s">
        <v>1354</v>
      </c>
      <c r="I2530">
        <v>11.6259</v>
      </c>
      <c r="J2530" t="s">
        <v>1355</v>
      </c>
    </row>
    <row r="2531" spans="1:10">
      <c r="A2531" t="s">
        <v>806</v>
      </c>
      <c r="B2531">
        <v>28.5</v>
      </c>
      <c r="C2531" t="s">
        <v>807</v>
      </c>
      <c r="D2531" t="s">
        <v>808</v>
      </c>
      <c r="E2531">
        <v>6331</v>
      </c>
      <c r="F2531" s="78">
        <v>39650.667164351849</v>
      </c>
      <c r="G2531" t="s">
        <v>1353</v>
      </c>
      <c r="H2531" t="s">
        <v>1354</v>
      </c>
      <c r="I2531">
        <v>9.2199000000000009</v>
      </c>
      <c r="J2531" t="s">
        <v>1355</v>
      </c>
    </row>
    <row r="2532" spans="1:10">
      <c r="A2532" t="s">
        <v>806</v>
      </c>
      <c r="B2532">
        <v>28.5</v>
      </c>
      <c r="C2532" t="s">
        <v>807</v>
      </c>
      <c r="D2532" s="24" t="s">
        <v>808</v>
      </c>
      <c r="E2532">
        <v>6331</v>
      </c>
      <c r="F2532" s="78">
        <v>39650.708831018521</v>
      </c>
      <c r="G2532" t="s">
        <v>1353</v>
      </c>
      <c r="H2532" t="s">
        <v>1354</v>
      </c>
      <c r="I2532">
        <v>9.2205999999999992</v>
      </c>
      <c r="J2532" t="s">
        <v>1355</v>
      </c>
    </row>
    <row r="2533" spans="1:10">
      <c r="A2533" t="s">
        <v>806</v>
      </c>
      <c r="B2533">
        <v>28.5</v>
      </c>
      <c r="C2533" t="s">
        <v>807</v>
      </c>
      <c r="D2533" t="s">
        <v>808</v>
      </c>
      <c r="E2533">
        <v>6331</v>
      </c>
      <c r="F2533" s="78">
        <v>39668.667164351849</v>
      </c>
      <c r="G2533" t="s">
        <v>1353</v>
      </c>
      <c r="H2533" t="s">
        <v>1354</v>
      </c>
      <c r="I2533">
        <v>9.8611000000000004</v>
      </c>
      <c r="J2533" t="s">
        <v>1355</v>
      </c>
    </row>
    <row r="2534" spans="1:10">
      <c r="A2534" t="s">
        <v>806</v>
      </c>
      <c r="B2534">
        <v>28.5</v>
      </c>
      <c r="C2534" t="s">
        <v>807</v>
      </c>
      <c r="D2534" s="24" t="s">
        <v>808</v>
      </c>
      <c r="E2534">
        <v>6331</v>
      </c>
      <c r="F2534" s="78">
        <v>39668.708831018521</v>
      </c>
      <c r="G2534" t="s">
        <v>1353</v>
      </c>
      <c r="H2534" t="s">
        <v>1354</v>
      </c>
      <c r="I2534">
        <v>9.8743999999999996</v>
      </c>
      <c r="J2534" t="s">
        <v>1355</v>
      </c>
    </row>
    <row r="2535" spans="1:10">
      <c r="A2535" t="s">
        <v>806</v>
      </c>
      <c r="B2535">
        <v>28.5</v>
      </c>
      <c r="C2535" t="s">
        <v>807</v>
      </c>
      <c r="D2535" s="24" t="s">
        <v>808</v>
      </c>
      <c r="E2535">
        <v>6331</v>
      </c>
      <c r="F2535" s="78">
        <v>39686.667164351849</v>
      </c>
      <c r="G2535" t="s">
        <v>1353</v>
      </c>
      <c r="H2535" t="s">
        <v>1354</v>
      </c>
      <c r="I2535">
        <v>9.68</v>
      </c>
      <c r="J2535" t="s">
        <v>1355</v>
      </c>
    </row>
    <row r="2536" spans="1:10">
      <c r="A2536" t="s">
        <v>806</v>
      </c>
      <c r="B2536">
        <v>28.5</v>
      </c>
      <c r="C2536" t="s">
        <v>807</v>
      </c>
      <c r="D2536" t="s">
        <v>808</v>
      </c>
      <c r="E2536">
        <v>6331</v>
      </c>
      <c r="F2536" s="78">
        <v>39686.708831018521</v>
      </c>
      <c r="G2536" t="s">
        <v>1353</v>
      </c>
      <c r="H2536" t="s">
        <v>1354</v>
      </c>
      <c r="I2536">
        <v>9.6928999999999998</v>
      </c>
      <c r="J2536" t="s">
        <v>1355</v>
      </c>
    </row>
    <row r="2537" spans="1:10">
      <c r="A2537" t="s">
        <v>806</v>
      </c>
      <c r="B2537">
        <v>28.5</v>
      </c>
      <c r="C2537" t="s">
        <v>807</v>
      </c>
      <c r="D2537" t="s">
        <v>808</v>
      </c>
      <c r="E2537">
        <v>6331</v>
      </c>
      <c r="F2537" s="78">
        <v>39704.667164351849</v>
      </c>
      <c r="G2537" t="s">
        <v>1353</v>
      </c>
      <c r="H2537" t="s">
        <v>1354</v>
      </c>
      <c r="I2537">
        <v>9.3138000000000005</v>
      </c>
      <c r="J2537" t="s">
        <v>1355</v>
      </c>
    </row>
    <row r="2538" spans="1:10">
      <c r="A2538" t="s">
        <v>806</v>
      </c>
      <c r="B2538">
        <v>28.5</v>
      </c>
      <c r="C2538" t="s">
        <v>807</v>
      </c>
      <c r="D2538" t="s">
        <v>808</v>
      </c>
      <c r="E2538">
        <v>6331</v>
      </c>
      <c r="F2538" s="78">
        <v>39704.708831018521</v>
      </c>
      <c r="G2538" t="s">
        <v>1353</v>
      </c>
      <c r="H2538" t="s">
        <v>1354</v>
      </c>
      <c r="I2538">
        <v>9.3104999999999993</v>
      </c>
      <c r="J2538" t="s">
        <v>1355</v>
      </c>
    </row>
    <row r="2539" spans="1:10">
      <c r="A2539" t="s">
        <v>806</v>
      </c>
      <c r="B2539">
        <v>28.5</v>
      </c>
      <c r="C2539" t="s">
        <v>807</v>
      </c>
      <c r="D2539" t="s">
        <v>808</v>
      </c>
      <c r="E2539">
        <v>6331</v>
      </c>
      <c r="F2539" s="78">
        <v>39722.667164351849</v>
      </c>
      <c r="G2539" t="s">
        <v>1353</v>
      </c>
      <c r="H2539" t="s">
        <v>1354</v>
      </c>
      <c r="I2539">
        <v>9.2986000000000004</v>
      </c>
      <c r="J2539" t="s">
        <v>1355</v>
      </c>
    </row>
    <row r="2540" spans="1:10">
      <c r="A2540" t="s">
        <v>806</v>
      </c>
      <c r="B2540">
        <v>28.5</v>
      </c>
      <c r="C2540" t="s">
        <v>807</v>
      </c>
      <c r="D2540" t="s">
        <v>808</v>
      </c>
      <c r="E2540">
        <v>6331</v>
      </c>
      <c r="F2540" s="78">
        <v>39722.708831018521</v>
      </c>
      <c r="G2540" t="s">
        <v>1353</v>
      </c>
      <c r="H2540" t="s">
        <v>1354</v>
      </c>
      <c r="I2540">
        <v>9.2965</v>
      </c>
      <c r="J2540" t="s">
        <v>1355</v>
      </c>
    </row>
    <row r="2541" spans="1:10">
      <c r="A2541" t="s">
        <v>806</v>
      </c>
      <c r="B2541">
        <v>28.5</v>
      </c>
      <c r="C2541" t="s">
        <v>807</v>
      </c>
      <c r="D2541" t="s">
        <v>808</v>
      </c>
      <c r="E2541">
        <v>6331</v>
      </c>
      <c r="F2541" s="78">
        <v>39740.667164351849</v>
      </c>
      <c r="G2541" t="s">
        <v>1353</v>
      </c>
      <c r="H2541" t="s">
        <v>1354</v>
      </c>
      <c r="I2541">
        <v>9.3032000000000004</v>
      </c>
      <c r="J2541" t="s">
        <v>1355</v>
      </c>
    </row>
    <row r="2542" spans="1:10">
      <c r="A2542" t="s">
        <v>806</v>
      </c>
      <c r="B2542">
        <v>28.5</v>
      </c>
      <c r="C2542" t="s">
        <v>807</v>
      </c>
      <c r="D2542" t="s">
        <v>808</v>
      </c>
      <c r="E2542">
        <v>6331</v>
      </c>
      <c r="F2542" s="78">
        <v>39740.708831018521</v>
      </c>
      <c r="G2542" t="s">
        <v>1353</v>
      </c>
      <c r="H2542" t="s">
        <v>1354</v>
      </c>
      <c r="I2542">
        <v>9.2806999999999995</v>
      </c>
      <c r="J2542" t="s">
        <v>1355</v>
      </c>
    </row>
    <row r="2543" spans="1:10">
      <c r="A2543" t="s">
        <v>806</v>
      </c>
      <c r="B2543">
        <v>28.5</v>
      </c>
      <c r="C2543" t="s">
        <v>807</v>
      </c>
      <c r="D2543" t="s">
        <v>808</v>
      </c>
      <c r="E2543">
        <v>6331</v>
      </c>
      <c r="F2543" s="78">
        <v>39758.667164351849</v>
      </c>
      <c r="G2543" t="s">
        <v>1353</v>
      </c>
      <c r="H2543" t="s">
        <v>1354</v>
      </c>
      <c r="I2543">
        <v>10.136100000000001</v>
      </c>
      <c r="J2543" t="s">
        <v>1355</v>
      </c>
    </row>
    <row r="2544" spans="1:10">
      <c r="A2544" t="s">
        <v>806</v>
      </c>
      <c r="B2544">
        <v>28.5</v>
      </c>
      <c r="C2544" t="s">
        <v>807</v>
      </c>
      <c r="D2544" t="s">
        <v>808</v>
      </c>
      <c r="E2544">
        <v>6331</v>
      </c>
      <c r="F2544" s="78">
        <v>39758.708831018521</v>
      </c>
      <c r="G2544" t="s">
        <v>1353</v>
      </c>
      <c r="H2544" t="s">
        <v>1354</v>
      </c>
      <c r="I2544">
        <v>10.107200000000001</v>
      </c>
      <c r="J2544" t="s">
        <v>1355</v>
      </c>
    </row>
    <row r="2545" spans="1:10">
      <c r="A2545" t="s">
        <v>806</v>
      </c>
      <c r="B2545">
        <v>28.5</v>
      </c>
      <c r="C2545" t="s">
        <v>807</v>
      </c>
      <c r="D2545" t="s">
        <v>808</v>
      </c>
      <c r="E2545">
        <v>6331</v>
      </c>
      <c r="F2545" s="78">
        <v>39776.667164351849</v>
      </c>
      <c r="G2545" t="s">
        <v>1353</v>
      </c>
      <c r="H2545" t="s">
        <v>1354</v>
      </c>
      <c r="I2545">
        <v>11.0124</v>
      </c>
      <c r="J2545" t="s">
        <v>1355</v>
      </c>
    </row>
    <row r="2546" spans="1:10">
      <c r="A2546" t="s">
        <v>806</v>
      </c>
      <c r="B2546">
        <v>28.5</v>
      </c>
      <c r="C2546" t="s">
        <v>807</v>
      </c>
      <c r="D2546" t="s">
        <v>808</v>
      </c>
      <c r="E2546">
        <v>6331</v>
      </c>
      <c r="F2546" s="78">
        <v>39776.708831018521</v>
      </c>
      <c r="G2546" t="s">
        <v>1353</v>
      </c>
      <c r="H2546" t="s">
        <v>1354</v>
      </c>
      <c r="I2546">
        <v>10.9519</v>
      </c>
      <c r="J2546" t="s">
        <v>1355</v>
      </c>
    </row>
    <row r="2547" spans="1:10">
      <c r="A2547" t="s">
        <v>806</v>
      </c>
      <c r="B2547">
        <v>28.5</v>
      </c>
      <c r="C2547" t="s">
        <v>807</v>
      </c>
      <c r="D2547" t="s">
        <v>808</v>
      </c>
      <c r="E2547">
        <v>6331</v>
      </c>
      <c r="F2547" s="78">
        <v>39794.667164351849</v>
      </c>
      <c r="G2547" t="s">
        <v>1353</v>
      </c>
      <c r="H2547" t="s">
        <v>1354</v>
      </c>
      <c r="I2547">
        <v>11.4419</v>
      </c>
      <c r="J2547" t="s">
        <v>1355</v>
      </c>
    </row>
    <row r="2548" spans="1:10">
      <c r="A2548" t="s">
        <v>806</v>
      </c>
      <c r="B2548">
        <v>28.5</v>
      </c>
      <c r="C2548" t="s">
        <v>807</v>
      </c>
      <c r="D2548" t="s">
        <v>808</v>
      </c>
      <c r="E2548">
        <v>6331</v>
      </c>
      <c r="F2548" s="78">
        <v>39794.708831018521</v>
      </c>
      <c r="G2548" t="s">
        <v>1353</v>
      </c>
      <c r="H2548" t="s">
        <v>1354</v>
      </c>
      <c r="I2548">
        <v>11.433999999999999</v>
      </c>
      <c r="J2548" t="s">
        <v>1355</v>
      </c>
    </row>
    <row r="2549" spans="1:10">
      <c r="A2549" t="s">
        <v>806</v>
      </c>
      <c r="B2549">
        <v>28.5</v>
      </c>
      <c r="C2549" t="s">
        <v>807</v>
      </c>
      <c r="D2549" t="s">
        <v>808</v>
      </c>
      <c r="E2549">
        <v>6331</v>
      </c>
      <c r="F2549" s="78">
        <v>39812.667164351849</v>
      </c>
      <c r="G2549" t="s">
        <v>1353</v>
      </c>
      <c r="H2549" t="s">
        <v>1354</v>
      </c>
      <c r="I2549">
        <v>11.963699999999999</v>
      </c>
      <c r="J2549" t="s">
        <v>1355</v>
      </c>
    </row>
    <row r="2550" spans="1:10">
      <c r="A2550" t="s">
        <v>806</v>
      </c>
      <c r="B2550">
        <v>28.5</v>
      </c>
      <c r="C2550" t="s">
        <v>807</v>
      </c>
      <c r="D2550" t="s">
        <v>808</v>
      </c>
      <c r="E2550">
        <v>6331</v>
      </c>
      <c r="F2550" s="78">
        <v>39812.708831018521</v>
      </c>
      <c r="G2550" t="s">
        <v>1353</v>
      </c>
      <c r="H2550" t="s">
        <v>1354</v>
      </c>
      <c r="I2550">
        <v>11.953900000000001</v>
      </c>
      <c r="J2550" t="s">
        <v>1355</v>
      </c>
    </row>
    <row r="2551" spans="1:10">
      <c r="A2551" t="s">
        <v>806</v>
      </c>
      <c r="B2551">
        <v>28.5</v>
      </c>
      <c r="C2551" t="s">
        <v>807</v>
      </c>
      <c r="D2551" t="s">
        <v>808</v>
      </c>
      <c r="E2551">
        <v>6331</v>
      </c>
      <c r="F2551" s="78">
        <v>39830.667164351849</v>
      </c>
      <c r="G2551" t="s">
        <v>1353</v>
      </c>
      <c r="H2551" t="s">
        <v>1354</v>
      </c>
      <c r="I2551">
        <v>12.1546</v>
      </c>
      <c r="J2551" t="s">
        <v>1355</v>
      </c>
    </row>
    <row r="2552" spans="1:10">
      <c r="A2552" t="s">
        <v>806</v>
      </c>
      <c r="B2552">
        <v>28.5</v>
      </c>
      <c r="C2552" t="s">
        <v>807</v>
      </c>
      <c r="D2552" t="s">
        <v>808</v>
      </c>
      <c r="E2552">
        <v>6331</v>
      </c>
      <c r="F2552" s="78">
        <v>39830.708831018521</v>
      </c>
      <c r="G2552" t="s">
        <v>1353</v>
      </c>
      <c r="H2552" t="s">
        <v>1354</v>
      </c>
      <c r="I2552">
        <v>12.1486</v>
      </c>
      <c r="J2552" t="s">
        <v>1355</v>
      </c>
    </row>
    <row r="2553" spans="1:10">
      <c r="A2553" t="s">
        <v>806</v>
      </c>
      <c r="B2553">
        <v>28.5</v>
      </c>
      <c r="C2553" t="s">
        <v>807</v>
      </c>
      <c r="D2553" t="s">
        <v>808</v>
      </c>
      <c r="E2553">
        <v>6331</v>
      </c>
      <c r="F2553" s="78">
        <v>39629.083831018521</v>
      </c>
      <c r="G2553" t="s">
        <v>1388</v>
      </c>
      <c r="H2553" t="s">
        <v>1389</v>
      </c>
      <c r="I2553">
        <v>3.6284000000000001</v>
      </c>
      <c r="J2553" t="s">
        <v>1320</v>
      </c>
    </row>
    <row r="2554" spans="1:10">
      <c r="A2554" t="s">
        <v>806</v>
      </c>
      <c r="B2554">
        <v>28.5</v>
      </c>
      <c r="C2554" t="s">
        <v>807</v>
      </c>
      <c r="D2554" t="s">
        <v>808</v>
      </c>
      <c r="E2554">
        <v>6331</v>
      </c>
      <c r="F2554" s="78">
        <v>39629.125497685185</v>
      </c>
      <c r="G2554" t="s">
        <v>1388</v>
      </c>
      <c r="H2554" t="s">
        <v>1389</v>
      </c>
      <c r="I2554">
        <v>3.6320000000000001</v>
      </c>
      <c r="J2554" t="s">
        <v>1320</v>
      </c>
    </row>
    <row r="2555" spans="1:10">
      <c r="A2555" t="s">
        <v>806</v>
      </c>
      <c r="B2555">
        <v>28.5</v>
      </c>
      <c r="C2555" t="s">
        <v>807</v>
      </c>
      <c r="D2555" t="s">
        <v>808</v>
      </c>
      <c r="E2555">
        <v>6331</v>
      </c>
      <c r="F2555" s="78">
        <v>39644.083831018521</v>
      </c>
      <c r="G2555" t="s">
        <v>1388</v>
      </c>
      <c r="H2555" t="s">
        <v>1389</v>
      </c>
      <c r="I2555">
        <v>2.3871000000000002</v>
      </c>
      <c r="J2555" t="s">
        <v>1320</v>
      </c>
    </row>
    <row r="2556" spans="1:10">
      <c r="A2556" t="s">
        <v>806</v>
      </c>
      <c r="B2556">
        <v>28.5</v>
      </c>
      <c r="C2556" t="s">
        <v>807</v>
      </c>
      <c r="D2556" t="s">
        <v>808</v>
      </c>
      <c r="E2556">
        <v>6331</v>
      </c>
      <c r="F2556" s="78">
        <v>39644.125497685185</v>
      </c>
      <c r="G2556" t="s">
        <v>1388</v>
      </c>
      <c r="H2556" t="s">
        <v>1389</v>
      </c>
      <c r="I2556">
        <v>2.3893</v>
      </c>
      <c r="J2556" t="s">
        <v>1320</v>
      </c>
    </row>
    <row r="2557" spans="1:10">
      <c r="A2557" t="s">
        <v>806</v>
      </c>
      <c r="B2557">
        <v>28.5</v>
      </c>
      <c r="C2557" t="s">
        <v>807</v>
      </c>
      <c r="D2557" t="s">
        <v>808</v>
      </c>
      <c r="E2557">
        <v>6331</v>
      </c>
      <c r="F2557" s="78">
        <v>39650.667164351849</v>
      </c>
      <c r="G2557" t="s">
        <v>1388</v>
      </c>
      <c r="H2557" t="s">
        <v>1389</v>
      </c>
      <c r="I2557">
        <v>2.3359000000000001</v>
      </c>
      <c r="J2557" t="s">
        <v>1320</v>
      </c>
    </row>
    <row r="2558" spans="1:10">
      <c r="A2558" t="s">
        <v>806</v>
      </c>
      <c r="B2558">
        <v>28.5</v>
      </c>
      <c r="C2558" t="s">
        <v>807</v>
      </c>
      <c r="D2558" t="s">
        <v>808</v>
      </c>
      <c r="E2558">
        <v>6331</v>
      </c>
      <c r="F2558" s="78">
        <v>39650.708831018521</v>
      </c>
      <c r="G2558" t="s">
        <v>1388</v>
      </c>
      <c r="H2558" t="s">
        <v>1389</v>
      </c>
      <c r="I2558">
        <v>2.3359000000000001</v>
      </c>
      <c r="J2558" t="s">
        <v>1320</v>
      </c>
    </row>
    <row r="2559" spans="1:10">
      <c r="A2559" t="s">
        <v>806</v>
      </c>
      <c r="B2559">
        <v>28.5</v>
      </c>
      <c r="C2559" t="s">
        <v>807</v>
      </c>
      <c r="D2559" t="s">
        <v>808</v>
      </c>
      <c r="E2559">
        <v>6331</v>
      </c>
      <c r="F2559" s="78">
        <v>39668.667164351849</v>
      </c>
      <c r="G2559" t="s">
        <v>1388</v>
      </c>
      <c r="H2559" t="s">
        <v>1389</v>
      </c>
      <c r="I2559">
        <v>2.3100999999999998</v>
      </c>
      <c r="J2559" t="s">
        <v>1320</v>
      </c>
    </row>
    <row r="2560" spans="1:10">
      <c r="A2560" t="s">
        <v>806</v>
      </c>
      <c r="B2560">
        <v>28.5</v>
      </c>
      <c r="C2560" t="s">
        <v>807</v>
      </c>
      <c r="D2560" t="s">
        <v>808</v>
      </c>
      <c r="E2560">
        <v>6331</v>
      </c>
      <c r="F2560" s="78">
        <v>39668.708831018521</v>
      </c>
      <c r="G2560" t="s">
        <v>1388</v>
      </c>
      <c r="H2560" t="s">
        <v>1389</v>
      </c>
      <c r="I2560">
        <v>2.31</v>
      </c>
      <c r="J2560" t="s">
        <v>1320</v>
      </c>
    </row>
    <row r="2561" spans="1:10">
      <c r="A2561" t="s">
        <v>806</v>
      </c>
      <c r="B2561">
        <v>28.5</v>
      </c>
      <c r="C2561" t="s">
        <v>807</v>
      </c>
      <c r="D2561" t="s">
        <v>808</v>
      </c>
      <c r="E2561">
        <v>6331</v>
      </c>
      <c r="F2561" s="78">
        <v>39686.667164351849</v>
      </c>
      <c r="G2561" t="s">
        <v>1388</v>
      </c>
      <c r="H2561" t="s">
        <v>1389</v>
      </c>
      <c r="I2561">
        <v>2.3050999999999999</v>
      </c>
      <c r="J2561" t="s">
        <v>1320</v>
      </c>
    </row>
    <row r="2562" spans="1:10">
      <c r="A2562" t="s">
        <v>806</v>
      </c>
      <c r="B2562">
        <v>28.5</v>
      </c>
      <c r="C2562" t="s">
        <v>807</v>
      </c>
      <c r="D2562" t="s">
        <v>808</v>
      </c>
      <c r="E2562">
        <v>6331</v>
      </c>
      <c r="F2562" s="78">
        <v>39686.708831018521</v>
      </c>
      <c r="G2562" t="s">
        <v>1388</v>
      </c>
      <c r="H2562" t="s">
        <v>1389</v>
      </c>
      <c r="I2562">
        <v>2.3041999999999998</v>
      </c>
      <c r="J2562" t="s">
        <v>1320</v>
      </c>
    </row>
    <row r="2563" spans="1:10">
      <c r="A2563" t="s">
        <v>806</v>
      </c>
      <c r="B2563">
        <v>28.5</v>
      </c>
      <c r="C2563" t="s">
        <v>807</v>
      </c>
      <c r="D2563" t="s">
        <v>808</v>
      </c>
      <c r="E2563">
        <v>6331</v>
      </c>
      <c r="F2563" s="78">
        <v>39704.667164351849</v>
      </c>
      <c r="G2563" t="s">
        <v>1388</v>
      </c>
      <c r="H2563" t="s">
        <v>1389</v>
      </c>
      <c r="I2563">
        <v>2.2978999999999998</v>
      </c>
      <c r="J2563" t="s">
        <v>1320</v>
      </c>
    </row>
    <row r="2564" spans="1:10">
      <c r="A2564" t="s">
        <v>806</v>
      </c>
      <c r="B2564">
        <v>28.5</v>
      </c>
      <c r="C2564" t="s">
        <v>807</v>
      </c>
      <c r="D2564" t="s">
        <v>808</v>
      </c>
      <c r="E2564">
        <v>6331</v>
      </c>
      <c r="F2564" s="78">
        <v>39704.708831018521</v>
      </c>
      <c r="G2564" t="s">
        <v>1388</v>
      </c>
      <c r="H2564" t="s">
        <v>1389</v>
      </c>
      <c r="I2564">
        <v>2.2985000000000002</v>
      </c>
      <c r="J2564" t="s">
        <v>1320</v>
      </c>
    </row>
    <row r="2565" spans="1:10">
      <c r="A2565" t="s">
        <v>806</v>
      </c>
      <c r="B2565">
        <v>28.5</v>
      </c>
      <c r="C2565" t="s">
        <v>807</v>
      </c>
      <c r="D2565" t="s">
        <v>808</v>
      </c>
      <c r="E2565">
        <v>6331</v>
      </c>
      <c r="F2565" s="78">
        <v>39722.667164351849</v>
      </c>
      <c r="G2565" t="s">
        <v>1388</v>
      </c>
      <c r="H2565" t="s">
        <v>1389</v>
      </c>
      <c r="I2565">
        <v>2.3195000000000001</v>
      </c>
      <c r="J2565" t="s">
        <v>1320</v>
      </c>
    </row>
    <row r="2566" spans="1:10">
      <c r="A2566" t="s">
        <v>806</v>
      </c>
      <c r="B2566">
        <v>28.5</v>
      </c>
      <c r="C2566" t="s">
        <v>807</v>
      </c>
      <c r="D2566" t="s">
        <v>808</v>
      </c>
      <c r="E2566">
        <v>6331</v>
      </c>
      <c r="F2566" s="78">
        <v>39722.708831018521</v>
      </c>
      <c r="G2566" t="s">
        <v>1388</v>
      </c>
      <c r="H2566" t="s">
        <v>1389</v>
      </c>
      <c r="I2566">
        <v>2.3182</v>
      </c>
      <c r="J2566" t="s">
        <v>1320</v>
      </c>
    </row>
    <row r="2567" spans="1:10">
      <c r="A2567" t="s">
        <v>806</v>
      </c>
      <c r="B2567">
        <v>28.5</v>
      </c>
      <c r="C2567" t="s">
        <v>807</v>
      </c>
      <c r="D2567" t="s">
        <v>808</v>
      </c>
      <c r="E2567">
        <v>6331</v>
      </c>
      <c r="F2567" s="78">
        <v>39740.667164351849</v>
      </c>
      <c r="G2567" t="s">
        <v>1388</v>
      </c>
      <c r="H2567" t="s">
        <v>1389</v>
      </c>
      <c r="I2567">
        <v>2.3386</v>
      </c>
      <c r="J2567" t="s">
        <v>1320</v>
      </c>
    </row>
    <row r="2568" spans="1:10">
      <c r="A2568" t="s">
        <v>806</v>
      </c>
      <c r="B2568">
        <v>28.5</v>
      </c>
      <c r="C2568" t="s">
        <v>807</v>
      </c>
      <c r="D2568" t="s">
        <v>808</v>
      </c>
      <c r="E2568">
        <v>6331</v>
      </c>
      <c r="F2568" s="78">
        <v>39740.708831018521</v>
      </c>
      <c r="G2568" t="s">
        <v>1388</v>
      </c>
      <c r="H2568" t="s">
        <v>1389</v>
      </c>
      <c r="I2568">
        <v>2.3397000000000001</v>
      </c>
      <c r="J2568" t="s">
        <v>1320</v>
      </c>
    </row>
    <row r="2569" spans="1:10">
      <c r="A2569" t="s">
        <v>806</v>
      </c>
      <c r="B2569">
        <v>28.5</v>
      </c>
      <c r="C2569" t="s">
        <v>807</v>
      </c>
      <c r="D2569" t="s">
        <v>808</v>
      </c>
      <c r="E2569">
        <v>6331</v>
      </c>
      <c r="F2569" s="78">
        <v>39758.667164351849</v>
      </c>
      <c r="G2569" t="s">
        <v>1388</v>
      </c>
      <c r="H2569" t="s">
        <v>1389</v>
      </c>
      <c r="I2569">
        <v>2.3342999999999998</v>
      </c>
      <c r="J2569" t="s">
        <v>1320</v>
      </c>
    </row>
    <row r="2570" spans="1:10">
      <c r="A2570" t="s">
        <v>806</v>
      </c>
      <c r="B2570">
        <v>28.5</v>
      </c>
      <c r="C2570" t="s">
        <v>807</v>
      </c>
      <c r="D2570" t="s">
        <v>808</v>
      </c>
      <c r="E2570">
        <v>6331</v>
      </c>
      <c r="F2570" s="78">
        <v>39758.708831018521</v>
      </c>
      <c r="G2570" t="s">
        <v>1388</v>
      </c>
      <c r="H2570" t="s">
        <v>1389</v>
      </c>
      <c r="I2570">
        <v>2.3344</v>
      </c>
      <c r="J2570" t="s">
        <v>1320</v>
      </c>
    </row>
    <row r="2571" spans="1:10">
      <c r="A2571" t="s">
        <v>806</v>
      </c>
      <c r="B2571">
        <v>28.5</v>
      </c>
      <c r="C2571" t="s">
        <v>807</v>
      </c>
      <c r="D2571" t="s">
        <v>808</v>
      </c>
      <c r="E2571">
        <v>6331</v>
      </c>
      <c r="F2571" s="78">
        <v>39776.667164351849</v>
      </c>
      <c r="G2571" t="s">
        <v>1388</v>
      </c>
      <c r="H2571" t="s">
        <v>1389</v>
      </c>
      <c r="I2571">
        <v>2.3605999999999998</v>
      </c>
      <c r="J2571" t="s">
        <v>1320</v>
      </c>
    </row>
    <row r="2572" spans="1:10">
      <c r="A2572" t="s">
        <v>806</v>
      </c>
      <c r="B2572">
        <v>28.5</v>
      </c>
      <c r="C2572" t="s">
        <v>807</v>
      </c>
      <c r="D2572" t="s">
        <v>808</v>
      </c>
      <c r="E2572">
        <v>6331</v>
      </c>
      <c r="F2572" s="78">
        <v>39776.708831018521</v>
      </c>
      <c r="G2572" t="s">
        <v>1388</v>
      </c>
      <c r="H2572" t="s">
        <v>1389</v>
      </c>
      <c r="I2572">
        <v>2.3622000000000001</v>
      </c>
      <c r="J2572" t="s">
        <v>1320</v>
      </c>
    </row>
    <row r="2573" spans="1:10">
      <c r="A2573" t="s">
        <v>806</v>
      </c>
      <c r="B2573">
        <v>28.5</v>
      </c>
      <c r="C2573" t="s">
        <v>807</v>
      </c>
      <c r="D2573" t="s">
        <v>808</v>
      </c>
      <c r="E2573">
        <v>6331</v>
      </c>
      <c r="F2573" s="78">
        <v>39794.667164351849</v>
      </c>
      <c r="G2573" t="s">
        <v>1388</v>
      </c>
      <c r="H2573" t="s">
        <v>1389</v>
      </c>
      <c r="I2573">
        <v>2.3936999999999999</v>
      </c>
      <c r="J2573" t="s">
        <v>1320</v>
      </c>
    </row>
    <row r="2574" spans="1:10">
      <c r="A2574" t="s">
        <v>806</v>
      </c>
      <c r="B2574">
        <v>28.5</v>
      </c>
      <c r="C2574" t="s">
        <v>807</v>
      </c>
      <c r="D2574" t="s">
        <v>808</v>
      </c>
      <c r="E2574">
        <v>6331</v>
      </c>
      <c r="F2574" s="78">
        <v>39794.708831018521</v>
      </c>
      <c r="G2574" t="s">
        <v>1388</v>
      </c>
      <c r="H2574" t="s">
        <v>1389</v>
      </c>
      <c r="I2574">
        <v>2.3935</v>
      </c>
      <c r="J2574" t="s">
        <v>1320</v>
      </c>
    </row>
    <row r="2575" spans="1:10">
      <c r="A2575" t="s">
        <v>806</v>
      </c>
      <c r="B2575">
        <v>28.5</v>
      </c>
      <c r="C2575" t="s">
        <v>807</v>
      </c>
      <c r="D2575" t="s">
        <v>808</v>
      </c>
      <c r="E2575">
        <v>6331</v>
      </c>
      <c r="F2575" s="78">
        <v>39812.667164351849</v>
      </c>
      <c r="G2575" t="s">
        <v>1388</v>
      </c>
      <c r="H2575" t="s">
        <v>1389</v>
      </c>
      <c r="I2575">
        <v>2.331</v>
      </c>
      <c r="J2575" t="s">
        <v>1320</v>
      </c>
    </row>
    <row r="2576" spans="1:10">
      <c r="A2576" t="s">
        <v>806</v>
      </c>
      <c r="B2576">
        <v>28.5</v>
      </c>
      <c r="C2576" t="s">
        <v>807</v>
      </c>
      <c r="D2576" t="s">
        <v>808</v>
      </c>
      <c r="E2576">
        <v>6331</v>
      </c>
      <c r="F2576" s="78">
        <v>39812.708831018521</v>
      </c>
      <c r="G2576" t="s">
        <v>1388</v>
      </c>
      <c r="H2576" t="s">
        <v>1389</v>
      </c>
      <c r="I2576">
        <v>2.3281999999999998</v>
      </c>
      <c r="J2576" t="s">
        <v>1320</v>
      </c>
    </row>
    <row r="2577" spans="1:10">
      <c r="A2577" t="s">
        <v>806</v>
      </c>
      <c r="B2577">
        <v>28.5</v>
      </c>
      <c r="C2577" t="s">
        <v>807</v>
      </c>
      <c r="D2577" t="s">
        <v>808</v>
      </c>
      <c r="E2577">
        <v>6331</v>
      </c>
      <c r="F2577" s="78">
        <v>39830.667164351849</v>
      </c>
      <c r="G2577" t="s">
        <v>1388</v>
      </c>
      <c r="H2577" t="s">
        <v>1389</v>
      </c>
      <c r="I2577">
        <v>0</v>
      </c>
      <c r="J2577" t="s">
        <v>1320</v>
      </c>
    </row>
    <row r="2578" spans="1:10">
      <c r="A2578" t="s">
        <v>806</v>
      </c>
      <c r="B2578">
        <v>28.5</v>
      </c>
      <c r="C2578" t="s">
        <v>807</v>
      </c>
      <c r="D2578" t="s">
        <v>808</v>
      </c>
      <c r="E2578">
        <v>6331</v>
      </c>
      <c r="F2578" s="78">
        <v>39830.708831018521</v>
      </c>
      <c r="G2578" t="s">
        <v>1388</v>
      </c>
      <c r="H2578" t="s">
        <v>1389</v>
      </c>
      <c r="I2578">
        <v>0</v>
      </c>
      <c r="J2578" t="s">
        <v>1320</v>
      </c>
    </row>
    <row r="2579" spans="1:10">
      <c r="A2579" t="s">
        <v>806</v>
      </c>
      <c r="B2579">
        <v>28.5</v>
      </c>
      <c r="C2579" t="s">
        <v>807</v>
      </c>
      <c r="D2579" t="s">
        <v>808</v>
      </c>
      <c r="E2579">
        <v>6331</v>
      </c>
      <c r="F2579" s="78">
        <v>39629.083831018521</v>
      </c>
      <c r="G2579" t="s">
        <v>1388</v>
      </c>
      <c r="H2579" t="s">
        <v>1390</v>
      </c>
      <c r="I2579">
        <v>2.4472</v>
      </c>
      <c r="J2579" t="s">
        <v>1320</v>
      </c>
    </row>
    <row r="2580" spans="1:10">
      <c r="A2580" t="s">
        <v>806</v>
      </c>
      <c r="B2580">
        <v>28.5</v>
      </c>
      <c r="C2580" t="s">
        <v>807</v>
      </c>
      <c r="D2580" t="s">
        <v>808</v>
      </c>
      <c r="E2580">
        <v>6331</v>
      </c>
      <c r="F2580" s="78">
        <v>39629.125497685185</v>
      </c>
      <c r="G2580" t="s">
        <v>1388</v>
      </c>
      <c r="H2580" t="s">
        <v>1390</v>
      </c>
      <c r="I2580">
        <v>2.4563999999999999</v>
      </c>
      <c r="J2580" t="s">
        <v>1320</v>
      </c>
    </row>
    <row r="2581" spans="1:10">
      <c r="A2581" t="s">
        <v>806</v>
      </c>
      <c r="B2581">
        <v>28.5</v>
      </c>
      <c r="C2581" t="s">
        <v>807</v>
      </c>
      <c r="D2581" t="s">
        <v>808</v>
      </c>
      <c r="E2581">
        <v>6331</v>
      </c>
      <c r="F2581" s="78">
        <v>39644.083831018521</v>
      </c>
      <c r="G2581" t="s">
        <v>1388</v>
      </c>
      <c r="H2581" t="s">
        <v>1390</v>
      </c>
      <c r="I2581">
        <v>1.6444000000000001</v>
      </c>
      <c r="J2581" t="s">
        <v>1320</v>
      </c>
    </row>
    <row r="2582" spans="1:10">
      <c r="A2582" t="s">
        <v>806</v>
      </c>
      <c r="B2582">
        <v>28.5</v>
      </c>
      <c r="C2582" t="s">
        <v>807</v>
      </c>
      <c r="D2582" t="s">
        <v>808</v>
      </c>
      <c r="E2582">
        <v>6331</v>
      </c>
      <c r="F2582" s="78">
        <v>39644.125497685185</v>
      </c>
      <c r="G2582" t="s">
        <v>1388</v>
      </c>
      <c r="H2582" t="s">
        <v>1390</v>
      </c>
      <c r="I2582">
        <v>1.6480999999999999</v>
      </c>
      <c r="J2582" t="s">
        <v>1320</v>
      </c>
    </row>
    <row r="2583" spans="1:10">
      <c r="A2583" t="s">
        <v>806</v>
      </c>
      <c r="B2583">
        <v>28.5</v>
      </c>
      <c r="C2583" t="s">
        <v>807</v>
      </c>
      <c r="D2583" t="s">
        <v>808</v>
      </c>
      <c r="E2583">
        <v>6331</v>
      </c>
      <c r="F2583" s="78">
        <v>39650.667164351849</v>
      </c>
      <c r="G2583" t="s">
        <v>1388</v>
      </c>
      <c r="H2583" t="s">
        <v>1390</v>
      </c>
      <c r="I2583">
        <v>1.2800000000000001E-2</v>
      </c>
      <c r="J2583" t="s">
        <v>1320</v>
      </c>
    </row>
    <row r="2584" spans="1:10">
      <c r="A2584" t="s">
        <v>806</v>
      </c>
      <c r="B2584">
        <v>28.5</v>
      </c>
      <c r="C2584" t="s">
        <v>807</v>
      </c>
      <c r="D2584" t="s">
        <v>808</v>
      </c>
      <c r="E2584">
        <v>6331</v>
      </c>
      <c r="F2584" s="78">
        <v>39650.708831018521</v>
      </c>
      <c r="G2584" t="s">
        <v>1388</v>
      </c>
      <c r="H2584" t="s">
        <v>1390</v>
      </c>
      <c r="I2584">
        <v>1.2699999999999999E-2</v>
      </c>
      <c r="J2584" t="s">
        <v>1320</v>
      </c>
    </row>
    <row r="2585" spans="1:10">
      <c r="A2585" t="s">
        <v>806</v>
      </c>
      <c r="B2585">
        <v>28.5</v>
      </c>
      <c r="C2585" t="s">
        <v>807</v>
      </c>
      <c r="D2585" t="s">
        <v>808</v>
      </c>
      <c r="E2585">
        <v>6331</v>
      </c>
      <c r="F2585" s="78">
        <v>39668.667164351849</v>
      </c>
      <c r="G2585" t="s">
        <v>1388</v>
      </c>
      <c r="H2585" t="s">
        <v>1390</v>
      </c>
      <c r="I2585">
        <v>1.29E-2</v>
      </c>
      <c r="J2585" t="s">
        <v>1320</v>
      </c>
    </row>
    <row r="2586" spans="1:10">
      <c r="A2586" t="s">
        <v>806</v>
      </c>
      <c r="B2586">
        <v>28.5</v>
      </c>
      <c r="C2586" t="s">
        <v>807</v>
      </c>
      <c r="D2586" t="s">
        <v>808</v>
      </c>
      <c r="E2586">
        <v>6331</v>
      </c>
      <c r="F2586" s="78">
        <v>39668.708831018521</v>
      </c>
      <c r="G2586" t="s">
        <v>1388</v>
      </c>
      <c r="H2586" t="s">
        <v>1390</v>
      </c>
      <c r="I2586">
        <v>1.2699999999999999E-2</v>
      </c>
      <c r="J2586" t="s">
        <v>1320</v>
      </c>
    </row>
    <row r="2587" spans="1:10">
      <c r="A2587" t="s">
        <v>806</v>
      </c>
      <c r="B2587">
        <v>28.5</v>
      </c>
      <c r="C2587" t="s">
        <v>807</v>
      </c>
      <c r="D2587" t="s">
        <v>808</v>
      </c>
      <c r="E2587">
        <v>6331</v>
      </c>
      <c r="F2587" s="78">
        <v>39686.667164351849</v>
      </c>
      <c r="G2587" t="s">
        <v>1388</v>
      </c>
      <c r="H2587" t="s">
        <v>1390</v>
      </c>
      <c r="I2587">
        <v>1.2699999999999999E-2</v>
      </c>
      <c r="J2587" t="s">
        <v>1320</v>
      </c>
    </row>
    <row r="2588" spans="1:10">
      <c r="A2588" t="s">
        <v>806</v>
      </c>
      <c r="B2588">
        <v>28.5</v>
      </c>
      <c r="C2588" t="s">
        <v>807</v>
      </c>
      <c r="D2588" t="s">
        <v>808</v>
      </c>
      <c r="E2588">
        <v>6331</v>
      </c>
      <c r="F2588" s="78">
        <v>39686.708831018521</v>
      </c>
      <c r="G2588" t="s">
        <v>1388</v>
      </c>
      <c r="H2588" t="s">
        <v>1390</v>
      </c>
      <c r="I2588">
        <v>1.2800000000000001E-2</v>
      </c>
      <c r="J2588" t="s">
        <v>1320</v>
      </c>
    </row>
    <row r="2589" spans="1:10">
      <c r="A2589" t="s">
        <v>806</v>
      </c>
      <c r="B2589">
        <v>28.5</v>
      </c>
      <c r="C2589" t="s">
        <v>807</v>
      </c>
      <c r="D2589" t="s">
        <v>808</v>
      </c>
      <c r="E2589">
        <v>6331</v>
      </c>
      <c r="F2589" s="78">
        <v>39704.667164351849</v>
      </c>
      <c r="G2589" t="s">
        <v>1388</v>
      </c>
      <c r="H2589" t="s">
        <v>1390</v>
      </c>
      <c r="I2589">
        <v>1.2999999999999999E-2</v>
      </c>
      <c r="J2589" t="s">
        <v>1320</v>
      </c>
    </row>
    <row r="2590" spans="1:10">
      <c r="A2590" t="s">
        <v>806</v>
      </c>
      <c r="B2590">
        <v>28.5</v>
      </c>
      <c r="C2590" t="s">
        <v>807</v>
      </c>
      <c r="D2590" t="s">
        <v>808</v>
      </c>
      <c r="E2590">
        <v>6331</v>
      </c>
      <c r="F2590" s="78">
        <v>39704.708831018521</v>
      </c>
      <c r="G2590" t="s">
        <v>1388</v>
      </c>
      <c r="H2590" t="s">
        <v>1390</v>
      </c>
      <c r="I2590">
        <v>1.2999999999999999E-2</v>
      </c>
      <c r="J2590" t="s">
        <v>1320</v>
      </c>
    </row>
    <row r="2591" spans="1:10">
      <c r="A2591" t="s">
        <v>806</v>
      </c>
      <c r="B2591">
        <v>28.5</v>
      </c>
      <c r="C2591" t="s">
        <v>807</v>
      </c>
      <c r="D2591" t="s">
        <v>808</v>
      </c>
      <c r="E2591">
        <v>6331</v>
      </c>
      <c r="F2591" s="78">
        <v>39722.667164351849</v>
      </c>
      <c r="G2591" t="s">
        <v>1388</v>
      </c>
      <c r="H2591" t="s">
        <v>1390</v>
      </c>
      <c r="I2591">
        <v>1.2999999999999999E-2</v>
      </c>
      <c r="J2591" t="s">
        <v>1320</v>
      </c>
    </row>
    <row r="2592" spans="1:10">
      <c r="A2592" t="s">
        <v>806</v>
      </c>
      <c r="B2592">
        <v>28.5</v>
      </c>
      <c r="C2592" t="s">
        <v>807</v>
      </c>
      <c r="D2592" t="s">
        <v>808</v>
      </c>
      <c r="E2592">
        <v>6331</v>
      </c>
      <c r="F2592" s="78">
        <v>39722.708831018521</v>
      </c>
      <c r="G2592" t="s">
        <v>1388</v>
      </c>
      <c r="H2592" t="s">
        <v>1390</v>
      </c>
      <c r="I2592">
        <v>1.29E-2</v>
      </c>
      <c r="J2592" t="s">
        <v>1320</v>
      </c>
    </row>
    <row r="2593" spans="1:10">
      <c r="A2593" t="s">
        <v>806</v>
      </c>
      <c r="B2593">
        <v>28.5</v>
      </c>
      <c r="C2593" t="s">
        <v>807</v>
      </c>
      <c r="D2593" t="s">
        <v>808</v>
      </c>
      <c r="E2593">
        <v>6331</v>
      </c>
      <c r="F2593" s="78">
        <v>39740.667164351849</v>
      </c>
      <c r="G2593" t="s">
        <v>1388</v>
      </c>
      <c r="H2593" t="s">
        <v>1390</v>
      </c>
      <c r="I2593">
        <v>1.2699999999999999E-2</v>
      </c>
      <c r="J2593" t="s">
        <v>1320</v>
      </c>
    </row>
    <row r="2594" spans="1:10">
      <c r="A2594" t="s">
        <v>806</v>
      </c>
      <c r="B2594">
        <v>28.5</v>
      </c>
      <c r="C2594" t="s">
        <v>807</v>
      </c>
      <c r="D2594" t="s">
        <v>808</v>
      </c>
      <c r="E2594">
        <v>6331</v>
      </c>
      <c r="F2594" s="78">
        <v>39740.708831018521</v>
      </c>
      <c r="G2594" t="s">
        <v>1388</v>
      </c>
      <c r="H2594" t="s">
        <v>1390</v>
      </c>
      <c r="I2594">
        <v>1.32E-2</v>
      </c>
      <c r="J2594" t="s">
        <v>1320</v>
      </c>
    </row>
    <row r="2595" spans="1:10">
      <c r="A2595" t="s">
        <v>806</v>
      </c>
      <c r="B2595">
        <v>28.5</v>
      </c>
      <c r="C2595" t="s">
        <v>807</v>
      </c>
      <c r="D2595" t="s">
        <v>808</v>
      </c>
      <c r="E2595">
        <v>6331</v>
      </c>
      <c r="F2595" s="78">
        <v>39758.667164351849</v>
      </c>
      <c r="G2595" t="s">
        <v>1388</v>
      </c>
      <c r="H2595" t="s">
        <v>1390</v>
      </c>
      <c r="I2595">
        <v>1.2999999999999999E-2</v>
      </c>
      <c r="J2595" t="s">
        <v>1320</v>
      </c>
    </row>
    <row r="2596" spans="1:10">
      <c r="A2596" t="s">
        <v>806</v>
      </c>
      <c r="B2596">
        <v>28.5</v>
      </c>
      <c r="C2596" t="s">
        <v>807</v>
      </c>
      <c r="D2596" t="s">
        <v>808</v>
      </c>
      <c r="E2596">
        <v>6331</v>
      </c>
      <c r="F2596" s="78">
        <v>39758.708831018521</v>
      </c>
      <c r="G2596" t="s">
        <v>1388</v>
      </c>
      <c r="H2596" t="s">
        <v>1390</v>
      </c>
      <c r="I2596">
        <v>1.2699999999999999E-2</v>
      </c>
      <c r="J2596" t="s">
        <v>1320</v>
      </c>
    </row>
    <row r="2597" spans="1:10">
      <c r="A2597" t="s">
        <v>806</v>
      </c>
      <c r="B2597">
        <v>28.5</v>
      </c>
      <c r="C2597" t="s">
        <v>807</v>
      </c>
      <c r="D2597" t="s">
        <v>808</v>
      </c>
      <c r="E2597">
        <v>6331</v>
      </c>
      <c r="F2597" s="78">
        <v>39776.667164351849</v>
      </c>
      <c r="G2597" t="s">
        <v>1388</v>
      </c>
      <c r="H2597" t="s">
        <v>1390</v>
      </c>
      <c r="I2597">
        <v>1.24E-2</v>
      </c>
      <c r="J2597" t="s">
        <v>1320</v>
      </c>
    </row>
    <row r="2598" spans="1:10">
      <c r="A2598" t="s">
        <v>806</v>
      </c>
      <c r="B2598">
        <v>28.5</v>
      </c>
      <c r="C2598" t="s">
        <v>807</v>
      </c>
      <c r="D2598" t="s">
        <v>808</v>
      </c>
      <c r="E2598">
        <v>6331</v>
      </c>
      <c r="F2598" s="78">
        <v>39776.708831018521</v>
      </c>
      <c r="G2598" t="s">
        <v>1388</v>
      </c>
      <c r="H2598" t="s">
        <v>1390</v>
      </c>
      <c r="I2598">
        <v>1.26E-2</v>
      </c>
      <c r="J2598" t="s">
        <v>1320</v>
      </c>
    </row>
    <row r="2599" spans="1:10">
      <c r="A2599" t="s">
        <v>806</v>
      </c>
      <c r="B2599">
        <v>28.5</v>
      </c>
      <c r="C2599" t="s">
        <v>807</v>
      </c>
      <c r="D2599" t="s">
        <v>808</v>
      </c>
      <c r="E2599">
        <v>6331</v>
      </c>
      <c r="F2599" s="78">
        <v>39794.667164351849</v>
      </c>
      <c r="G2599" t="s">
        <v>1388</v>
      </c>
      <c r="H2599" t="s">
        <v>1390</v>
      </c>
      <c r="I2599">
        <v>1.2999999999999999E-2</v>
      </c>
      <c r="J2599" t="s">
        <v>1320</v>
      </c>
    </row>
    <row r="2600" spans="1:10">
      <c r="A2600" t="s">
        <v>806</v>
      </c>
      <c r="B2600">
        <v>28.5</v>
      </c>
      <c r="C2600" t="s">
        <v>807</v>
      </c>
      <c r="D2600" t="s">
        <v>808</v>
      </c>
      <c r="E2600">
        <v>6331</v>
      </c>
      <c r="F2600" s="78">
        <v>39794.708831018521</v>
      </c>
      <c r="G2600" t="s">
        <v>1388</v>
      </c>
      <c r="H2600" t="s">
        <v>1390</v>
      </c>
      <c r="I2600">
        <v>1.3100000000000001E-2</v>
      </c>
      <c r="J2600" t="s">
        <v>1320</v>
      </c>
    </row>
    <row r="2601" spans="1:10">
      <c r="A2601" t="s">
        <v>806</v>
      </c>
      <c r="B2601">
        <v>28.5</v>
      </c>
      <c r="C2601" t="s">
        <v>807</v>
      </c>
      <c r="D2601" t="s">
        <v>808</v>
      </c>
      <c r="E2601">
        <v>6331</v>
      </c>
      <c r="F2601" s="78">
        <v>39812.667164351849</v>
      </c>
      <c r="G2601" t="s">
        <v>1388</v>
      </c>
      <c r="H2601" t="s">
        <v>1390</v>
      </c>
      <c r="I2601">
        <v>7.7000000000000002E-3</v>
      </c>
      <c r="J2601" t="s">
        <v>1320</v>
      </c>
    </row>
    <row r="2602" spans="1:10">
      <c r="A2602" t="s">
        <v>806</v>
      </c>
      <c r="B2602">
        <v>28.5</v>
      </c>
      <c r="C2602" t="s">
        <v>807</v>
      </c>
      <c r="D2602" t="s">
        <v>808</v>
      </c>
      <c r="E2602">
        <v>6331</v>
      </c>
      <c r="F2602" s="78">
        <v>39812.708831018521</v>
      </c>
      <c r="G2602" t="s">
        <v>1388</v>
      </c>
      <c r="H2602" t="s">
        <v>1390</v>
      </c>
      <c r="I2602">
        <v>7.9000000000000008E-3</v>
      </c>
      <c r="J2602" t="s">
        <v>1320</v>
      </c>
    </row>
    <row r="2603" spans="1:10">
      <c r="A2603" t="s">
        <v>806</v>
      </c>
      <c r="B2603">
        <v>28.5</v>
      </c>
      <c r="C2603" t="s">
        <v>807</v>
      </c>
      <c r="D2603" t="s">
        <v>808</v>
      </c>
      <c r="E2603">
        <v>6331</v>
      </c>
      <c r="F2603" s="78">
        <v>39830.667164351849</v>
      </c>
      <c r="G2603" t="s">
        <v>1388</v>
      </c>
      <c r="H2603" t="s">
        <v>1390</v>
      </c>
      <c r="I2603">
        <v>1.9E-3</v>
      </c>
      <c r="J2603" t="s">
        <v>1320</v>
      </c>
    </row>
    <row r="2604" spans="1:10">
      <c r="A2604" t="s">
        <v>806</v>
      </c>
      <c r="B2604">
        <v>28.5</v>
      </c>
      <c r="C2604" t="s">
        <v>807</v>
      </c>
      <c r="D2604" t="s">
        <v>808</v>
      </c>
      <c r="E2604">
        <v>6331</v>
      </c>
      <c r="F2604" s="78">
        <v>39830.708831018521</v>
      </c>
      <c r="G2604" t="s">
        <v>1388</v>
      </c>
      <c r="H2604" t="s">
        <v>1390</v>
      </c>
      <c r="I2604">
        <v>2.5000000000000001E-3</v>
      </c>
      <c r="J2604" t="s">
        <v>1320</v>
      </c>
    </row>
    <row r="2605" spans="1:10">
      <c r="A2605" t="s">
        <v>806</v>
      </c>
      <c r="B2605">
        <v>28.5</v>
      </c>
      <c r="C2605" t="s">
        <v>807</v>
      </c>
      <c r="D2605" t="s">
        <v>808</v>
      </c>
      <c r="E2605">
        <v>6331</v>
      </c>
      <c r="F2605" s="78">
        <v>39629.083831018521</v>
      </c>
      <c r="G2605" t="s">
        <v>1388</v>
      </c>
      <c r="H2605" t="s">
        <v>1391</v>
      </c>
      <c r="I2605">
        <v>9.6799999999999997E-2</v>
      </c>
      <c r="J2605" t="s">
        <v>1320</v>
      </c>
    </row>
    <row r="2606" spans="1:10">
      <c r="A2606" t="s">
        <v>806</v>
      </c>
      <c r="B2606">
        <v>28.5</v>
      </c>
      <c r="C2606" t="s">
        <v>807</v>
      </c>
      <c r="D2606" t="s">
        <v>808</v>
      </c>
      <c r="E2606">
        <v>6331</v>
      </c>
      <c r="F2606" s="78">
        <v>39629.125497685185</v>
      </c>
      <c r="G2606" t="s">
        <v>1388</v>
      </c>
      <c r="H2606" t="s">
        <v>1391</v>
      </c>
      <c r="I2606">
        <v>9.8299999999999998E-2</v>
      </c>
      <c r="J2606" t="s">
        <v>1320</v>
      </c>
    </row>
    <row r="2607" spans="1:10">
      <c r="A2607" t="s">
        <v>806</v>
      </c>
      <c r="B2607">
        <v>28.5</v>
      </c>
      <c r="C2607" t="s">
        <v>807</v>
      </c>
      <c r="D2607" t="s">
        <v>808</v>
      </c>
      <c r="E2607">
        <v>6331</v>
      </c>
      <c r="F2607" s="78">
        <v>39644.083831018521</v>
      </c>
      <c r="G2607" t="s">
        <v>1388</v>
      </c>
      <c r="H2607" t="s">
        <v>1391</v>
      </c>
      <c r="I2607">
        <v>8.6699999999999999E-2</v>
      </c>
      <c r="J2607" t="s">
        <v>1320</v>
      </c>
    </row>
    <row r="2608" spans="1:10">
      <c r="A2608" t="s">
        <v>806</v>
      </c>
      <c r="B2608">
        <v>28.5</v>
      </c>
      <c r="C2608" t="s">
        <v>807</v>
      </c>
      <c r="D2608" t="s">
        <v>808</v>
      </c>
      <c r="E2608">
        <v>6331</v>
      </c>
      <c r="F2608" s="78">
        <v>39644.125497685185</v>
      </c>
      <c r="G2608" t="s">
        <v>1388</v>
      </c>
      <c r="H2608" t="s">
        <v>1391</v>
      </c>
      <c r="I2608">
        <v>7.9600000000000004E-2</v>
      </c>
      <c r="J2608" t="s">
        <v>1320</v>
      </c>
    </row>
    <row r="2609" spans="1:10">
      <c r="A2609" t="s">
        <v>806</v>
      </c>
      <c r="B2609">
        <v>28.5</v>
      </c>
      <c r="C2609" t="s">
        <v>807</v>
      </c>
      <c r="D2609" t="s">
        <v>808</v>
      </c>
      <c r="E2609">
        <v>6331</v>
      </c>
      <c r="F2609" s="78">
        <v>39650.667164351849</v>
      </c>
      <c r="G2609" t="s">
        <v>1388</v>
      </c>
      <c r="H2609" t="s">
        <v>1391</v>
      </c>
      <c r="I2609">
        <v>0.15989999999999999</v>
      </c>
      <c r="J2609" t="s">
        <v>1320</v>
      </c>
    </row>
    <row r="2610" spans="1:10">
      <c r="A2610" t="s">
        <v>806</v>
      </c>
      <c r="B2610">
        <v>28.5</v>
      </c>
      <c r="C2610" t="s">
        <v>807</v>
      </c>
      <c r="D2610" t="s">
        <v>808</v>
      </c>
      <c r="E2610">
        <v>6331</v>
      </c>
      <c r="F2610" s="78">
        <v>39650.708831018521</v>
      </c>
      <c r="G2610" t="s">
        <v>1388</v>
      </c>
      <c r="H2610" t="s">
        <v>1391</v>
      </c>
      <c r="I2610">
        <v>0.1678</v>
      </c>
      <c r="J2610" t="s">
        <v>1320</v>
      </c>
    </row>
    <row r="2611" spans="1:10">
      <c r="A2611" t="s">
        <v>806</v>
      </c>
      <c r="B2611">
        <v>28.5</v>
      </c>
      <c r="C2611" t="s">
        <v>807</v>
      </c>
      <c r="D2611" t="s">
        <v>808</v>
      </c>
      <c r="E2611">
        <v>6331</v>
      </c>
      <c r="F2611" s="78">
        <v>39668.667164351849</v>
      </c>
      <c r="G2611" t="s">
        <v>1388</v>
      </c>
      <c r="H2611" t="s">
        <v>1391</v>
      </c>
      <c r="I2611">
        <v>0.16289999999999999</v>
      </c>
      <c r="J2611" t="s">
        <v>1320</v>
      </c>
    </row>
    <row r="2612" spans="1:10">
      <c r="A2612" t="s">
        <v>806</v>
      </c>
      <c r="B2612">
        <v>28.5</v>
      </c>
      <c r="C2612" t="s">
        <v>807</v>
      </c>
      <c r="D2612" t="s">
        <v>808</v>
      </c>
      <c r="E2612">
        <v>6331</v>
      </c>
      <c r="F2612" s="78">
        <v>39668.708831018521</v>
      </c>
      <c r="G2612" t="s">
        <v>1388</v>
      </c>
      <c r="H2612" t="s">
        <v>1391</v>
      </c>
      <c r="I2612">
        <v>0.15690000000000001</v>
      </c>
      <c r="J2612" t="s">
        <v>1320</v>
      </c>
    </row>
    <row r="2613" spans="1:10">
      <c r="A2613" t="s">
        <v>806</v>
      </c>
      <c r="B2613">
        <v>28.5</v>
      </c>
      <c r="C2613" t="s">
        <v>807</v>
      </c>
      <c r="D2613" t="s">
        <v>808</v>
      </c>
      <c r="E2613">
        <v>6331</v>
      </c>
      <c r="F2613" s="78">
        <v>39686.667164351849</v>
      </c>
      <c r="G2613" t="s">
        <v>1388</v>
      </c>
      <c r="H2613" t="s">
        <v>1391</v>
      </c>
      <c r="I2613">
        <v>0.16320000000000001</v>
      </c>
      <c r="J2613" t="s">
        <v>1320</v>
      </c>
    </row>
    <row r="2614" spans="1:10">
      <c r="A2614" t="s">
        <v>806</v>
      </c>
      <c r="B2614">
        <v>28.5</v>
      </c>
      <c r="C2614" t="s">
        <v>807</v>
      </c>
      <c r="D2614" t="s">
        <v>808</v>
      </c>
      <c r="E2614">
        <v>6331</v>
      </c>
      <c r="F2614" s="78">
        <v>39686.708831018521</v>
      </c>
      <c r="G2614" t="s">
        <v>1388</v>
      </c>
      <c r="H2614" t="s">
        <v>1391</v>
      </c>
      <c r="I2614">
        <v>0.1595</v>
      </c>
      <c r="J2614" t="s">
        <v>1320</v>
      </c>
    </row>
    <row r="2615" spans="1:10">
      <c r="A2615" t="s">
        <v>806</v>
      </c>
      <c r="B2615">
        <v>28.5</v>
      </c>
      <c r="C2615" t="s">
        <v>807</v>
      </c>
      <c r="D2615" t="s">
        <v>808</v>
      </c>
      <c r="E2615">
        <v>6331</v>
      </c>
      <c r="F2615" s="78">
        <v>39704.667164351849</v>
      </c>
      <c r="G2615" t="s">
        <v>1388</v>
      </c>
      <c r="H2615" t="s">
        <v>1391</v>
      </c>
      <c r="I2615">
        <v>0.14219999999999999</v>
      </c>
      <c r="J2615" t="s">
        <v>1320</v>
      </c>
    </row>
    <row r="2616" spans="1:10">
      <c r="A2616" t="s">
        <v>806</v>
      </c>
      <c r="B2616">
        <v>28.5</v>
      </c>
      <c r="C2616" t="s">
        <v>807</v>
      </c>
      <c r="D2616" t="s">
        <v>808</v>
      </c>
      <c r="E2616">
        <v>6331</v>
      </c>
      <c r="F2616" s="78">
        <v>39704.708831018521</v>
      </c>
      <c r="G2616" t="s">
        <v>1388</v>
      </c>
      <c r="H2616" t="s">
        <v>1391</v>
      </c>
      <c r="I2616">
        <v>0.14380000000000001</v>
      </c>
      <c r="J2616" t="s">
        <v>1320</v>
      </c>
    </row>
    <row r="2617" spans="1:10">
      <c r="A2617" t="s">
        <v>806</v>
      </c>
      <c r="B2617">
        <v>28.5</v>
      </c>
      <c r="C2617" t="s">
        <v>807</v>
      </c>
      <c r="D2617" t="s">
        <v>808</v>
      </c>
      <c r="E2617">
        <v>6331</v>
      </c>
      <c r="F2617" s="78">
        <v>39722.667164351849</v>
      </c>
      <c r="G2617" t="s">
        <v>1388</v>
      </c>
      <c r="H2617" t="s">
        <v>1391</v>
      </c>
      <c r="I2617">
        <v>0.187</v>
      </c>
      <c r="J2617" t="s">
        <v>1320</v>
      </c>
    </row>
    <row r="2618" spans="1:10">
      <c r="A2618" t="s">
        <v>806</v>
      </c>
      <c r="B2618">
        <v>28.5</v>
      </c>
      <c r="C2618" t="s">
        <v>807</v>
      </c>
      <c r="D2618" t="s">
        <v>808</v>
      </c>
      <c r="E2618">
        <v>6331</v>
      </c>
      <c r="F2618" s="78">
        <v>39722.708831018521</v>
      </c>
      <c r="G2618" t="s">
        <v>1388</v>
      </c>
      <c r="H2618" t="s">
        <v>1391</v>
      </c>
      <c r="I2618">
        <v>0.19089999999999999</v>
      </c>
      <c r="J2618" t="s">
        <v>1320</v>
      </c>
    </row>
    <row r="2619" spans="1:10">
      <c r="A2619" t="s">
        <v>806</v>
      </c>
      <c r="B2619">
        <v>28.5</v>
      </c>
      <c r="C2619" t="s">
        <v>807</v>
      </c>
      <c r="D2619" t="s">
        <v>808</v>
      </c>
      <c r="E2619">
        <v>6331</v>
      </c>
      <c r="F2619" s="78">
        <v>39740.667164351849</v>
      </c>
      <c r="G2619" t="s">
        <v>1388</v>
      </c>
      <c r="H2619" t="s">
        <v>1391</v>
      </c>
      <c r="I2619">
        <v>0.24349999999999999</v>
      </c>
      <c r="J2619" t="s">
        <v>1320</v>
      </c>
    </row>
    <row r="2620" spans="1:10">
      <c r="A2620" t="s">
        <v>806</v>
      </c>
      <c r="B2620">
        <v>28.5</v>
      </c>
      <c r="C2620" t="s">
        <v>807</v>
      </c>
      <c r="D2620" t="s">
        <v>808</v>
      </c>
      <c r="E2620">
        <v>6331</v>
      </c>
      <c r="F2620" s="78">
        <v>39740.708831018521</v>
      </c>
      <c r="G2620" t="s">
        <v>1388</v>
      </c>
      <c r="H2620" t="s">
        <v>1391</v>
      </c>
      <c r="I2620">
        <v>0.24709999999999999</v>
      </c>
      <c r="J2620" t="s">
        <v>1320</v>
      </c>
    </row>
    <row r="2621" spans="1:10">
      <c r="A2621" t="s">
        <v>806</v>
      </c>
      <c r="B2621">
        <v>28.5</v>
      </c>
      <c r="C2621" t="s">
        <v>807</v>
      </c>
      <c r="D2621" t="s">
        <v>808</v>
      </c>
      <c r="E2621">
        <v>6331</v>
      </c>
      <c r="F2621" s="78">
        <v>39758.667164351849</v>
      </c>
      <c r="G2621" t="s">
        <v>1388</v>
      </c>
      <c r="H2621" t="s">
        <v>1391</v>
      </c>
      <c r="I2621">
        <v>0.26019999999999999</v>
      </c>
      <c r="J2621" t="s">
        <v>1320</v>
      </c>
    </row>
    <row r="2622" spans="1:10">
      <c r="A2622" t="s">
        <v>806</v>
      </c>
      <c r="B2622">
        <v>28.5</v>
      </c>
      <c r="C2622" t="s">
        <v>807</v>
      </c>
      <c r="D2622" t="s">
        <v>808</v>
      </c>
      <c r="E2622">
        <v>6331</v>
      </c>
      <c r="F2622" s="78">
        <v>39758.708831018521</v>
      </c>
      <c r="G2622" t="s">
        <v>1388</v>
      </c>
      <c r="H2622" t="s">
        <v>1391</v>
      </c>
      <c r="I2622">
        <v>0.26390000000000002</v>
      </c>
      <c r="J2622" t="s">
        <v>1320</v>
      </c>
    </row>
    <row r="2623" spans="1:10">
      <c r="A2623" t="s">
        <v>806</v>
      </c>
      <c r="B2623">
        <v>28.5</v>
      </c>
      <c r="C2623" t="s">
        <v>807</v>
      </c>
      <c r="D2623" t="s">
        <v>808</v>
      </c>
      <c r="E2623">
        <v>6331</v>
      </c>
      <c r="F2623" s="78">
        <v>39776.667164351849</v>
      </c>
      <c r="G2623" t="s">
        <v>1388</v>
      </c>
      <c r="H2623" t="s">
        <v>1391</v>
      </c>
      <c r="I2623">
        <v>0.4093</v>
      </c>
      <c r="J2623" t="s">
        <v>1320</v>
      </c>
    </row>
    <row r="2624" spans="1:10">
      <c r="A2624" t="s">
        <v>806</v>
      </c>
      <c r="B2624">
        <v>28.5</v>
      </c>
      <c r="C2624" t="s">
        <v>807</v>
      </c>
      <c r="D2624" t="s">
        <v>808</v>
      </c>
      <c r="E2624">
        <v>6331</v>
      </c>
      <c r="F2624" s="78">
        <v>39776.708831018521</v>
      </c>
      <c r="G2624" t="s">
        <v>1388</v>
      </c>
      <c r="H2624" t="s">
        <v>1391</v>
      </c>
      <c r="I2624">
        <v>0.39500000000000002</v>
      </c>
      <c r="J2624" t="s">
        <v>1320</v>
      </c>
    </row>
    <row r="2625" spans="1:10">
      <c r="A2625" t="s">
        <v>806</v>
      </c>
      <c r="B2625">
        <v>28.5</v>
      </c>
      <c r="C2625" t="s">
        <v>807</v>
      </c>
      <c r="D2625" t="s">
        <v>808</v>
      </c>
      <c r="E2625">
        <v>6331</v>
      </c>
      <c r="F2625" s="78">
        <v>39794.667164351849</v>
      </c>
      <c r="G2625" t="s">
        <v>1388</v>
      </c>
      <c r="H2625" t="s">
        <v>1391</v>
      </c>
      <c r="I2625">
        <v>0.76219999999999999</v>
      </c>
      <c r="J2625" t="s">
        <v>1320</v>
      </c>
    </row>
    <row r="2626" spans="1:10">
      <c r="A2626" t="s">
        <v>806</v>
      </c>
      <c r="B2626">
        <v>28.5</v>
      </c>
      <c r="C2626" t="s">
        <v>807</v>
      </c>
      <c r="D2626" t="s">
        <v>808</v>
      </c>
      <c r="E2626">
        <v>6331</v>
      </c>
      <c r="F2626" s="78">
        <v>39794.708831018521</v>
      </c>
      <c r="G2626" t="s">
        <v>1388</v>
      </c>
      <c r="H2626" t="s">
        <v>1391</v>
      </c>
      <c r="I2626">
        <v>0.71950000000000003</v>
      </c>
      <c r="J2626" t="s">
        <v>1320</v>
      </c>
    </row>
    <row r="2627" spans="1:10">
      <c r="A2627" t="s">
        <v>806</v>
      </c>
      <c r="B2627">
        <v>28.5</v>
      </c>
      <c r="C2627" t="s">
        <v>807</v>
      </c>
      <c r="D2627" t="s">
        <v>808</v>
      </c>
      <c r="E2627">
        <v>6331</v>
      </c>
      <c r="F2627" s="78">
        <v>39812.667164351849</v>
      </c>
      <c r="G2627" t="s">
        <v>1388</v>
      </c>
      <c r="H2627" t="s">
        <v>1391</v>
      </c>
      <c r="I2627">
        <v>0.62329999999999997</v>
      </c>
      <c r="J2627" t="s">
        <v>1320</v>
      </c>
    </row>
    <row r="2628" spans="1:10">
      <c r="A2628" t="s">
        <v>806</v>
      </c>
      <c r="B2628">
        <v>28.5</v>
      </c>
      <c r="C2628" t="s">
        <v>807</v>
      </c>
      <c r="D2628" t="s">
        <v>808</v>
      </c>
      <c r="E2628">
        <v>6331</v>
      </c>
      <c r="F2628" s="78">
        <v>39812.708831018521</v>
      </c>
      <c r="G2628" t="s">
        <v>1388</v>
      </c>
      <c r="H2628" t="s">
        <v>1391</v>
      </c>
      <c r="I2628">
        <v>0.65169999999999995</v>
      </c>
      <c r="J2628" t="s">
        <v>1320</v>
      </c>
    </row>
    <row r="2629" spans="1:10">
      <c r="A2629" t="s">
        <v>806</v>
      </c>
      <c r="B2629">
        <v>28.5</v>
      </c>
      <c r="C2629" t="s">
        <v>807</v>
      </c>
      <c r="D2629" t="s">
        <v>808</v>
      </c>
      <c r="E2629">
        <v>6331</v>
      </c>
      <c r="F2629" s="78">
        <v>39830.667164351849</v>
      </c>
      <c r="G2629" t="s">
        <v>1388</v>
      </c>
      <c r="H2629" t="s">
        <v>1391</v>
      </c>
      <c r="I2629">
        <v>7.5300000000000006E-2</v>
      </c>
      <c r="J2629" t="s">
        <v>1320</v>
      </c>
    </row>
    <row r="2630" spans="1:10">
      <c r="A2630" t="s">
        <v>806</v>
      </c>
      <c r="B2630">
        <v>28.5</v>
      </c>
      <c r="C2630" t="s">
        <v>807</v>
      </c>
      <c r="D2630" t="s">
        <v>808</v>
      </c>
      <c r="E2630">
        <v>6331</v>
      </c>
      <c r="F2630" s="78">
        <v>39830.708831018521</v>
      </c>
      <c r="G2630" t="s">
        <v>1388</v>
      </c>
      <c r="H2630" t="s">
        <v>1391</v>
      </c>
      <c r="I2630">
        <v>8.1699999999999995E-2</v>
      </c>
      <c r="J2630" t="s">
        <v>1320</v>
      </c>
    </row>
    <row r="2631" spans="1:10">
      <c r="A2631" t="s">
        <v>806</v>
      </c>
      <c r="B2631">
        <v>28.5</v>
      </c>
      <c r="C2631" t="s">
        <v>807</v>
      </c>
      <c r="D2631" t="s">
        <v>808</v>
      </c>
      <c r="E2631">
        <v>6331</v>
      </c>
      <c r="F2631" s="78">
        <v>39629.083831018521</v>
      </c>
      <c r="G2631" t="s">
        <v>1388</v>
      </c>
      <c r="H2631" t="s">
        <v>1392</v>
      </c>
      <c r="I2631">
        <v>1.2441</v>
      </c>
      <c r="J2631" t="s">
        <v>1320</v>
      </c>
    </row>
    <row r="2632" spans="1:10">
      <c r="A2632" t="s">
        <v>806</v>
      </c>
      <c r="B2632">
        <v>28.5</v>
      </c>
      <c r="C2632" t="s">
        <v>807</v>
      </c>
      <c r="D2632" t="s">
        <v>808</v>
      </c>
      <c r="E2632">
        <v>6331</v>
      </c>
      <c r="F2632" s="78">
        <v>39629.125497685185</v>
      </c>
      <c r="G2632" t="s">
        <v>1388</v>
      </c>
      <c r="H2632" t="s">
        <v>1392</v>
      </c>
      <c r="I2632">
        <v>1.2490000000000001</v>
      </c>
      <c r="J2632" t="s">
        <v>1320</v>
      </c>
    </row>
    <row r="2633" spans="1:10">
      <c r="A2633" t="s">
        <v>806</v>
      </c>
      <c r="B2633">
        <v>28.5</v>
      </c>
      <c r="C2633" t="s">
        <v>807</v>
      </c>
      <c r="D2633" t="s">
        <v>808</v>
      </c>
      <c r="E2633">
        <v>6331</v>
      </c>
      <c r="F2633" s="78">
        <v>39644.083831018521</v>
      </c>
      <c r="G2633" t="s">
        <v>1388</v>
      </c>
      <c r="H2633" t="s">
        <v>1392</v>
      </c>
      <c r="I2633">
        <v>1.2325999999999999</v>
      </c>
      <c r="J2633" t="s">
        <v>1320</v>
      </c>
    </row>
    <row r="2634" spans="1:10">
      <c r="A2634" t="s">
        <v>806</v>
      </c>
      <c r="B2634">
        <v>28.5</v>
      </c>
      <c r="C2634" t="s">
        <v>807</v>
      </c>
      <c r="D2634" t="s">
        <v>808</v>
      </c>
      <c r="E2634">
        <v>6331</v>
      </c>
      <c r="F2634" s="78">
        <v>39644.125497685185</v>
      </c>
      <c r="G2634" t="s">
        <v>1388</v>
      </c>
      <c r="H2634" t="s">
        <v>1392</v>
      </c>
      <c r="I2634">
        <v>1.3223</v>
      </c>
      <c r="J2634" t="s">
        <v>1320</v>
      </c>
    </row>
    <row r="2635" spans="1:10">
      <c r="A2635" t="s">
        <v>806</v>
      </c>
      <c r="B2635">
        <v>28.5</v>
      </c>
      <c r="C2635" t="s">
        <v>807</v>
      </c>
      <c r="D2635" t="s">
        <v>808</v>
      </c>
      <c r="E2635">
        <v>6331</v>
      </c>
      <c r="F2635" s="78">
        <v>39650.667164351849</v>
      </c>
      <c r="G2635" t="s">
        <v>1388</v>
      </c>
      <c r="H2635" t="s">
        <v>1392</v>
      </c>
      <c r="I2635">
        <v>9.8000000000000004E-2</v>
      </c>
      <c r="J2635" t="s">
        <v>1320</v>
      </c>
    </row>
    <row r="2636" spans="1:10">
      <c r="A2636" t="s">
        <v>806</v>
      </c>
      <c r="B2636">
        <v>28.5</v>
      </c>
      <c r="C2636" t="s">
        <v>807</v>
      </c>
      <c r="D2636" t="s">
        <v>808</v>
      </c>
      <c r="E2636">
        <v>6331</v>
      </c>
      <c r="F2636" s="78">
        <v>39650.708831018521</v>
      </c>
      <c r="G2636" t="s">
        <v>1388</v>
      </c>
      <c r="H2636" t="s">
        <v>1392</v>
      </c>
      <c r="I2636">
        <v>0.1009</v>
      </c>
      <c r="J2636" t="s">
        <v>1320</v>
      </c>
    </row>
    <row r="2637" spans="1:10">
      <c r="A2637" t="s">
        <v>806</v>
      </c>
      <c r="B2637">
        <v>28.5</v>
      </c>
      <c r="C2637" t="s">
        <v>807</v>
      </c>
      <c r="D2637" t="s">
        <v>808</v>
      </c>
      <c r="E2637">
        <v>6331</v>
      </c>
      <c r="F2637" s="78">
        <v>39668.667164351849</v>
      </c>
      <c r="G2637" t="s">
        <v>1388</v>
      </c>
      <c r="H2637" t="s">
        <v>1392</v>
      </c>
      <c r="I2637">
        <v>0.10199999999999999</v>
      </c>
      <c r="J2637" t="s">
        <v>1320</v>
      </c>
    </row>
    <row r="2638" spans="1:10">
      <c r="A2638" t="s">
        <v>806</v>
      </c>
      <c r="B2638">
        <v>28.5</v>
      </c>
      <c r="C2638" t="s">
        <v>807</v>
      </c>
      <c r="D2638" t="s">
        <v>808</v>
      </c>
      <c r="E2638">
        <v>6331</v>
      </c>
      <c r="F2638" s="78">
        <v>39668.708831018521</v>
      </c>
      <c r="G2638" t="s">
        <v>1388</v>
      </c>
      <c r="H2638" t="s">
        <v>1392</v>
      </c>
      <c r="I2638">
        <v>0.1043</v>
      </c>
      <c r="J2638" t="s">
        <v>1320</v>
      </c>
    </row>
    <row r="2639" spans="1:10">
      <c r="A2639" t="s">
        <v>806</v>
      </c>
      <c r="B2639">
        <v>28.5</v>
      </c>
      <c r="C2639" t="s">
        <v>807</v>
      </c>
      <c r="D2639" t="s">
        <v>808</v>
      </c>
      <c r="E2639">
        <v>6331</v>
      </c>
      <c r="F2639" s="78">
        <v>39686.667164351849</v>
      </c>
      <c r="G2639" t="s">
        <v>1388</v>
      </c>
      <c r="H2639" t="s">
        <v>1392</v>
      </c>
      <c r="I2639">
        <v>0.1041</v>
      </c>
      <c r="J2639" t="s">
        <v>1320</v>
      </c>
    </row>
    <row r="2640" spans="1:10">
      <c r="A2640" t="s">
        <v>806</v>
      </c>
      <c r="B2640">
        <v>28.5</v>
      </c>
      <c r="C2640" t="s">
        <v>807</v>
      </c>
      <c r="D2640" t="s">
        <v>808</v>
      </c>
      <c r="E2640">
        <v>6331</v>
      </c>
      <c r="F2640" s="78">
        <v>39686.708831018521</v>
      </c>
      <c r="G2640" t="s">
        <v>1388</v>
      </c>
      <c r="H2640" t="s">
        <v>1392</v>
      </c>
      <c r="I2640">
        <v>0.1057</v>
      </c>
      <c r="J2640" t="s">
        <v>1320</v>
      </c>
    </row>
    <row r="2641" spans="1:10">
      <c r="A2641" t="s">
        <v>806</v>
      </c>
      <c r="B2641">
        <v>28.5</v>
      </c>
      <c r="C2641" t="s">
        <v>807</v>
      </c>
      <c r="D2641" t="s">
        <v>808</v>
      </c>
      <c r="E2641">
        <v>6331</v>
      </c>
      <c r="F2641" s="78">
        <v>39704.667164351849</v>
      </c>
      <c r="G2641" t="s">
        <v>1388</v>
      </c>
      <c r="H2641" t="s">
        <v>1392</v>
      </c>
      <c r="I2641">
        <v>0.1061</v>
      </c>
      <c r="J2641" t="s">
        <v>1320</v>
      </c>
    </row>
    <row r="2642" spans="1:10">
      <c r="A2642" t="s">
        <v>806</v>
      </c>
      <c r="B2642">
        <v>28.5</v>
      </c>
      <c r="C2642" t="s">
        <v>807</v>
      </c>
      <c r="D2642" t="s">
        <v>808</v>
      </c>
      <c r="E2642">
        <v>6331</v>
      </c>
      <c r="F2642" s="78">
        <v>39704.708831018521</v>
      </c>
      <c r="G2642" t="s">
        <v>1388</v>
      </c>
      <c r="H2642" t="s">
        <v>1392</v>
      </c>
      <c r="I2642">
        <v>0.1057</v>
      </c>
      <c r="J2642" t="s">
        <v>1320</v>
      </c>
    </row>
    <row r="2643" spans="1:10">
      <c r="A2643" t="s">
        <v>806</v>
      </c>
      <c r="B2643">
        <v>28.5</v>
      </c>
      <c r="C2643" t="s">
        <v>807</v>
      </c>
      <c r="D2643" t="s">
        <v>808</v>
      </c>
      <c r="E2643">
        <v>6331</v>
      </c>
      <c r="F2643" s="78">
        <v>39722.667164351849</v>
      </c>
      <c r="G2643" t="s">
        <v>1388</v>
      </c>
      <c r="H2643" t="s">
        <v>1392</v>
      </c>
      <c r="I2643">
        <v>0.11210000000000001</v>
      </c>
      <c r="J2643" t="s">
        <v>1320</v>
      </c>
    </row>
    <row r="2644" spans="1:10">
      <c r="A2644" t="s">
        <v>806</v>
      </c>
      <c r="B2644">
        <v>28.5</v>
      </c>
      <c r="C2644" t="s">
        <v>807</v>
      </c>
      <c r="D2644" t="s">
        <v>808</v>
      </c>
      <c r="E2644">
        <v>6331</v>
      </c>
      <c r="F2644" s="78">
        <v>39722.708831018521</v>
      </c>
      <c r="G2644" t="s">
        <v>1388</v>
      </c>
      <c r="H2644" t="s">
        <v>1392</v>
      </c>
      <c r="I2644">
        <v>0.1114</v>
      </c>
      <c r="J2644" t="s">
        <v>1320</v>
      </c>
    </row>
    <row r="2645" spans="1:10">
      <c r="A2645" t="s">
        <v>806</v>
      </c>
      <c r="B2645">
        <v>28.5</v>
      </c>
      <c r="C2645" t="s">
        <v>807</v>
      </c>
      <c r="D2645" t="s">
        <v>808</v>
      </c>
      <c r="E2645">
        <v>6331</v>
      </c>
      <c r="F2645" s="78">
        <v>39740.667164351849</v>
      </c>
      <c r="G2645" t="s">
        <v>1388</v>
      </c>
      <c r="H2645" t="s">
        <v>1392</v>
      </c>
      <c r="I2645">
        <v>0.1389</v>
      </c>
      <c r="J2645" t="s">
        <v>1320</v>
      </c>
    </row>
    <row r="2646" spans="1:10">
      <c r="A2646" t="s">
        <v>806</v>
      </c>
      <c r="B2646">
        <v>28.5</v>
      </c>
      <c r="C2646" t="s">
        <v>807</v>
      </c>
      <c r="D2646" t="s">
        <v>808</v>
      </c>
      <c r="E2646">
        <v>6331</v>
      </c>
      <c r="F2646" s="78">
        <v>39740.708831018521</v>
      </c>
      <c r="G2646" t="s">
        <v>1388</v>
      </c>
      <c r="H2646" t="s">
        <v>1392</v>
      </c>
      <c r="I2646">
        <v>0.13869999999999999</v>
      </c>
      <c r="J2646" t="s">
        <v>1320</v>
      </c>
    </row>
    <row r="2647" spans="1:10">
      <c r="A2647" t="s">
        <v>806</v>
      </c>
      <c r="B2647">
        <v>28.5</v>
      </c>
      <c r="C2647" t="s">
        <v>807</v>
      </c>
      <c r="D2647" t="s">
        <v>808</v>
      </c>
      <c r="E2647">
        <v>6331</v>
      </c>
      <c r="F2647" s="78">
        <v>39758.667164351849</v>
      </c>
      <c r="G2647" t="s">
        <v>1388</v>
      </c>
      <c r="H2647" t="s">
        <v>1392</v>
      </c>
      <c r="I2647">
        <v>0.1353</v>
      </c>
      <c r="J2647" t="s">
        <v>1320</v>
      </c>
    </row>
    <row r="2648" spans="1:10">
      <c r="A2648" t="s">
        <v>806</v>
      </c>
      <c r="B2648">
        <v>28.5</v>
      </c>
      <c r="C2648" t="s">
        <v>807</v>
      </c>
      <c r="D2648" t="s">
        <v>808</v>
      </c>
      <c r="E2648">
        <v>6331</v>
      </c>
      <c r="F2648" s="78">
        <v>39758.708831018521</v>
      </c>
      <c r="G2648" t="s">
        <v>1388</v>
      </c>
      <c r="H2648" t="s">
        <v>1392</v>
      </c>
      <c r="I2648">
        <v>0.1303</v>
      </c>
      <c r="J2648" t="s">
        <v>1320</v>
      </c>
    </row>
    <row r="2649" spans="1:10">
      <c r="A2649" t="s">
        <v>806</v>
      </c>
      <c r="B2649">
        <v>28.5</v>
      </c>
      <c r="C2649" t="s">
        <v>807</v>
      </c>
      <c r="D2649" t="s">
        <v>808</v>
      </c>
      <c r="E2649">
        <v>6331</v>
      </c>
      <c r="F2649" s="78">
        <v>39776.667164351849</v>
      </c>
      <c r="G2649" t="s">
        <v>1388</v>
      </c>
      <c r="H2649" t="s">
        <v>1392</v>
      </c>
      <c r="I2649">
        <v>0.14749999999999999</v>
      </c>
      <c r="J2649" t="s">
        <v>1320</v>
      </c>
    </row>
    <row r="2650" spans="1:10">
      <c r="A2650" t="s">
        <v>806</v>
      </c>
      <c r="B2650">
        <v>28.5</v>
      </c>
      <c r="C2650" t="s">
        <v>807</v>
      </c>
      <c r="D2650" t="s">
        <v>808</v>
      </c>
      <c r="E2650">
        <v>6331</v>
      </c>
      <c r="F2650" s="78">
        <v>39776.708831018521</v>
      </c>
      <c r="G2650" t="s">
        <v>1388</v>
      </c>
      <c r="H2650" t="s">
        <v>1392</v>
      </c>
      <c r="I2650">
        <v>0.14849999999999999</v>
      </c>
      <c r="J2650" t="s">
        <v>1320</v>
      </c>
    </row>
    <row r="2651" spans="1:10">
      <c r="A2651" t="s">
        <v>806</v>
      </c>
      <c r="B2651">
        <v>28.5</v>
      </c>
      <c r="C2651" t="s">
        <v>807</v>
      </c>
      <c r="D2651" t="s">
        <v>808</v>
      </c>
      <c r="E2651">
        <v>6331</v>
      </c>
      <c r="F2651" s="78">
        <v>39794.667164351849</v>
      </c>
      <c r="G2651" t="s">
        <v>1388</v>
      </c>
      <c r="H2651" t="s">
        <v>1392</v>
      </c>
      <c r="I2651">
        <v>0.15859999999999999</v>
      </c>
      <c r="J2651" t="s">
        <v>1320</v>
      </c>
    </row>
    <row r="2652" spans="1:10">
      <c r="A2652" t="s">
        <v>806</v>
      </c>
      <c r="B2652">
        <v>28.5</v>
      </c>
      <c r="C2652" t="s">
        <v>807</v>
      </c>
      <c r="D2652" t="s">
        <v>808</v>
      </c>
      <c r="E2652">
        <v>6331</v>
      </c>
      <c r="F2652" s="78">
        <v>39794.708831018521</v>
      </c>
      <c r="G2652" t="s">
        <v>1388</v>
      </c>
      <c r="H2652" t="s">
        <v>1392</v>
      </c>
      <c r="I2652">
        <v>0.15609999999999999</v>
      </c>
      <c r="J2652" t="s">
        <v>1320</v>
      </c>
    </row>
    <row r="2653" spans="1:10">
      <c r="A2653" t="s">
        <v>806</v>
      </c>
      <c r="B2653">
        <v>28.5</v>
      </c>
      <c r="C2653" t="s">
        <v>807</v>
      </c>
      <c r="D2653" t="s">
        <v>808</v>
      </c>
      <c r="E2653">
        <v>6331</v>
      </c>
      <c r="F2653" s="78">
        <v>39812.667164351849</v>
      </c>
      <c r="G2653" t="s">
        <v>1388</v>
      </c>
      <c r="H2653" t="s">
        <v>1392</v>
      </c>
      <c r="I2653">
        <v>0.1368</v>
      </c>
      <c r="J2653" t="s">
        <v>1320</v>
      </c>
    </row>
    <row r="2654" spans="1:10">
      <c r="A2654" t="s">
        <v>806</v>
      </c>
      <c r="B2654">
        <v>28.5</v>
      </c>
      <c r="C2654" t="s">
        <v>807</v>
      </c>
      <c r="D2654" t="s">
        <v>808</v>
      </c>
      <c r="E2654">
        <v>6331</v>
      </c>
      <c r="F2654" s="78">
        <v>39812.708831018521</v>
      </c>
      <c r="G2654" t="s">
        <v>1388</v>
      </c>
      <c r="H2654" t="s">
        <v>1392</v>
      </c>
      <c r="I2654">
        <v>0.14230000000000001</v>
      </c>
      <c r="J2654" t="s">
        <v>1320</v>
      </c>
    </row>
    <row r="2655" spans="1:10">
      <c r="A2655" t="s">
        <v>806</v>
      </c>
      <c r="B2655">
        <v>28.5</v>
      </c>
      <c r="C2655" t="s">
        <v>807</v>
      </c>
      <c r="D2655" t="s">
        <v>808</v>
      </c>
      <c r="E2655">
        <v>6331</v>
      </c>
      <c r="F2655" s="78">
        <v>39830.667164351849</v>
      </c>
      <c r="G2655" t="s">
        <v>1388</v>
      </c>
      <c r="H2655" t="s">
        <v>1392</v>
      </c>
      <c r="I2655">
        <v>5.8500000000000003E-2</v>
      </c>
      <c r="J2655" t="s">
        <v>1320</v>
      </c>
    </row>
    <row r="2656" spans="1:10">
      <c r="A2656" t="s">
        <v>806</v>
      </c>
      <c r="B2656">
        <v>28.5</v>
      </c>
      <c r="C2656" t="s">
        <v>807</v>
      </c>
      <c r="D2656" t="s">
        <v>808</v>
      </c>
      <c r="E2656">
        <v>6331</v>
      </c>
      <c r="F2656" s="78">
        <v>39830.708831018521</v>
      </c>
      <c r="G2656" t="s">
        <v>1388</v>
      </c>
      <c r="H2656" t="s">
        <v>1392</v>
      </c>
      <c r="I2656">
        <v>5.7299999999999997E-2</v>
      </c>
      <c r="J2656" t="s">
        <v>1320</v>
      </c>
    </row>
    <row r="2657" spans="1:10">
      <c r="A2657" t="s">
        <v>806</v>
      </c>
      <c r="B2657">
        <v>28.5</v>
      </c>
      <c r="C2657" t="s">
        <v>807</v>
      </c>
      <c r="D2657" t="s">
        <v>808</v>
      </c>
      <c r="E2657">
        <v>6331</v>
      </c>
      <c r="F2657" s="78">
        <v>39629.083831018521</v>
      </c>
      <c r="G2657" t="s">
        <v>1388</v>
      </c>
      <c r="H2657" t="s">
        <v>1393</v>
      </c>
      <c r="I2657">
        <v>1.4753000000000001</v>
      </c>
      <c r="J2657" t="s">
        <v>1320</v>
      </c>
    </row>
    <row r="2658" spans="1:10">
      <c r="A2658" t="s">
        <v>806</v>
      </c>
      <c r="B2658">
        <v>28.5</v>
      </c>
      <c r="C2658" t="s">
        <v>807</v>
      </c>
      <c r="D2658" t="s">
        <v>808</v>
      </c>
      <c r="E2658">
        <v>6331</v>
      </c>
      <c r="F2658" s="78">
        <v>39629.125497685185</v>
      </c>
      <c r="G2658" t="s">
        <v>1388</v>
      </c>
      <c r="H2658" t="s">
        <v>1393</v>
      </c>
      <c r="I2658">
        <v>1.4916</v>
      </c>
      <c r="J2658" t="s">
        <v>1320</v>
      </c>
    </row>
    <row r="2659" spans="1:10">
      <c r="A2659" t="s">
        <v>806</v>
      </c>
      <c r="B2659">
        <v>28.5</v>
      </c>
      <c r="C2659" t="s">
        <v>807</v>
      </c>
      <c r="D2659" t="s">
        <v>808</v>
      </c>
      <c r="E2659">
        <v>6331</v>
      </c>
      <c r="F2659" s="78">
        <v>39644.083831018521</v>
      </c>
      <c r="G2659" t="s">
        <v>1388</v>
      </c>
      <c r="H2659" t="s">
        <v>1393</v>
      </c>
      <c r="I2659">
        <v>1.8566</v>
      </c>
      <c r="J2659" t="s">
        <v>1320</v>
      </c>
    </row>
    <row r="2660" spans="1:10">
      <c r="A2660" t="s">
        <v>806</v>
      </c>
      <c r="B2660">
        <v>28.5</v>
      </c>
      <c r="C2660" t="s">
        <v>807</v>
      </c>
      <c r="D2660" t="s">
        <v>808</v>
      </c>
      <c r="E2660">
        <v>6331</v>
      </c>
      <c r="F2660" s="78">
        <v>39644.125497685185</v>
      </c>
      <c r="G2660" t="s">
        <v>1388</v>
      </c>
      <c r="H2660" t="s">
        <v>1393</v>
      </c>
      <c r="I2660">
        <v>1.8540000000000001</v>
      </c>
      <c r="J2660" t="s">
        <v>1320</v>
      </c>
    </row>
    <row r="2661" spans="1:10">
      <c r="A2661" t="s">
        <v>806</v>
      </c>
      <c r="B2661">
        <v>28.5</v>
      </c>
      <c r="C2661" t="s">
        <v>807</v>
      </c>
      <c r="D2661" t="s">
        <v>808</v>
      </c>
      <c r="E2661">
        <v>6331</v>
      </c>
      <c r="F2661" s="78">
        <v>39650.667164351849</v>
      </c>
      <c r="G2661" t="s">
        <v>1388</v>
      </c>
      <c r="H2661" t="s">
        <v>1393</v>
      </c>
      <c r="I2661">
        <v>1.8834</v>
      </c>
      <c r="J2661" t="s">
        <v>1320</v>
      </c>
    </row>
    <row r="2662" spans="1:10">
      <c r="A2662" t="s">
        <v>806</v>
      </c>
      <c r="B2662">
        <v>28.5</v>
      </c>
      <c r="C2662" t="s">
        <v>807</v>
      </c>
      <c r="D2662" t="s">
        <v>808</v>
      </c>
      <c r="E2662">
        <v>6331</v>
      </c>
      <c r="F2662" s="78">
        <v>39650.708831018521</v>
      </c>
      <c r="G2662" t="s">
        <v>1388</v>
      </c>
      <c r="H2662" t="s">
        <v>1393</v>
      </c>
      <c r="I2662">
        <v>1.883</v>
      </c>
      <c r="J2662" t="s">
        <v>1320</v>
      </c>
    </row>
    <row r="2663" spans="1:10">
      <c r="A2663" t="s">
        <v>806</v>
      </c>
      <c r="B2663">
        <v>28.5</v>
      </c>
      <c r="C2663" t="s">
        <v>807</v>
      </c>
      <c r="D2663" t="s">
        <v>808</v>
      </c>
      <c r="E2663">
        <v>6331</v>
      </c>
      <c r="F2663" s="78">
        <v>39668.667164351849</v>
      </c>
      <c r="G2663" t="s">
        <v>1388</v>
      </c>
      <c r="H2663" t="s">
        <v>1393</v>
      </c>
      <c r="I2663">
        <v>1.8806</v>
      </c>
      <c r="J2663" t="s">
        <v>1320</v>
      </c>
    </row>
    <row r="2664" spans="1:10">
      <c r="A2664" t="s">
        <v>806</v>
      </c>
      <c r="B2664">
        <v>28.5</v>
      </c>
      <c r="C2664" t="s">
        <v>807</v>
      </c>
      <c r="D2664" t="s">
        <v>808</v>
      </c>
      <c r="E2664">
        <v>6331</v>
      </c>
      <c r="F2664" s="78">
        <v>39668.708831018521</v>
      </c>
      <c r="G2664" t="s">
        <v>1388</v>
      </c>
      <c r="H2664" t="s">
        <v>1393</v>
      </c>
      <c r="I2664">
        <v>1.8804000000000001</v>
      </c>
      <c r="J2664" t="s">
        <v>1320</v>
      </c>
    </row>
    <row r="2665" spans="1:10">
      <c r="A2665" t="s">
        <v>806</v>
      </c>
      <c r="B2665">
        <v>28.5</v>
      </c>
      <c r="C2665" t="s">
        <v>807</v>
      </c>
      <c r="D2665" t="s">
        <v>808</v>
      </c>
      <c r="E2665">
        <v>6331</v>
      </c>
      <c r="F2665" s="78">
        <v>39686.667164351849</v>
      </c>
      <c r="G2665" t="s">
        <v>1388</v>
      </c>
      <c r="H2665" t="s">
        <v>1393</v>
      </c>
      <c r="I2665">
        <v>1.8827</v>
      </c>
      <c r="J2665" t="s">
        <v>1320</v>
      </c>
    </row>
    <row r="2666" spans="1:10">
      <c r="A2666" t="s">
        <v>806</v>
      </c>
      <c r="B2666">
        <v>28.5</v>
      </c>
      <c r="C2666" t="s">
        <v>807</v>
      </c>
      <c r="D2666" t="s">
        <v>808</v>
      </c>
      <c r="E2666">
        <v>6331</v>
      </c>
      <c r="F2666" s="78">
        <v>39686.708831018521</v>
      </c>
      <c r="G2666" t="s">
        <v>1388</v>
      </c>
      <c r="H2666" t="s">
        <v>1393</v>
      </c>
      <c r="I2666">
        <v>1.8834</v>
      </c>
      <c r="J2666" t="s">
        <v>1320</v>
      </c>
    </row>
    <row r="2667" spans="1:10">
      <c r="A2667" t="s">
        <v>806</v>
      </c>
      <c r="B2667">
        <v>28.5</v>
      </c>
      <c r="C2667" t="s">
        <v>807</v>
      </c>
      <c r="D2667" t="s">
        <v>808</v>
      </c>
      <c r="E2667">
        <v>6331</v>
      </c>
      <c r="F2667" s="78">
        <v>39704.667164351849</v>
      </c>
      <c r="G2667" t="s">
        <v>1388</v>
      </c>
      <c r="H2667" t="s">
        <v>1393</v>
      </c>
      <c r="I2667">
        <v>1.8923000000000001</v>
      </c>
      <c r="J2667" t="s">
        <v>1320</v>
      </c>
    </row>
    <row r="2668" spans="1:10">
      <c r="A2668" t="s">
        <v>806</v>
      </c>
      <c r="B2668">
        <v>28.5</v>
      </c>
      <c r="C2668" t="s">
        <v>807</v>
      </c>
      <c r="D2668" t="s">
        <v>808</v>
      </c>
      <c r="E2668">
        <v>6331</v>
      </c>
      <c r="F2668" s="78">
        <v>39704.708831018521</v>
      </c>
      <c r="G2668" t="s">
        <v>1388</v>
      </c>
      <c r="H2668" t="s">
        <v>1393</v>
      </c>
      <c r="I2668">
        <v>1.8927</v>
      </c>
      <c r="J2668" t="s">
        <v>1320</v>
      </c>
    </row>
    <row r="2669" spans="1:10">
      <c r="A2669" t="s">
        <v>806</v>
      </c>
      <c r="B2669">
        <v>28.5</v>
      </c>
      <c r="C2669" t="s">
        <v>807</v>
      </c>
      <c r="D2669" t="s">
        <v>808</v>
      </c>
      <c r="E2669">
        <v>6331</v>
      </c>
      <c r="F2669" s="78">
        <v>39722.667164351849</v>
      </c>
      <c r="G2669" t="s">
        <v>1388</v>
      </c>
      <c r="H2669" t="s">
        <v>1393</v>
      </c>
      <c r="I2669">
        <v>1.8762000000000001</v>
      </c>
      <c r="J2669" t="s">
        <v>1320</v>
      </c>
    </row>
    <row r="2670" spans="1:10">
      <c r="A2670" t="s">
        <v>806</v>
      </c>
      <c r="B2670">
        <v>28.5</v>
      </c>
      <c r="C2670" t="s">
        <v>807</v>
      </c>
      <c r="D2670" t="s">
        <v>808</v>
      </c>
      <c r="E2670">
        <v>6331</v>
      </c>
      <c r="F2670" s="78">
        <v>39722.708831018521</v>
      </c>
      <c r="G2670" t="s">
        <v>1388</v>
      </c>
      <c r="H2670" t="s">
        <v>1393</v>
      </c>
      <c r="I2670">
        <v>1.8759999999999999</v>
      </c>
      <c r="J2670" t="s">
        <v>1320</v>
      </c>
    </row>
    <row r="2671" spans="1:10">
      <c r="A2671" t="s">
        <v>806</v>
      </c>
      <c r="B2671">
        <v>28.5</v>
      </c>
      <c r="C2671" t="s">
        <v>807</v>
      </c>
      <c r="D2671" t="s">
        <v>808</v>
      </c>
      <c r="E2671">
        <v>6331</v>
      </c>
      <c r="F2671" s="78">
        <v>39740.667164351849</v>
      </c>
      <c r="G2671" t="s">
        <v>1388</v>
      </c>
      <c r="H2671" t="s">
        <v>1393</v>
      </c>
      <c r="I2671">
        <v>1.8509</v>
      </c>
      <c r="J2671" t="s">
        <v>1320</v>
      </c>
    </row>
    <row r="2672" spans="1:10">
      <c r="A2672" t="s">
        <v>806</v>
      </c>
      <c r="B2672">
        <v>28.5</v>
      </c>
      <c r="C2672" t="s">
        <v>807</v>
      </c>
      <c r="D2672" t="s">
        <v>808</v>
      </c>
      <c r="E2672">
        <v>6331</v>
      </c>
      <c r="F2672" s="78">
        <v>39740.708831018521</v>
      </c>
      <c r="G2672" t="s">
        <v>1388</v>
      </c>
      <c r="H2672" t="s">
        <v>1393</v>
      </c>
      <c r="I2672">
        <v>1.8514999999999999</v>
      </c>
      <c r="J2672" t="s">
        <v>1320</v>
      </c>
    </row>
    <row r="2673" spans="1:10">
      <c r="A2673" t="s">
        <v>806</v>
      </c>
      <c r="B2673">
        <v>28.5</v>
      </c>
      <c r="C2673" t="s">
        <v>807</v>
      </c>
      <c r="D2673" t="s">
        <v>808</v>
      </c>
      <c r="E2673">
        <v>6331</v>
      </c>
      <c r="F2673" s="78">
        <v>39758.667164351849</v>
      </c>
      <c r="G2673" t="s">
        <v>1388</v>
      </c>
      <c r="H2673" t="s">
        <v>1393</v>
      </c>
      <c r="I2673">
        <v>1.8379000000000001</v>
      </c>
      <c r="J2673" t="s">
        <v>1320</v>
      </c>
    </row>
    <row r="2674" spans="1:10">
      <c r="A2674" t="s">
        <v>806</v>
      </c>
      <c r="B2674">
        <v>28.5</v>
      </c>
      <c r="C2674" t="s">
        <v>807</v>
      </c>
      <c r="D2674" t="s">
        <v>808</v>
      </c>
      <c r="E2674">
        <v>6331</v>
      </c>
      <c r="F2674" s="78">
        <v>39758.708831018521</v>
      </c>
      <c r="G2674" t="s">
        <v>1388</v>
      </c>
      <c r="H2674" t="s">
        <v>1393</v>
      </c>
      <c r="I2674">
        <v>1.8374999999999999</v>
      </c>
      <c r="J2674" t="s">
        <v>1320</v>
      </c>
    </row>
    <row r="2675" spans="1:10">
      <c r="A2675" t="s">
        <v>806</v>
      </c>
      <c r="B2675">
        <v>28.5</v>
      </c>
      <c r="C2675" t="s">
        <v>807</v>
      </c>
      <c r="D2675" t="s">
        <v>808</v>
      </c>
      <c r="E2675">
        <v>6331</v>
      </c>
      <c r="F2675" s="78">
        <v>39776.667164351849</v>
      </c>
      <c r="G2675" t="s">
        <v>1388</v>
      </c>
      <c r="H2675" t="s">
        <v>1393</v>
      </c>
      <c r="I2675">
        <v>1.7999000000000001</v>
      </c>
      <c r="J2675" t="s">
        <v>1320</v>
      </c>
    </row>
    <row r="2676" spans="1:10">
      <c r="A2676" t="s">
        <v>806</v>
      </c>
      <c r="B2676">
        <v>28.5</v>
      </c>
      <c r="C2676" t="s">
        <v>807</v>
      </c>
      <c r="D2676" t="s">
        <v>808</v>
      </c>
      <c r="E2676">
        <v>6331</v>
      </c>
      <c r="F2676" s="78">
        <v>39776.708831018521</v>
      </c>
      <c r="G2676" t="s">
        <v>1388</v>
      </c>
      <c r="H2676" t="s">
        <v>1393</v>
      </c>
      <c r="I2676">
        <v>1.8003</v>
      </c>
      <c r="J2676" t="s">
        <v>1320</v>
      </c>
    </row>
    <row r="2677" spans="1:10">
      <c r="A2677" t="s">
        <v>806</v>
      </c>
      <c r="B2677">
        <v>28.5</v>
      </c>
      <c r="C2677" t="s">
        <v>807</v>
      </c>
      <c r="D2677" t="s">
        <v>808</v>
      </c>
      <c r="E2677">
        <v>6331</v>
      </c>
      <c r="F2677" s="78">
        <v>39794.667164351849</v>
      </c>
      <c r="G2677" t="s">
        <v>1388</v>
      </c>
      <c r="H2677" t="s">
        <v>1393</v>
      </c>
      <c r="I2677">
        <v>1.7679</v>
      </c>
      <c r="J2677" t="s">
        <v>1320</v>
      </c>
    </row>
    <row r="2678" spans="1:10">
      <c r="A2678" t="s">
        <v>806</v>
      </c>
      <c r="B2678">
        <v>28.5</v>
      </c>
      <c r="C2678" t="s">
        <v>807</v>
      </c>
      <c r="D2678" t="s">
        <v>808</v>
      </c>
      <c r="E2678">
        <v>6331</v>
      </c>
      <c r="F2678" s="78">
        <v>39794.708831018521</v>
      </c>
      <c r="G2678" t="s">
        <v>1388</v>
      </c>
      <c r="H2678" t="s">
        <v>1393</v>
      </c>
      <c r="I2678">
        <v>1.7681</v>
      </c>
      <c r="J2678" t="s">
        <v>1320</v>
      </c>
    </row>
    <row r="2679" spans="1:10">
      <c r="A2679" t="s">
        <v>806</v>
      </c>
      <c r="B2679">
        <v>28.5</v>
      </c>
      <c r="C2679" t="s">
        <v>807</v>
      </c>
      <c r="D2679" t="s">
        <v>808</v>
      </c>
      <c r="E2679">
        <v>6331</v>
      </c>
      <c r="F2679" s="78">
        <v>39812.667164351849</v>
      </c>
      <c r="G2679" t="s">
        <v>1388</v>
      </c>
      <c r="H2679" t="s">
        <v>1393</v>
      </c>
      <c r="I2679">
        <v>1.7748999999999999</v>
      </c>
      <c r="J2679" t="s">
        <v>1320</v>
      </c>
    </row>
    <row r="2680" spans="1:10">
      <c r="A2680" t="s">
        <v>806</v>
      </c>
      <c r="B2680">
        <v>28.5</v>
      </c>
      <c r="C2680" t="s">
        <v>807</v>
      </c>
      <c r="D2680" t="s">
        <v>808</v>
      </c>
      <c r="E2680">
        <v>6331</v>
      </c>
      <c r="F2680" s="78">
        <v>39812.708831018521</v>
      </c>
      <c r="G2680" t="s">
        <v>1388</v>
      </c>
      <c r="H2680" t="s">
        <v>1393</v>
      </c>
      <c r="I2680">
        <v>1.7767999999999999</v>
      </c>
      <c r="J2680" t="s">
        <v>1320</v>
      </c>
    </row>
    <row r="2681" spans="1:10">
      <c r="A2681" t="s">
        <v>806</v>
      </c>
      <c r="B2681">
        <v>28.5</v>
      </c>
      <c r="C2681" t="s">
        <v>807</v>
      </c>
      <c r="D2681" t="s">
        <v>808</v>
      </c>
      <c r="E2681">
        <v>6331</v>
      </c>
      <c r="F2681" s="78">
        <v>39830.667164351849</v>
      </c>
      <c r="G2681" t="s">
        <v>1388</v>
      </c>
      <c r="H2681" t="s">
        <v>1393</v>
      </c>
      <c r="I2681">
        <v>0</v>
      </c>
      <c r="J2681" t="s">
        <v>1320</v>
      </c>
    </row>
    <row r="2682" spans="1:10">
      <c r="A2682" t="s">
        <v>806</v>
      </c>
      <c r="B2682">
        <v>28.5</v>
      </c>
      <c r="C2682" t="s">
        <v>807</v>
      </c>
      <c r="D2682" t="s">
        <v>808</v>
      </c>
      <c r="E2682">
        <v>6331</v>
      </c>
      <c r="F2682" s="78">
        <v>39830.708831018521</v>
      </c>
      <c r="G2682" t="s">
        <v>1388</v>
      </c>
      <c r="H2682" t="s">
        <v>1393</v>
      </c>
      <c r="I2682">
        <v>0</v>
      </c>
      <c r="J2682" t="s">
        <v>1320</v>
      </c>
    </row>
    <row r="2683" spans="1:10">
      <c r="A2683" t="s">
        <v>806</v>
      </c>
      <c r="B2683">
        <v>28.5</v>
      </c>
      <c r="C2683" t="s">
        <v>807</v>
      </c>
      <c r="D2683" t="s">
        <v>808</v>
      </c>
      <c r="E2683">
        <v>6331</v>
      </c>
      <c r="F2683" s="78">
        <v>39629.083831018521</v>
      </c>
      <c r="G2683" t="s">
        <v>1388</v>
      </c>
      <c r="H2683" t="s">
        <v>1394</v>
      </c>
      <c r="I2683">
        <v>8.1600000000000006E-2</v>
      </c>
      <c r="J2683" t="s">
        <v>1320</v>
      </c>
    </row>
    <row r="2684" spans="1:10">
      <c r="A2684" t="s">
        <v>806</v>
      </c>
      <c r="B2684">
        <v>28.5</v>
      </c>
      <c r="C2684" t="s">
        <v>807</v>
      </c>
      <c r="D2684" t="s">
        <v>808</v>
      </c>
      <c r="E2684">
        <v>6331</v>
      </c>
      <c r="F2684" s="78">
        <v>39629.125497685185</v>
      </c>
      <c r="G2684" t="s">
        <v>1388</v>
      </c>
      <c r="H2684" t="s">
        <v>1394</v>
      </c>
      <c r="I2684">
        <v>1.14E-2</v>
      </c>
      <c r="J2684" t="s">
        <v>1320</v>
      </c>
    </row>
    <row r="2685" spans="1:10">
      <c r="A2685" t="s">
        <v>806</v>
      </c>
      <c r="B2685">
        <v>28.5</v>
      </c>
      <c r="C2685" t="s">
        <v>807</v>
      </c>
      <c r="D2685" t="s">
        <v>808</v>
      </c>
      <c r="E2685">
        <v>6331</v>
      </c>
      <c r="F2685" s="78">
        <v>39644.083831018521</v>
      </c>
      <c r="G2685" t="s">
        <v>1388</v>
      </c>
      <c r="H2685" t="s">
        <v>1394</v>
      </c>
      <c r="I2685">
        <v>1.788</v>
      </c>
      <c r="J2685" t="s">
        <v>1320</v>
      </c>
    </row>
    <row r="2686" spans="1:10">
      <c r="A2686" t="s">
        <v>806</v>
      </c>
      <c r="B2686">
        <v>28.5</v>
      </c>
      <c r="C2686" t="s">
        <v>807</v>
      </c>
      <c r="D2686" t="s">
        <v>808</v>
      </c>
      <c r="E2686">
        <v>6331</v>
      </c>
      <c r="F2686" s="78">
        <v>39644.125497685185</v>
      </c>
      <c r="G2686" t="s">
        <v>1388</v>
      </c>
      <c r="H2686" t="s">
        <v>1394</v>
      </c>
      <c r="I2686">
        <v>1.8006</v>
      </c>
      <c r="J2686" t="s">
        <v>1320</v>
      </c>
    </row>
    <row r="2687" spans="1:10">
      <c r="A2687" t="s">
        <v>806</v>
      </c>
      <c r="B2687">
        <v>28.5</v>
      </c>
      <c r="C2687" t="s">
        <v>807</v>
      </c>
      <c r="D2687" t="s">
        <v>808</v>
      </c>
      <c r="E2687">
        <v>6331</v>
      </c>
      <c r="F2687" s="78">
        <v>39650.667164351849</v>
      </c>
      <c r="G2687" t="s">
        <v>1388</v>
      </c>
      <c r="H2687" t="s">
        <v>1394</v>
      </c>
      <c r="I2687">
        <v>1.5823</v>
      </c>
      <c r="J2687" t="s">
        <v>1320</v>
      </c>
    </row>
    <row r="2688" spans="1:10">
      <c r="A2688" t="s">
        <v>806</v>
      </c>
      <c r="B2688">
        <v>28.5</v>
      </c>
      <c r="C2688" t="s">
        <v>807</v>
      </c>
      <c r="D2688" t="s">
        <v>808</v>
      </c>
      <c r="E2688">
        <v>6331</v>
      </c>
      <c r="F2688" s="78">
        <v>39650.708831018521</v>
      </c>
      <c r="G2688" t="s">
        <v>1388</v>
      </c>
      <c r="H2688" t="s">
        <v>1394</v>
      </c>
      <c r="I2688">
        <v>1.5821000000000001</v>
      </c>
      <c r="J2688" t="s">
        <v>1320</v>
      </c>
    </row>
    <row r="2689" spans="1:10">
      <c r="A2689" t="s">
        <v>806</v>
      </c>
      <c r="B2689">
        <v>28.5</v>
      </c>
      <c r="C2689" t="s">
        <v>807</v>
      </c>
      <c r="D2689" t="s">
        <v>808</v>
      </c>
      <c r="E2689">
        <v>6331</v>
      </c>
      <c r="F2689" s="78">
        <v>39668.667164351849</v>
      </c>
      <c r="G2689" t="s">
        <v>1388</v>
      </c>
      <c r="H2689" t="s">
        <v>1394</v>
      </c>
      <c r="I2689">
        <v>1.6545000000000001</v>
      </c>
      <c r="J2689" t="s">
        <v>1320</v>
      </c>
    </row>
    <row r="2690" spans="1:10">
      <c r="A2690" t="s">
        <v>806</v>
      </c>
      <c r="B2690">
        <v>28.5</v>
      </c>
      <c r="C2690" t="s">
        <v>807</v>
      </c>
      <c r="D2690" t="s">
        <v>808</v>
      </c>
      <c r="E2690">
        <v>6331</v>
      </c>
      <c r="F2690" s="78">
        <v>39668.708831018521</v>
      </c>
      <c r="G2690" t="s">
        <v>1388</v>
      </c>
      <c r="H2690" t="s">
        <v>1394</v>
      </c>
      <c r="I2690">
        <v>1.6554</v>
      </c>
      <c r="J2690" t="s">
        <v>1320</v>
      </c>
    </row>
    <row r="2691" spans="1:10">
      <c r="A2691" t="s">
        <v>806</v>
      </c>
      <c r="B2691">
        <v>28.5</v>
      </c>
      <c r="C2691" t="s">
        <v>807</v>
      </c>
      <c r="D2691" t="s">
        <v>808</v>
      </c>
      <c r="E2691">
        <v>6331</v>
      </c>
      <c r="F2691" s="78">
        <v>39686.667164351849</v>
      </c>
      <c r="G2691" t="s">
        <v>1388</v>
      </c>
      <c r="H2691" t="s">
        <v>1394</v>
      </c>
      <c r="I2691">
        <v>1.6332</v>
      </c>
      <c r="J2691" t="s">
        <v>1320</v>
      </c>
    </row>
    <row r="2692" spans="1:10">
      <c r="A2692" t="s">
        <v>806</v>
      </c>
      <c r="B2692">
        <v>28.5</v>
      </c>
      <c r="C2692" t="s">
        <v>807</v>
      </c>
      <c r="D2692" t="s">
        <v>808</v>
      </c>
      <c r="E2692">
        <v>6331</v>
      </c>
      <c r="F2692" s="78">
        <v>39686.708831018521</v>
      </c>
      <c r="G2692" t="s">
        <v>1388</v>
      </c>
      <c r="H2692" t="s">
        <v>1394</v>
      </c>
      <c r="I2692">
        <v>1.6348</v>
      </c>
      <c r="J2692" t="s">
        <v>1320</v>
      </c>
    </row>
    <row r="2693" spans="1:10">
      <c r="A2693" t="s">
        <v>806</v>
      </c>
      <c r="B2693">
        <v>28.5</v>
      </c>
      <c r="C2693" t="s">
        <v>807</v>
      </c>
      <c r="D2693" t="s">
        <v>808</v>
      </c>
      <c r="E2693">
        <v>6331</v>
      </c>
      <c r="F2693" s="78">
        <v>39704.667164351849</v>
      </c>
      <c r="G2693" t="s">
        <v>1388</v>
      </c>
      <c r="H2693" t="s">
        <v>1394</v>
      </c>
      <c r="I2693">
        <v>1.5927</v>
      </c>
      <c r="J2693" t="s">
        <v>1320</v>
      </c>
    </row>
    <row r="2694" spans="1:10">
      <c r="A2694" t="s">
        <v>806</v>
      </c>
      <c r="B2694">
        <v>28.5</v>
      </c>
      <c r="C2694" t="s">
        <v>807</v>
      </c>
      <c r="D2694" t="s">
        <v>808</v>
      </c>
      <c r="E2694">
        <v>6331</v>
      </c>
      <c r="F2694" s="78">
        <v>39704.708831018521</v>
      </c>
      <c r="G2694" t="s">
        <v>1388</v>
      </c>
      <c r="H2694" t="s">
        <v>1394</v>
      </c>
      <c r="I2694">
        <v>1.5924</v>
      </c>
      <c r="J2694" t="s">
        <v>1320</v>
      </c>
    </row>
    <row r="2695" spans="1:10">
      <c r="A2695" t="s">
        <v>806</v>
      </c>
      <c r="B2695">
        <v>28.5</v>
      </c>
      <c r="C2695" t="s">
        <v>807</v>
      </c>
      <c r="D2695" t="s">
        <v>808</v>
      </c>
      <c r="E2695">
        <v>6331</v>
      </c>
      <c r="F2695" s="78">
        <v>39722.667164351849</v>
      </c>
      <c r="G2695" t="s">
        <v>1388</v>
      </c>
      <c r="H2695" t="s">
        <v>1394</v>
      </c>
      <c r="I2695">
        <v>1.591</v>
      </c>
      <c r="J2695" t="s">
        <v>1320</v>
      </c>
    </row>
    <row r="2696" spans="1:10">
      <c r="A2696" t="s">
        <v>806</v>
      </c>
      <c r="B2696">
        <v>28.5</v>
      </c>
      <c r="C2696" t="s">
        <v>807</v>
      </c>
      <c r="D2696" t="s">
        <v>808</v>
      </c>
      <c r="E2696">
        <v>6331</v>
      </c>
      <c r="F2696" s="78">
        <v>39722.708831018521</v>
      </c>
      <c r="G2696" t="s">
        <v>1388</v>
      </c>
      <c r="H2696" t="s">
        <v>1394</v>
      </c>
      <c r="I2696">
        <v>1.5911</v>
      </c>
      <c r="J2696" t="s">
        <v>1320</v>
      </c>
    </row>
    <row r="2697" spans="1:10">
      <c r="A2697" t="s">
        <v>806</v>
      </c>
      <c r="B2697">
        <v>28.5</v>
      </c>
      <c r="C2697" t="s">
        <v>807</v>
      </c>
      <c r="D2697" t="s">
        <v>808</v>
      </c>
      <c r="E2697">
        <v>6331</v>
      </c>
      <c r="F2697" s="78">
        <v>39740.667164351849</v>
      </c>
      <c r="G2697" t="s">
        <v>1388</v>
      </c>
      <c r="H2697" t="s">
        <v>1394</v>
      </c>
      <c r="I2697">
        <v>1.5914999999999999</v>
      </c>
      <c r="J2697" t="s">
        <v>1320</v>
      </c>
    </row>
    <row r="2698" spans="1:10">
      <c r="A2698" t="s">
        <v>806</v>
      </c>
      <c r="B2698">
        <v>28.5</v>
      </c>
      <c r="C2698" t="s">
        <v>807</v>
      </c>
      <c r="D2698" t="s">
        <v>808</v>
      </c>
      <c r="E2698">
        <v>6331</v>
      </c>
      <c r="F2698" s="78">
        <v>39740.708831018521</v>
      </c>
      <c r="G2698" t="s">
        <v>1388</v>
      </c>
      <c r="H2698" t="s">
        <v>1394</v>
      </c>
      <c r="I2698">
        <v>1.5887</v>
      </c>
      <c r="J2698" t="s">
        <v>1320</v>
      </c>
    </row>
    <row r="2699" spans="1:10">
      <c r="A2699" t="s">
        <v>806</v>
      </c>
      <c r="B2699">
        <v>28.5</v>
      </c>
      <c r="C2699" t="s">
        <v>807</v>
      </c>
      <c r="D2699" t="s">
        <v>808</v>
      </c>
      <c r="E2699">
        <v>6331</v>
      </c>
      <c r="F2699" s="78">
        <v>39758.667164351849</v>
      </c>
      <c r="G2699" t="s">
        <v>1388</v>
      </c>
      <c r="H2699" t="s">
        <v>1394</v>
      </c>
      <c r="I2699">
        <v>1.6840999999999999</v>
      </c>
      <c r="J2699" t="s">
        <v>1320</v>
      </c>
    </row>
    <row r="2700" spans="1:10">
      <c r="A2700" t="s">
        <v>806</v>
      </c>
      <c r="B2700">
        <v>28.5</v>
      </c>
      <c r="C2700" t="s">
        <v>807</v>
      </c>
      <c r="D2700" t="s">
        <v>808</v>
      </c>
      <c r="E2700">
        <v>6331</v>
      </c>
      <c r="F2700" s="78">
        <v>39758.708831018521</v>
      </c>
      <c r="G2700" t="s">
        <v>1388</v>
      </c>
      <c r="H2700" t="s">
        <v>1394</v>
      </c>
      <c r="I2700">
        <v>1.6815</v>
      </c>
      <c r="J2700" t="s">
        <v>1320</v>
      </c>
    </row>
    <row r="2701" spans="1:10">
      <c r="A2701" t="s">
        <v>806</v>
      </c>
      <c r="B2701">
        <v>28.5</v>
      </c>
      <c r="C2701" t="s">
        <v>807</v>
      </c>
      <c r="D2701" t="s">
        <v>808</v>
      </c>
      <c r="E2701">
        <v>6331</v>
      </c>
      <c r="F2701" s="78">
        <v>39776.667164351849</v>
      </c>
      <c r="G2701" t="s">
        <v>1388</v>
      </c>
      <c r="H2701" t="s">
        <v>1394</v>
      </c>
      <c r="I2701">
        <v>1.782</v>
      </c>
      <c r="J2701" t="s">
        <v>1320</v>
      </c>
    </row>
    <row r="2702" spans="1:10">
      <c r="A2702" t="s">
        <v>806</v>
      </c>
      <c r="B2702">
        <v>28.5</v>
      </c>
      <c r="C2702" t="s">
        <v>807</v>
      </c>
      <c r="D2702" t="s">
        <v>808</v>
      </c>
      <c r="E2702">
        <v>6331</v>
      </c>
      <c r="F2702" s="78">
        <v>39776.708831018521</v>
      </c>
      <c r="G2702" t="s">
        <v>1388</v>
      </c>
      <c r="H2702" t="s">
        <v>1394</v>
      </c>
      <c r="I2702">
        <v>1.7753000000000001</v>
      </c>
      <c r="J2702" t="s">
        <v>1320</v>
      </c>
    </row>
    <row r="2703" spans="1:10">
      <c r="A2703" t="s">
        <v>806</v>
      </c>
      <c r="B2703">
        <v>28.5</v>
      </c>
      <c r="C2703" t="s">
        <v>807</v>
      </c>
      <c r="D2703" t="s">
        <v>808</v>
      </c>
      <c r="E2703">
        <v>6331</v>
      </c>
      <c r="F2703" s="78">
        <v>39794.667164351849</v>
      </c>
      <c r="G2703" t="s">
        <v>1388</v>
      </c>
      <c r="H2703" t="s">
        <v>1394</v>
      </c>
      <c r="I2703">
        <v>1.8302</v>
      </c>
      <c r="J2703" t="s">
        <v>1320</v>
      </c>
    </row>
    <row r="2704" spans="1:10">
      <c r="A2704" t="s">
        <v>806</v>
      </c>
      <c r="B2704">
        <v>28.5</v>
      </c>
      <c r="C2704" t="s">
        <v>807</v>
      </c>
      <c r="D2704" t="s">
        <v>808</v>
      </c>
      <c r="E2704">
        <v>6331</v>
      </c>
      <c r="F2704" s="78">
        <v>39794.708831018521</v>
      </c>
      <c r="G2704" t="s">
        <v>1388</v>
      </c>
      <c r="H2704" t="s">
        <v>1394</v>
      </c>
      <c r="I2704">
        <v>1.8299000000000001</v>
      </c>
      <c r="J2704" t="s">
        <v>1320</v>
      </c>
    </row>
    <row r="2705" spans="1:10">
      <c r="A2705" t="s">
        <v>806</v>
      </c>
      <c r="B2705">
        <v>28.5</v>
      </c>
      <c r="C2705" t="s">
        <v>807</v>
      </c>
      <c r="D2705" t="s">
        <v>808</v>
      </c>
      <c r="E2705">
        <v>6331</v>
      </c>
      <c r="F2705" s="78">
        <v>39812.667164351849</v>
      </c>
      <c r="G2705" t="s">
        <v>1388</v>
      </c>
      <c r="H2705" t="s">
        <v>1394</v>
      </c>
      <c r="I2705">
        <v>1.8829</v>
      </c>
      <c r="J2705" t="s">
        <v>1320</v>
      </c>
    </row>
    <row r="2706" spans="1:10">
      <c r="A2706" t="s">
        <v>806</v>
      </c>
      <c r="B2706">
        <v>28.5</v>
      </c>
      <c r="C2706" t="s">
        <v>807</v>
      </c>
      <c r="D2706" t="s">
        <v>808</v>
      </c>
      <c r="E2706">
        <v>6331</v>
      </c>
      <c r="F2706" s="78">
        <v>39812.708831018521</v>
      </c>
      <c r="G2706" t="s">
        <v>1388</v>
      </c>
      <c r="H2706" t="s">
        <v>1394</v>
      </c>
      <c r="I2706">
        <v>1.8821000000000001</v>
      </c>
      <c r="J2706" t="s">
        <v>1320</v>
      </c>
    </row>
    <row r="2707" spans="1:10">
      <c r="A2707" t="s">
        <v>806</v>
      </c>
      <c r="B2707">
        <v>28.5</v>
      </c>
      <c r="C2707" t="s">
        <v>807</v>
      </c>
      <c r="D2707" t="s">
        <v>808</v>
      </c>
      <c r="E2707">
        <v>6331</v>
      </c>
      <c r="F2707" s="78">
        <v>39830.667164351849</v>
      </c>
      <c r="G2707" t="s">
        <v>1388</v>
      </c>
      <c r="H2707" t="s">
        <v>1394</v>
      </c>
      <c r="I2707">
        <v>0</v>
      </c>
      <c r="J2707" t="s">
        <v>1320</v>
      </c>
    </row>
    <row r="2708" spans="1:10">
      <c r="A2708" t="s">
        <v>806</v>
      </c>
      <c r="B2708">
        <v>28.5</v>
      </c>
      <c r="C2708" t="s">
        <v>807</v>
      </c>
      <c r="D2708" t="s">
        <v>808</v>
      </c>
      <c r="E2708">
        <v>6331</v>
      </c>
      <c r="F2708" s="78">
        <v>39830.708831018521</v>
      </c>
      <c r="G2708" t="s">
        <v>1388</v>
      </c>
      <c r="H2708" t="s">
        <v>1394</v>
      </c>
      <c r="I2708">
        <v>0</v>
      </c>
      <c r="J2708" t="s">
        <v>1320</v>
      </c>
    </row>
    <row r="2709" spans="1:10">
      <c r="A2709" t="s">
        <v>806</v>
      </c>
      <c r="B2709">
        <v>100</v>
      </c>
      <c r="C2709" t="s">
        <v>807</v>
      </c>
      <c r="D2709" t="s">
        <v>811</v>
      </c>
      <c r="E2709">
        <v>9515</v>
      </c>
      <c r="F2709" s="78">
        <v>39629.103321759256</v>
      </c>
      <c r="G2709" t="s">
        <v>1380</v>
      </c>
      <c r="H2709" t="s">
        <v>1381</v>
      </c>
      <c r="I2709">
        <v>8.2000000000000007E-3</v>
      </c>
      <c r="J2709" t="s">
        <v>1382</v>
      </c>
    </row>
    <row r="2710" spans="1:10">
      <c r="A2710" t="s">
        <v>806</v>
      </c>
      <c r="B2710">
        <v>100</v>
      </c>
      <c r="C2710" t="s">
        <v>807</v>
      </c>
      <c r="D2710" t="s">
        <v>811</v>
      </c>
      <c r="E2710">
        <v>9515</v>
      </c>
      <c r="F2710" s="78">
        <v>39629.124155092592</v>
      </c>
      <c r="G2710" t="s">
        <v>1380</v>
      </c>
      <c r="H2710" t="s">
        <v>1381</v>
      </c>
      <c r="I2710">
        <v>8.2000000000000007E-3</v>
      </c>
      <c r="J2710" t="s">
        <v>1382</v>
      </c>
    </row>
    <row r="2711" spans="1:10">
      <c r="A2711" t="s">
        <v>806</v>
      </c>
      <c r="B2711">
        <v>100</v>
      </c>
      <c r="C2711" t="s">
        <v>807</v>
      </c>
      <c r="D2711" t="s">
        <v>811</v>
      </c>
      <c r="E2711">
        <v>9515</v>
      </c>
      <c r="F2711" s="78">
        <v>39629.144988425927</v>
      </c>
      <c r="G2711" t="s">
        <v>1380</v>
      </c>
      <c r="H2711" t="s">
        <v>1381</v>
      </c>
      <c r="I2711">
        <v>8.0999999999999996E-3</v>
      </c>
      <c r="J2711" t="s">
        <v>1382</v>
      </c>
    </row>
    <row r="2712" spans="1:10">
      <c r="A2712" t="s">
        <v>806</v>
      </c>
      <c r="B2712">
        <v>100</v>
      </c>
      <c r="C2712" t="s">
        <v>807</v>
      </c>
      <c r="D2712" t="s">
        <v>811</v>
      </c>
      <c r="E2712">
        <v>9515</v>
      </c>
      <c r="F2712" s="78">
        <v>39629.165821759256</v>
      </c>
      <c r="G2712" t="s">
        <v>1380</v>
      </c>
      <c r="H2712" t="s">
        <v>1381</v>
      </c>
      <c r="I2712">
        <v>8.0999999999999996E-3</v>
      </c>
      <c r="J2712" t="s">
        <v>1382</v>
      </c>
    </row>
    <row r="2713" spans="1:10">
      <c r="A2713" t="s">
        <v>806</v>
      </c>
      <c r="B2713">
        <v>100</v>
      </c>
      <c r="C2713" t="s">
        <v>807</v>
      </c>
      <c r="D2713" t="s">
        <v>811</v>
      </c>
      <c r="E2713">
        <v>9515</v>
      </c>
      <c r="F2713" s="78">
        <v>39644.083645833336</v>
      </c>
      <c r="G2713" t="s">
        <v>1380</v>
      </c>
      <c r="H2713" t="s">
        <v>1381</v>
      </c>
      <c r="I2713">
        <v>0</v>
      </c>
      <c r="J2713" t="s">
        <v>1382</v>
      </c>
    </row>
    <row r="2714" spans="1:10">
      <c r="A2714" t="s">
        <v>806</v>
      </c>
      <c r="B2714">
        <v>100</v>
      </c>
      <c r="C2714" t="s">
        <v>807</v>
      </c>
      <c r="D2714" t="s">
        <v>811</v>
      </c>
      <c r="E2714">
        <v>9515</v>
      </c>
      <c r="F2714" s="78">
        <v>39644.104479166665</v>
      </c>
      <c r="G2714" t="s">
        <v>1380</v>
      </c>
      <c r="H2714" t="s">
        <v>1381</v>
      </c>
      <c r="I2714">
        <v>0</v>
      </c>
      <c r="J2714" t="s">
        <v>1382</v>
      </c>
    </row>
    <row r="2715" spans="1:10">
      <c r="A2715" t="s">
        <v>806</v>
      </c>
      <c r="B2715">
        <v>100</v>
      </c>
      <c r="C2715" t="s">
        <v>807</v>
      </c>
      <c r="D2715" t="s">
        <v>811</v>
      </c>
      <c r="E2715">
        <v>9515</v>
      </c>
      <c r="F2715" s="78">
        <v>39644.1253125</v>
      </c>
      <c r="G2715" t="s">
        <v>1380</v>
      </c>
      <c r="H2715" t="s">
        <v>1381</v>
      </c>
      <c r="I2715">
        <v>0</v>
      </c>
      <c r="J2715" t="s">
        <v>1382</v>
      </c>
    </row>
    <row r="2716" spans="1:10">
      <c r="A2716" t="s">
        <v>806</v>
      </c>
      <c r="B2716">
        <v>100</v>
      </c>
      <c r="C2716" t="s">
        <v>807</v>
      </c>
      <c r="D2716" t="s">
        <v>811</v>
      </c>
      <c r="E2716">
        <v>9515</v>
      </c>
      <c r="F2716" s="78">
        <v>39644.146134259259</v>
      </c>
      <c r="G2716" t="s">
        <v>1380</v>
      </c>
      <c r="H2716" t="s">
        <v>1381</v>
      </c>
      <c r="I2716">
        <v>0</v>
      </c>
      <c r="J2716" t="s">
        <v>1382</v>
      </c>
    </row>
    <row r="2717" spans="1:10">
      <c r="A2717" t="s">
        <v>806</v>
      </c>
      <c r="B2717">
        <v>100</v>
      </c>
      <c r="C2717" t="s">
        <v>807</v>
      </c>
      <c r="D2717" t="s">
        <v>811</v>
      </c>
      <c r="E2717">
        <v>9515</v>
      </c>
      <c r="F2717" s="78">
        <v>39650.667071759257</v>
      </c>
      <c r="G2717" t="s">
        <v>1380</v>
      </c>
      <c r="H2717" t="s">
        <v>1381</v>
      </c>
      <c r="I2717">
        <v>3.6934999999999998</v>
      </c>
      <c r="J2717" t="s">
        <v>1382</v>
      </c>
    </row>
    <row r="2718" spans="1:10">
      <c r="A2718" t="s">
        <v>806</v>
      </c>
      <c r="B2718">
        <v>100</v>
      </c>
      <c r="C2718" t="s">
        <v>807</v>
      </c>
      <c r="D2718" t="s">
        <v>811</v>
      </c>
      <c r="E2718">
        <v>9515</v>
      </c>
      <c r="F2718" s="78">
        <v>39650.687905092593</v>
      </c>
      <c r="G2718" t="s">
        <v>1380</v>
      </c>
      <c r="H2718" t="s">
        <v>1381</v>
      </c>
      <c r="I2718">
        <v>3.6936</v>
      </c>
      <c r="J2718" t="s">
        <v>1382</v>
      </c>
    </row>
    <row r="2719" spans="1:10">
      <c r="A2719" t="s">
        <v>806</v>
      </c>
      <c r="B2719">
        <v>100</v>
      </c>
      <c r="C2719" t="s">
        <v>807</v>
      </c>
      <c r="D2719" t="s">
        <v>811</v>
      </c>
      <c r="E2719">
        <v>9515</v>
      </c>
      <c r="F2719" s="78">
        <v>39650.708738425928</v>
      </c>
      <c r="G2719" t="s">
        <v>1380</v>
      </c>
      <c r="H2719" t="s">
        <v>1381</v>
      </c>
      <c r="I2719">
        <v>3.6930999999999998</v>
      </c>
      <c r="J2719" t="s">
        <v>1382</v>
      </c>
    </row>
    <row r="2720" spans="1:10">
      <c r="A2720" t="s">
        <v>806</v>
      </c>
      <c r="B2720">
        <v>100</v>
      </c>
      <c r="C2720" t="s">
        <v>807</v>
      </c>
      <c r="D2720" t="s">
        <v>811</v>
      </c>
      <c r="E2720">
        <v>9515</v>
      </c>
      <c r="F2720" s="78">
        <v>39650.729571759257</v>
      </c>
      <c r="G2720" t="s">
        <v>1380</v>
      </c>
      <c r="H2720" t="s">
        <v>1381</v>
      </c>
      <c r="I2720">
        <v>3.6938</v>
      </c>
      <c r="J2720" t="s">
        <v>1382</v>
      </c>
    </row>
    <row r="2721" spans="1:10">
      <c r="A2721" t="s">
        <v>806</v>
      </c>
      <c r="B2721">
        <v>100</v>
      </c>
      <c r="C2721" t="s">
        <v>807</v>
      </c>
      <c r="D2721" t="s">
        <v>811</v>
      </c>
      <c r="E2721">
        <v>9515</v>
      </c>
      <c r="F2721" s="78">
        <v>39668.667060185187</v>
      </c>
      <c r="G2721" t="s">
        <v>1380</v>
      </c>
      <c r="H2721" t="s">
        <v>1381</v>
      </c>
      <c r="I2721">
        <v>3.7706</v>
      </c>
      <c r="J2721" t="s">
        <v>1382</v>
      </c>
    </row>
    <row r="2722" spans="1:10">
      <c r="A2722" t="s">
        <v>806</v>
      </c>
      <c r="B2722">
        <v>100</v>
      </c>
      <c r="C2722" t="s">
        <v>807</v>
      </c>
      <c r="D2722" t="s">
        <v>811</v>
      </c>
      <c r="E2722">
        <v>9515</v>
      </c>
      <c r="F2722" s="78">
        <v>39668.687893518516</v>
      </c>
      <c r="G2722" t="s">
        <v>1380</v>
      </c>
      <c r="H2722" t="s">
        <v>1381</v>
      </c>
      <c r="I2722">
        <v>3.7705000000000002</v>
      </c>
      <c r="J2722" t="s">
        <v>1382</v>
      </c>
    </row>
    <row r="2723" spans="1:10">
      <c r="A2723" t="s">
        <v>806</v>
      </c>
      <c r="B2723">
        <v>100</v>
      </c>
      <c r="C2723" t="s">
        <v>807</v>
      </c>
      <c r="D2723" t="s">
        <v>811</v>
      </c>
      <c r="E2723">
        <v>9515</v>
      </c>
      <c r="F2723" s="78">
        <v>39668.708726851852</v>
      </c>
      <c r="G2723" t="s">
        <v>1380</v>
      </c>
      <c r="H2723" t="s">
        <v>1381</v>
      </c>
      <c r="I2723">
        <v>3.7736999999999998</v>
      </c>
      <c r="J2723" t="s">
        <v>1382</v>
      </c>
    </row>
    <row r="2724" spans="1:10">
      <c r="A2724" t="s">
        <v>806</v>
      </c>
      <c r="B2724">
        <v>100</v>
      </c>
      <c r="C2724" t="s">
        <v>807</v>
      </c>
      <c r="D2724" t="s">
        <v>811</v>
      </c>
      <c r="E2724">
        <v>9515</v>
      </c>
      <c r="F2724" s="78">
        <v>39668.729560185187</v>
      </c>
      <c r="G2724" t="s">
        <v>1380</v>
      </c>
      <c r="H2724" t="s">
        <v>1381</v>
      </c>
      <c r="I2724">
        <v>3.7736999999999998</v>
      </c>
      <c r="J2724" t="s">
        <v>1382</v>
      </c>
    </row>
    <row r="2725" spans="1:10">
      <c r="A2725" t="s">
        <v>806</v>
      </c>
      <c r="B2725">
        <v>100</v>
      </c>
      <c r="C2725" t="s">
        <v>807</v>
      </c>
      <c r="D2725" t="s">
        <v>811</v>
      </c>
      <c r="E2725">
        <v>9515</v>
      </c>
      <c r="F2725" s="78">
        <v>39686.667060185187</v>
      </c>
      <c r="G2725" t="s">
        <v>1380</v>
      </c>
      <c r="H2725" t="s">
        <v>1381</v>
      </c>
      <c r="I2725">
        <v>3.7522000000000002</v>
      </c>
      <c r="J2725" t="s">
        <v>1382</v>
      </c>
    </row>
    <row r="2726" spans="1:10">
      <c r="A2726" t="s">
        <v>806</v>
      </c>
      <c r="B2726">
        <v>100</v>
      </c>
      <c r="C2726" t="s">
        <v>807</v>
      </c>
      <c r="D2726" t="s">
        <v>811</v>
      </c>
      <c r="E2726">
        <v>9515</v>
      </c>
      <c r="F2726" s="78">
        <v>39686.687893518516</v>
      </c>
      <c r="G2726" t="s">
        <v>1380</v>
      </c>
      <c r="H2726" t="s">
        <v>1381</v>
      </c>
      <c r="I2726">
        <v>3.7528000000000001</v>
      </c>
      <c r="J2726" t="s">
        <v>1382</v>
      </c>
    </row>
    <row r="2727" spans="1:10">
      <c r="A2727" t="s">
        <v>806</v>
      </c>
      <c r="B2727">
        <v>100</v>
      </c>
      <c r="C2727" t="s">
        <v>807</v>
      </c>
      <c r="D2727" t="s">
        <v>811</v>
      </c>
      <c r="E2727">
        <v>9515</v>
      </c>
      <c r="F2727" s="78">
        <v>39686.708726851852</v>
      </c>
      <c r="G2727" t="s">
        <v>1380</v>
      </c>
      <c r="H2727" t="s">
        <v>1381</v>
      </c>
      <c r="I2727">
        <v>3.7547999999999999</v>
      </c>
      <c r="J2727" t="s">
        <v>1382</v>
      </c>
    </row>
    <row r="2728" spans="1:10">
      <c r="A2728" t="s">
        <v>806</v>
      </c>
      <c r="B2728">
        <v>100</v>
      </c>
      <c r="C2728" t="s">
        <v>807</v>
      </c>
      <c r="D2728" t="s">
        <v>811</v>
      </c>
      <c r="E2728">
        <v>9515</v>
      </c>
      <c r="F2728" s="78">
        <v>39686.729560185187</v>
      </c>
      <c r="G2728" t="s">
        <v>1380</v>
      </c>
      <c r="H2728" t="s">
        <v>1381</v>
      </c>
      <c r="I2728">
        <v>3.7549999999999999</v>
      </c>
      <c r="J2728" t="s">
        <v>1382</v>
      </c>
    </row>
    <row r="2729" spans="1:10">
      <c r="A2729" t="s">
        <v>806</v>
      </c>
      <c r="B2729">
        <v>100</v>
      </c>
      <c r="C2729" t="s">
        <v>807</v>
      </c>
      <c r="D2729" t="s">
        <v>811</v>
      </c>
      <c r="E2729">
        <v>9515</v>
      </c>
      <c r="F2729" s="78">
        <v>39704.667071759257</v>
      </c>
      <c r="G2729" t="s">
        <v>1380</v>
      </c>
      <c r="H2729" t="s">
        <v>1381</v>
      </c>
      <c r="I2729">
        <v>3.7136999999999998</v>
      </c>
      <c r="J2729" t="s">
        <v>1382</v>
      </c>
    </row>
    <row r="2730" spans="1:10">
      <c r="A2730" t="s">
        <v>806</v>
      </c>
      <c r="B2730">
        <v>100</v>
      </c>
      <c r="C2730" t="s">
        <v>807</v>
      </c>
      <c r="D2730" t="s">
        <v>811</v>
      </c>
      <c r="E2730">
        <v>9515</v>
      </c>
      <c r="F2730" s="78">
        <v>39704.687905092593</v>
      </c>
      <c r="G2730" t="s">
        <v>1380</v>
      </c>
      <c r="H2730" t="s">
        <v>1381</v>
      </c>
      <c r="I2730">
        <v>3.7141999999999999</v>
      </c>
      <c r="J2730" t="s">
        <v>1382</v>
      </c>
    </row>
    <row r="2731" spans="1:10">
      <c r="A2731" t="s">
        <v>806</v>
      </c>
      <c r="B2731">
        <v>100</v>
      </c>
      <c r="C2731" t="s">
        <v>807</v>
      </c>
      <c r="D2731" t="s">
        <v>811</v>
      </c>
      <c r="E2731">
        <v>9515</v>
      </c>
      <c r="F2731" s="78">
        <v>39704.708738425928</v>
      </c>
      <c r="G2731" t="s">
        <v>1380</v>
      </c>
      <c r="H2731" t="s">
        <v>1381</v>
      </c>
      <c r="I2731">
        <v>3.7141000000000002</v>
      </c>
      <c r="J2731" t="s">
        <v>1382</v>
      </c>
    </row>
    <row r="2732" spans="1:10">
      <c r="A2732" t="s">
        <v>806</v>
      </c>
      <c r="B2732">
        <v>100</v>
      </c>
      <c r="C2732" t="s">
        <v>807</v>
      </c>
      <c r="D2732" t="s">
        <v>811</v>
      </c>
      <c r="E2732">
        <v>9515</v>
      </c>
      <c r="F2732" s="78">
        <v>39704.729571759257</v>
      </c>
      <c r="G2732" t="s">
        <v>1380</v>
      </c>
      <c r="H2732" t="s">
        <v>1381</v>
      </c>
      <c r="I2732">
        <v>3.7134999999999998</v>
      </c>
      <c r="J2732" t="s">
        <v>1382</v>
      </c>
    </row>
    <row r="2733" spans="1:10">
      <c r="A2733" t="s">
        <v>806</v>
      </c>
      <c r="B2733">
        <v>100</v>
      </c>
      <c r="C2733" t="s">
        <v>807</v>
      </c>
      <c r="D2733" t="s">
        <v>811</v>
      </c>
      <c r="E2733">
        <v>9515</v>
      </c>
      <c r="F2733" s="78">
        <v>39722.667071759257</v>
      </c>
      <c r="G2733" t="s">
        <v>1380</v>
      </c>
      <c r="H2733" t="s">
        <v>1381</v>
      </c>
      <c r="I2733">
        <v>3.7103999999999999</v>
      </c>
      <c r="J2733" t="s">
        <v>1382</v>
      </c>
    </row>
    <row r="2734" spans="1:10">
      <c r="A2734" t="s">
        <v>806</v>
      </c>
      <c r="B2734">
        <v>100</v>
      </c>
      <c r="C2734" t="s">
        <v>807</v>
      </c>
      <c r="D2734" t="s">
        <v>811</v>
      </c>
      <c r="E2734">
        <v>9515</v>
      </c>
      <c r="F2734" s="78">
        <v>39722.687905092593</v>
      </c>
      <c r="G2734" t="s">
        <v>1380</v>
      </c>
      <c r="H2734" t="s">
        <v>1381</v>
      </c>
      <c r="I2734">
        <v>3.7105999999999999</v>
      </c>
      <c r="J2734" t="s">
        <v>1382</v>
      </c>
    </row>
    <row r="2735" spans="1:10">
      <c r="A2735" t="s">
        <v>806</v>
      </c>
      <c r="B2735">
        <v>100</v>
      </c>
      <c r="C2735" t="s">
        <v>807</v>
      </c>
      <c r="D2735" t="s">
        <v>811</v>
      </c>
      <c r="E2735">
        <v>9515</v>
      </c>
      <c r="F2735" s="78">
        <v>39722.708738425928</v>
      </c>
      <c r="G2735" t="s">
        <v>1380</v>
      </c>
      <c r="H2735" t="s">
        <v>1381</v>
      </c>
      <c r="I2735">
        <v>3.7107999999999999</v>
      </c>
      <c r="J2735" t="s">
        <v>1382</v>
      </c>
    </row>
    <row r="2736" spans="1:10">
      <c r="A2736" t="s">
        <v>806</v>
      </c>
      <c r="B2736">
        <v>100</v>
      </c>
      <c r="C2736" t="s">
        <v>807</v>
      </c>
      <c r="D2736" t="s">
        <v>811</v>
      </c>
      <c r="E2736">
        <v>9515</v>
      </c>
      <c r="F2736" s="78">
        <v>39722.729571759257</v>
      </c>
      <c r="G2736" t="s">
        <v>1380</v>
      </c>
      <c r="H2736" t="s">
        <v>1381</v>
      </c>
      <c r="I2736">
        <v>3.7107999999999999</v>
      </c>
      <c r="J2736" t="s">
        <v>1382</v>
      </c>
    </row>
    <row r="2737" spans="1:10">
      <c r="A2737" t="s">
        <v>806</v>
      </c>
      <c r="B2737">
        <v>100</v>
      </c>
      <c r="C2737" t="s">
        <v>807</v>
      </c>
      <c r="D2737" t="s">
        <v>811</v>
      </c>
      <c r="E2737">
        <v>9515</v>
      </c>
      <c r="F2737" s="78">
        <v>39740.667071759257</v>
      </c>
      <c r="G2737" t="s">
        <v>1380</v>
      </c>
      <c r="H2737" t="s">
        <v>1381</v>
      </c>
      <c r="I2737">
        <v>3.6856</v>
      </c>
      <c r="J2737" t="s">
        <v>1382</v>
      </c>
    </row>
    <row r="2738" spans="1:10">
      <c r="A2738" t="s">
        <v>806</v>
      </c>
      <c r="B2738">
        <v>100</v>
      </c>
      <c r="C2738" t="s">
        <v>807</v>
      </c>
      <c r="D2738" t="s">
        <v>811</v>
      </c>
      <c r="E2738">
        <v>9515</v>
      </c>
      <c r="F2738" s="78">
        <v>39740.687905092593</v>
      </c>
      <c r="G2738" t="s">
        <v>1380</v>
      </c>
      <c r="H2738" t="s">
        <v>1381</v>
      </c>
      <c r="I2738">
        <v>3.6873999999999998</v>
      </c>
      <c r="J2738" t="s">
        <v>1382</v>
      </c>
    </row>
    <row r="2739" spans="1:10">
      <c r="A2739" t="s">
        <v>806</v>
      </c>
      <c r="B2739">
        <v>100</v>
      </c>
      <c r="C2739" t="s">
        <v>807</v>
      </c>
      <c r="D2739" t="s">
        <v>811</v>
      </c>
      <c r="E2739">
        <v>9515</v>
      </c>
      <c r="F2739" s="78">
        <v>39740.708738425928</v>
      </c>
      <c r="G2739" t="s">
        <v>1380</v>
      </c>
      <c r="H2739" t="s">
        <v>1381</v>
      </c>
      <c r="I2739">
        <v>3.6892999999999998</v>
      </c>
      <c r="J2739" t="s">
        <v>1382</v>
      </c>
    </row>
    <row r="2740" spans="1:10">
      <c r="A2740" t="s">
        <v>806</v>
      </c>
      <c r="B2740">
        <v>100</v>
      </c>
      <c r="C2740" t="s">
        <v>807</v>
      </c>
      <c r="D2740" t="s">
        <v>811</v>
      </c>
      <c r="E2740">
        <v>9515</v>
      </c>
      <c r="F2740" s="78">
        <v>39740.729571759257</v>
      </c>
      <c r="G2740" t="s">
        <v>1380</v>
      </c>
      <c r="H2740" t="s">
        <v>1381</v>
      </c>
      <c r="I2740">
        <v>3.6856</v>
      </c>
      <c r="J2740" t="s">
        <v>1382</v>
      </c>
    </row>
    <row r="2741" spans="1:10">
      <c r="A2741" t="s">
        <v>806</v>
      </c>
      <c r="B2741">
        <v>100</v>
      </c>
      <c r="C2741" t="s">
        <v>807</v>
      </c>
      <c r="D2741" t="s">
        <v>811</v>
      </c>
      <c r="E2741">
        <v>9515</v>
      </c>
      <c r="F2741" s="78">
        <v>39758.667060185187</v>
      </c>
      <c r="G2741" t="s">
        <v>1380</v>
      </c>
      <c r="H2741" t="s">
        <v>1381</v>
      </c>
      <c r="I2741">
        <v>3.7726999999999999</v>
      </c>
      <c r="J2741" t="s">
        <v>1382</v>
      </c>
    </row>
    <row r="2742" spans="1:10">
      <c r="A2742" t="s">
        <v>806</v>
      </c>
      <c r="B2742">
        <v>100</v>
      </c>
      <c r="C2742" t="s">
        <v>807</v>
      </c>
      <c r="D2742" t="s">
        <v>811</v>
      </c>
      <c r="E2742">
        <v>9515</v>
      </c>
      <c r="F2742" s="78">
        <v>39758.687893518516</v>
      </c>
      <c r="G2742" t="s">
        <v>1380</v>
      </c>
      <c r="H2742" t="s">
        <v>1381</v>
      </c>
      <c r="I2742">
        <v>3.7959000000000001</v>
      </c>
      <c r="J2742" t="s">
        <v>1382</v>
      </c>
    </row>
    <row r="2743" spans="1:10">
      <c r="A2743" t="s">
        <v>806</v>
      </c>
      <c r="B2743">
        <v>100</v>
      </c>
      <c r="C2743" t="s">
        <v>807</v>
      </c>
      <c r="D2743" t="s">
        <v>811</v>
      </c>
      <c r="E2743">
        <v>9515</v>
      </c>
      <c r="F2743" s="78">
        <v>39758.708715277775</v>
      </c>
      <c r="G2743" t="s">
        <v>1380</v>
      </c>
      <c r="H2743" t="s">
        <v>1381</v>
      </c>
      <c r="I2743">
        <v>3.7734999999999999</v>
      </c>
      <c r="J2743" t="s">
        <v>1382</v>
      </c>
    </row>
    <row r="2744" spans="1:10">
      <c r="A2744" t="s">
        <v>806</v>
      </c>
      <c r="B2744">
        <v>100</v>
      </c>
      <c r="C2744" t="s">
        <v>807</v>
      </c>
      <c r="D2744" t="s">
        <v>811</v>
      </c>
      <c r="E2744">
        <v>9515</v>
      </c>
      <c r="F2744" s="78">
        <v>39758.729560185187</v>
      </c>
      <c r="G2744" t="s">
        <v>1380</v>
      </c>
      <c r="H2744" t="s">
        <v>1381</v>
      </c>
      <c r="I2744">
        <v>3.7911999999999999</v>
      </c>
      <c r="J2744" t="s">
        <v>1382</v>
      </c>
    </row>
    <row r="2745" spans="1:10">
      <c r="A2745" t="s">
        <v>806</v>
      </c>
      <c r="B2745">
        <v>100</v>
      </c>
      <c r="C2745" t="s">
        <v>807</v>
      </c>
      <c r="D2745" t="s">
        <v>811</v>
      </c>
      <c r="E2745">
        <v>9515</v>
      </c>
      <c r="F2745" s="78">
        <v>39776.667060185187</v>
      </c>
      <c r="G2745" t="s">
        <v>1380</v>
      </c>
      <c r="H2745" t="s">
        <v>1381</v>
      </c>
      <c r="I2745">
        <v>3.7581000000000002</v>
      </c>
      <c r="J2745" t="s">
        <v>1382</v>
      </c>
    </row>
    <row r="2746" spans="1:10">
      <c r="A2746" t="s">
        <v>806</v>
      </c>
      <c r="B2746">
        <v>100</v>
      </c>
      <c r="C2746" t="s">
        <v>807</v>
      </c>
      <c r="D2746" t="s">
        <v>811</v>
      </c>
      <c r="E2746">
        <v>9515</v>
      </c>
      <c r="F2746" s="78">
        <v>39776.687893518516</v>
      </c>
      <c r="G2746" t="s">
        <v>1380</v>
      </c>
      <c r="H2746" t="s">
        <v>1381</v>
      </c>
      <c r="I2746">
        <v>3.7433000000000001</v>
      </c>
      <c r="J2746" t="s">
        <v>1382</v>
      </c>
    </row>
    <row r="2747" spans="1:10">
      <c r="A2747" t="s">
        <v>806</v>
      </c>
      <c r="B2747">
        <v>100</v>
      </c>
      <c r="C2747" t="s">
        <v>807</v>
      </c>
      <c r="D2747" t="s">
        <v>811</v>
      </c>
      <c r="E2747">
        <v>9515</v>
      </c>
      <c r="F2747" s="78">
        <v>39776.708726851852</v>
      </c>
      <c r="G2747" t="s">
        <v>1380</v>
      </c>
      <c r="H2747" t="s">
        <v>1381</v>
      </c>
      <c r="I2747">
        <v>3.7473000000000001</v>
      </c>
      <c r="J2747" t="s">
        <v>1382</v>
      </c>
    </row>
    <row r="2748" spans="1:10">
      <c r="A2748" t="s">
        <v>806</v>
      </c>
      <c r="B2748">
        <v>100</v>
      </c>
      <c r="C2748" t="s">
        <v>807</v>
      </c>
      <c r="D2748" t="s">
        <v>811</v>
      </c>
      <c r="E2748">
        <v>9515</v>
      </c>
      <c r="F2748" s="78">
        <v>39776.729560185187</v>
      </c>
      <c r="G2748" t="s">
        <v>1380</v>
      </c>
      <c r="H2748" t="s">
        <v>1381</v>
      </c>
      <c r="I2748">
        <v>3.7524000000000002</v>
      </c>
      <c r="J2748" t="s">
        <v>1382</v>
      </c>
    </row>
    <row r="2749" spans="1:10">
      <c r="A2749" t="s">
        <v>806</v>
      </c>
      <c r="B2749">
        <v>100</v>
      </c>
      <c r="C2749" t="s">
        <v>807</v>
      </c>
      <c r="D2749" t="s">
        <v>811</v>
      </c>
      <c r="E2749">
        <v>9515</v>
      </c>
      <c r="F2749" s="78">
        <v>39794.667048611111</v>
      </c>
      <c r="G2749" t="s">
        <v>1380</v>
      </c>
      <c r="H2749" t="s">
        <v>1381</v>
      </c>
      <c r="I2749">
        <v>3.8393000000000002</v>
      </c>
      <c r="J2749" t="s">
        <v>1382</v>
      </c>
    </row>
    <row r="2750" spans="1:10">
      <c r="A2750" t="s">
        <v>806</v>
      </c>
      <c r="B2750">
        <v>100</v>
      </c>
      <c r="C2750" t="s">
        <v>807</v>
      </c>
      <c r="D2750" t="s">
        <v>811</v>
      </c>
      <c r="E2750">
        <v>9515</v>
      </c>
      <c r="F2750" s="78">
        <v>39794.687881944446</v>
      </c>
      <c r="G2750" t="s">
        <v>1380</v>
      </c>
      <c r="H2750" t="s">
        <v>1381</v>
      </c>
      <c r="I2750">
        <v>3.8315999999999999</v>
      </c>
      <c r="J2750" t="s">
        <v>1382</v>
      </c>
    </row>
    <row r="2751" spans="1:10">
      <c r="A2751" t="s">
        <v>806</v>
      </c>
      <c r="B2751">
        <v>100</v>
      </c>
      <c r="C2751" t="s">
        <v>807</v>
      </c>
      <c r="D2751" t="s">
        <v>811</v>
      </c>
      <c r="E2751">
        <v>9515</v>
      </c>
      <c r="F2751" s="78">
        <v>39794.708715277775</v>
      </c>
      <c r="G2751" t="s">
        <v>1380</v>
      </c>
      <c r="H2751" t="s">
        <v>1381</v>
      </c>
      <c r="I2751">
        <v>3.8450000000000002</v>
      </c>
      <c r="J2751" t="s">
        <v>1382</v>
      </c>
    </row>
    <row r="2752" spans="1:10">
      <c r="A2752" t="s">
        <v>806</v>
      </c>
      <c r="B2752">
        <v>100</v>
      </c>
      <c r="C2752" t="s">
        <v>807</v>
      </c>
      <c r="D2752" t="s">
        <v>811</v>
      </c>
      <c r="E2752">
        <v>9515</v>
      </c>
      <c r="F2752" s="78">
        <v>39794.729548611111</v>
      </c>
      <c r="G2752" t="s">
        <v>1380</v>
      </c>
      <c r="H2752" t="s">
        <v>1381</v>
      </c>
      <c r="I2752">
        <v>3.8553999999999999</v>
      </c>
      <c r="J2752" t="s">
        <v>1382</v>
      </c>
    </row>
    <row r="2753" spans="1:10">
      <c r="A2753" t="s">
        <v>806</v>
      </c>
      <c r="B2753">
        <v>100</v>
      </c>
      <c r="C2753" t="s">
        <v>807</v>
      </c>
      <c r="D2753" t="s">
        <v>811</v>
      </c>
      <c r="E2753">
        <v>9515</v>
      </c>
      <c r="F2753" s="78">
        <v>39812.667037037034</v>
      </c>
      <c r="G2753" t="s">
        <v>1380</v>
      </c>
      <c r="H2753" t="s">
        <v>1381</v>
      </c>
      <c r="I2753">
        <v>3.8571</v>
      </c>
      <c r="J2753" t="s">
        <v>1382</v>
      </c>
    </row>
    <row r="2754" spans="1:10">
      <c r="A2754" t="s">
        <v>806</v>
      </c>
      <c r="B2754">
        <v>100</v>
      </c>
      <c r="C2754" t="s">
        <v>807</v>
      </c>
      <c r="D2754" t="s">
        <v>811</v>
      </c>
      <c r="E2754">
        <v>9515</v>
      </c>
      <c r="F2754" s="78">
        <v>39812.68787037037</v>
      </c>
      <c r="G2754" t="s">
        <v>1380</v>
      </c>
      <c r="H2754" t="s">
        <v>1381</v>
      </c>
      <c r="I2754">
        <v>3.8571</v>
      </c>
      <c r="J2754" t="s">
        <v>1382</v>
      </c>
    </row>
    <row r="2755" spans="1:10">
      <c r="A2755" t="s">
        <v>806</v>
      </c>
      <c r="B2755">
        <v>100</v>
      </c>
      <c r="C2755" t="s">
        <v>807</v>
      </c>
      <c r="D2755" t="s">
        <v>811</v>
      </c>
      <c r="E2755">
        <v>9515</v>
      </c>
      <c r="F2755" s="78">
        <v>39812.708703703705</v>
      </c>
      <c r="G2755" t="s">
        <v>1380</v>
      </c>
      <c r="H2755" t="s">
        <v>1381</v>
      </c>
      <c r="I2755">
        <v>3.8569</v>
      </c>
      <c r="J2755" t="s">
        <v>1382</v>
      </c>
    </row>
    <row r="2756" spans="1:10">
      <c r="A2756" t="s">
        <v>806</v>
      </c>
      <c r="B2756">
        <v>100</v>
      </c>
      <c r="C2756" t="s">
        <v>807</v>
      </c>
      <c r="D2756" t="s">
        <v>811</v>
      </c>
      <c r="E2756">
        <v>9515</v>
      </c>
      <c r="F2756" s="78">
        <v>39812.729537037034</v>
      </c>
      <c r="G2756" t="s">
        <v>1380</v>
      </c>
      <c r="H2756" t="s">
        <v>1381</v>
      </c>
      <c r="I2756">
        <v>3.8571</v>
      </c>
      <c r="J2756" t="s">
        <v>1382</v>
      </c>
    </row>
    <row r="2757" spans="1:10">
      <c r="A2757" t="s">
        <v>806</v>
      </c>
      <c r="B2757">
        <v>100</v>
      </c>
      <c r="C2757" t="s">
        <v>807</v>
      </c>
      <c r="D2757" t="s">
        <v>811</v>
      </c>
      <c r="E2757">
        <v>9515</v>
      </c>
      <c r="F2757" s="78">
        <v>39830.667048611111</v>
      </c>
      <c r="G2757" t="s">
        <v>1380</v>
      </c>
      <c r="H2757" t="s">
        <v>1381</v>
      </c>
      <c r="I2757">
        <v>3.8997999999999999</v>
      </c>
      <c r="J2757" t="s">
        <v>1382</v>
      </c>
    </row>
    <row r="2758" spans="1:10">
      <c r="A2758" t="s">
        <v>806</v>
      </c>
      <c r="B2758">
        <v>100</v>
      </c>
      <c r="C2758" t="s">
        <v>807</v>
      </c>
      <c r="D2758" t="s">
        <v>811</v>
      </c>
      <c r="E2758">
        <v>9515</v>
      </c>
      <c r="F2758" s="78">
        <v>39830.68787037037</v>
      </c>
      <c r="G2758" t="s">
        <v>1380</v>
      </c>
      <c r="H2758" t="s">
        <v>1381</v>
      </c>
      <c r="I2758">
        <v>3.8540000000000001</v>
      </c>
      <c r="J2758" t="s">
        <v>1382</v>
      </c>
    </row>
    <row r="2759" spans="1:10">
      <c r="A2759" t="s">
        <v>806</v>
      </c>
      <c r="B2759">
        <v>100</v>
      </c>
      <c r="C2759" t="s">
        <v>807</v>
      </c>
      <c r="D2759" t="s">
        <v>811</v>
      </c>
      <c r="E2759">
        <v>9515</v>
      </c>
      <c r="F2759" s="78">
        <v>39830.708715277775</v>
      </c>
      <c r="G2759" t="s">
        <v>1380</v>
      </c>
      <c r="H2759" t="s">
        <v>1381</v>
      </c>
      <c r="I2759">
        <v>3.8607999999999998</v>
      </c>
      <c r="J2759" t="s">
        <v>1382</v>
      </c>
    </row>
    <row r="2760" spans="1:10">
      <c r="A2760" t="s">
        <v>806</v>
      </c>
      <c r="B2760">
        <v>100</v>
      </c>
      <c r="C2760" t="s">
        <v>807</v>
      </c>
      <c r="D2760" t="s">
        <v>811</v>
      </c>
      <c r="E2760">
        <v>9515</v>
      </c>
      <c r="F2760" s="78">
        <v>39830.729548611111</v>
      </c>
      <c r="G2760" t="s">
        <v>1380</v>
      </c>
      <c r="H2760" t="s">
        <v>1381</v>
      </c>
      <c r="I2760">
        <v>3.8557999999999999</v>
      </c>
      <c r="J2760" t="s">
        <v>1382</v>
      </c>
    </row>
    <row r="2761" spans="1:10">
      <c r="A2761" t="s">
        <v>806</v>
      </c>
      <c r="B2761">
        <v>100</v>
      </c>
      <c r="C2761" t="s">
        <v>807</v>
      </c>
      <c r="D2761" t="s">
        <v>811</v>
      </c>
      <c r="E2761">
        <v>9515</v>
      </c>
      <c r="F2761" s="78">
        <v>39848.667037037034</v>
      </c>
      <c r="G2761" t="s">
        <v>1380</v>
      </c>
      <c r="H2761" t="s">
        <v>1381</v>
      </c>
      <c r="I2761">
        <v>3.8694999999999999</v>
      </c>
      <c r="J2761" t="s">
        <v>1382</v>
      </c>
    </row>
    <row r="2762" spans="1:10">
      <c r="A2762" t="s">
        <v>806</v>
      </c>
      <c r="B2762">
        <v>100</v>
      </c>
      <c r="C2762" t="s">
        <v>807</v>
      </c>
      <c r="D2762" t="s">
        <v>811</v>
      </c>
      <c r="E2762">
        <v>9515</v>
      </c>
      <c r="F2762" s="78">
        <v>39848.68787037037</v>
      </c>
      <c r="G2762" t="s">
        <v>1380</v>
      </c>
      <c r="H2762" t="s">
        <v>1381</v>
      </c>
      <c r="I2762">
        <v>3.8597000000000001</v>
      </c>
      <c r="J2762" t="s">
        <v>1382</v>
      </c>
    </row>
    <row r="2763" spans="1:10">
      <c r="A2763" t="s">
        <v>806</v>
      </c>
      <c r="B2763">
        <v>100</v>
      </c>
      <c r="C2763" t="s">
        <v>807</v>
      </c>
      <c r="D2763" t="s">
        <v>811</v>
      </c>
      <c r="E2763">
        <v>9515</v>
      </c>
      <c r="F2763" s="78">
        <v>39848.708703703705</v>
      </c>
      <c r="G2763" t="s">
        <v>1380</v>
      </c>
      <c r="H2763" t="s">
        <v>1381</v>
      </c>
      <c r="I2763">
        <v>3.8607</v>
      </c>
      <c r="J2763" t="s">
        <v>1382</v>
      </c>
    </row>
    <row r="2764" spans="1:10">
      <c r="A2764" t="s">
        <v>806</v>
      </c>
      <c r="B2764">
        <v>100</v>
      </c>
      <c r="C2764" t="s">
        <v>807</v>
      </c>
      <c r="D2764" t="s">
        <v>811</v>
      </c>
      <c r="E2764">
        <v>9515</v>
      </c>
      <c r="F2764" s="78">
        <v>39848.729537037034</v>
      </c>
      <c r="G2764" t="s">
        <v>1380</v>
      </c>
      <c r="H2764" t="s">
        <v>1381</v>
      </c>
      <c r="I2764">
        <v>3.8580999999999999</v>
      </c>
      <c r="J2764" t="s">
        <v>1382</v>
      </c>
    </row>
    <row r="2765" spans="1:10">
      <c r="A2765" t="s">
        <v>806</v>
      </c>
      <c r="B2765">
        <v>100</v>
      </c>
      <c r="C2765" t="s">
        <v>807</v>
      </c>
      <c r="D2765" t="s">
        <v>811</v>
      </c>
      <c r="E2765">
        <v>9515</v>
      </c>
      <c r="F2765" s="78">
        <v>39866.667013888888</v>
      </c>
      <c r="G2765" t="s">
        <v>1380</v>
      </c>
      <c r="H2765" t="s">
        <v>1381</v>
      </c>
      <c r="I2765">
        <v>3.9722</v>
      </c>
      <c r="J2765" t="s">
        <v>1382</v>
      </c>
    </row>
    <row r="2766" spans="1:10">
      <c r="A2766" t="s">
        <v>806</v>
      </c>
      <c r="B2766">
        <v>100</v>
      </c>
      <c r="C2766" t="s">
        <v>807</v>
      </c>
      <c r="D2766" t="s">
        <v>811</v>
      </c>
      <c r="E2766">
        <v>9515</v>
      </c>
      <c r="F2766" s="78">
        <v>39866.687858796293</v>
      </c>
      <c r="G2766" t="s">
        <v>1380</v>
      </c>
      <c r="H2766" t="s">
        <v>1381</v>
      </c>
      <c r="I2766">
        <v>3.9935</v>
      </c>
      <c r="J2766" t="s">
        <v>1382</v>
      </c>
    </row>
    <row r="2767" spans="1:10">
      <c r="A2767" t="s">
        <v>806</v>
      </c>
      <c r="B2767">
        <v>100</v>
      </c>
      <c r="C2767" t="s">
        <v>807</v>
      </c>
      <c r="D2767" t="s">
        <v>811</v>
      </c>
      <c r="E2767">
        <v>9515</v>
      </c>
      <c r="F2767" s="78">
        <v>39866.708680555559</v>
      </c>
      <c r="G2767" t="s">
        <v>1380</v>
      </c>
      <c r="H2767" t="s">
        <v>1381</v>
      </c>
      <c r="I2767">
        <v>3.9916</v>
      </c>
      <c r="J2767" t="s">
        <v>1382</v>
      </c>
    </row>
    <row r="2768" spans="1:10">
      <c r="A2768" t="s">
        <v>806</v>
      </c>
      <c r="B2768">
        <v>100</v>
      </c>
      <c r="C2768" t="s">
        <v>807</v>
      </c>
      <c r="D2768" t="s">
        <v>811</v>
      </c>
      <c r="E2768">
        <v>9515</v>
      </c>
      <c r="F2768" s="78">
        <v>39866.729513888888</v>
      </c>
      <c r="G2768" t="s">
        <v>1380</v>
      </c>
      <c r="H2768" t="s">
        <v>1381</v>
      </c>
      <c r="I2768">
        <v>3.9845000000000002</v>
      </c>
      <c r="J2768" t="s">
        <v>1382</v>
      </c>
    </row>
    <row r="2769" spans="1:10">
      <c r="A2769" t="s">
        <v>806</v>
      </c>
      <c r="B2769">
        <v>100</v>
      </c>
      <c r="C2769" t="s">
        <v>807</v>
      </c>
      <c r="D2769" t="s">
        <v>811</v>
      </c>
      <c r="E2769">
        <v>9515</v>
      </c>
      <c r="F2769" s="78">
        <v>39884.667025462964</v>
      </c>
      <c r="G2769" t="s">
        <v>1380</v>
      </c>
      <c r="H2769" t="s">
        <v>1381</v>
      </c>
      <c r="I2769">
        <v>3.9180999999999999</v>
      </c>
      <c r="J2769" t="s">
        <v>1382</v>
      </c>
    </row>
    <row r="2770" spans="1:10">
      <c r="A2770" t="s">
        <v>806</v>
      </c>
      <c r="B2770">
        <v>100</v>
      </c>
      <c r="C2770" t="s">
        <v>807</v>
      </c>
      <c r="D2770" t="s">
        <v>811</v>
      </c>
      <c r="E2770">
        <v>9515</v>
      </c>
      <c r="F2770" s="78">
        <v>39884.687858796293</v>
      </c>
      <c r="G2770" t="s">
        <v>1380</v>
      </c>
      <c r="H2770" t="s">
        <v>1381</v>
      </c>
      <c r="I2770">
        <v>3.9096000000000002</v>
      </c>
      <c r="J2770" t="s">
        <v>1382</v>
      </c>
    </row>
    <row r="2771" spans="1:10">
      <c r="A2771" t="s">
        <v>806</v>
      </c>
      <c r="B2771">
        <v>100</v>
      </c>
      <c r="C2771" t="s">
        <v>807</v>
      </c>
      <c r="D2771" t="s">
        <v>811</v>
      </c>
      <c r="E2771">
        <v>9515</v>
      </c>
      <c r="F2771" s="78">
        <v>39884.708692129629</v>
      </c>
      <c r="G2771" t="s">
        <v>1380</v>
      </c>
      <c r="H2771" t="s">
        <v>1381</v>
      </c>
      <c r="I2771">
        <v>3.9213</v>
      </c>
      <c r="J2771" t="s">
        <v>1382</v>
      </c>
    </row>
    <row r="2772" spans="1:10">
      <c r="A2772" t="s">
        <v>806</v>
      </c>
      <c r="B2772">
        <v>100</v>
      </c>
      <c r="C2772" t="s">
        <v>807</v>
      </c>
      <c r="D2772" t="s">
        <v>811</v>
      </c>
      <c r="E2772">
        <v>9515</v>
      </c>
      <c r="F2772" s="78">
        <v>39884.729525462964</v>
      </c>
      <c r="G2772" t="s">
        <v>1380</v>
      </c>
      <c r="H2772" t="s">
        <v>1381</v>
      </c>
      <c r="I2772">
        <v>3.9144000000000001</v>
      </c>
      <c r="J2772" t="s">
        <v>1382</v>
      </c>
    </row>
    <row r="2773" spans="1:10">
      <c r="A2773" t="s">
        <v>806</v>
      </c>
      <c r="B2773">
        <v>100</v>
      </c>
      <c r="C2773" t="s">
        <v>807</v>
      </c>
      <c r="D2773" t="s">
        <v>811</v>
      </c>
      <c r="E2773">
        <v>9515</v>
      </c>
      <c r="F2773" s="78">
        <v>39902.667037037034</v>
      </c>
      <c r="G2773" t="s">
        <v>1380</v>
      </c>
      <c r="H2773" t="s">
        <v>1381</v>
      </c>
      <c r="I2773">
        <v>3.8715000000000002</v>
      </c>
      <c r="J2773" t="s">
        <v>1382</v>
      </c>
    </row>
    <row r="2774" spans="1:10">
      <c r="A2774" t="s">
        <v>806</v>
      </c>
      <c r="B2774">
        <v>100</v>
      </c>
      <c r="C2774" t="s">
        <v>807</v>
      </c>
      <c r="D2774" t="s">
        <v>811</v>
      </c>
      <c r="E2774">
        <v>9515</v>
      </c>
      <c r="F2774" s="78">
        <v>39902.68787037037</v>
      </c>
      <c r="G2774" t="s">
        <v>1380</v>
      </c>
      <c r="H2774" t="s">
        <v>1381</v>
      </c>
      <c r="I2774">
        <v>3.8915000000000002</v>
      </c>
      <c r="J2774" t="s">
        <v>1382</v>
      </c>
    </row>
    <row r="2775" spans="1:10">
      <c r="A2775" t="s">
        <v>806</v>
      </c>
      <c r="B2775">
        <v>100</v>
      </c>
      <c r="C2775" t="s">
        <v>807</v>
      </c>
      <c r="D2775" t="s">
        <v>811</v>
      </c>
      <c r="E2775">
        <v>9515</v>
      </c>
      <c r="F2775" s="78">
        <v>39902.708703703705</v>
      </c>
      <c r="G2775" t="s">
        <v>1380</v>
      </c>
      <c r="H2775" t="s">
        <v>1381</v>
      </c>
      <c r="I2775">
        <v>3.9112</v>
      </c>
      <c r="J2775" t="s">
        <v>1382</v>
      </c>
    </row>
    <row r="2776" spans="1:10">
      <c r="A2776" t="s">
        <v>806</v>
      </c>
      <c r="B2776">
        <v>100</v>
      </c>
      <c r="C2776" t="s">
        <v>807</v>
      </c>
      <c r="D2776" t="s">
        <v>811</v>
      </c>
      <c r="E2776">
        <v>9515</v>
      </c>
      <c r="F2776" s="78">
        <v>39902.729525462964</v>
      </c>
      <c r="G2776" t="s">
        <v>1380</v>
      </c>
      <c r="H2776" t="s">
        <v>1381</v>
      </c>
      <c r="I2776">
        <v>3.8866999999999998</v>
      </c>
      <c r="J2776" t="s">
        <v>1382</v>
      </c>
    </row>
    <row r="2777" spans="1:10">
      <c r="A2777" t="s">
        <v>806</v>
      </c>
      <c r="B2777">
        <v>100</v>
      </c>
      <c r="C2777" t="s">
        <v>807</v>
      </c>
      <c r="D2777" t="s">
        <v>811</v>
      </c>
      <c r="E2777">
        <v>9515</v>
      </c>
      <c r="F2777" s="78">
        <v>39920.667025462964</v>
      </c>
      <c r="G2777" t="s">
        <v>1380</v>
      </c>
      <c r="H2777" t="s">
        <v>1381</v>
      </c>
      <c r="I2777">
        <v>3.9573999999999998</v>
      </c>
      <c r="J2777" t="s">
        <v>1382</v>
      </c>
    </row>
    <row r="2778" spans="1:10">
      <c r="A2778" t="s">
        <v>806</v>
      </c>
      <c r="B2778">
        <v>100</v>
      </c>
      <c r="C2778" t="s">
        <v>807</v>
      </c>
      <c r="D2778" t="s">
        <v>811</v>
      </c>
      <c r="E2778">
        <v>9515</v>
      </c>
      <c r="F2778" s="78">
        <v>39920.687858796293</v>
      </c>
      <c r="G2778" t="s">
        <v>1380</v>
      </c>
      <c r="H2778" t="s">
        <v>1381</v>
      </c>
      <c r="I2778">
        <v>3.9609999999999999</v>
      </c>
      <c r="J2778" t="s">
        <v>1382</v>
      </c>
    </row>
    <row r="2779" spans="1:10">
      <c r="A2779" t="s">
        <v>806</v>
      </c>
      <c r="B2779">
        <v>100</v>
      </c>
      <c r="C2779" t="s">
        <v>807</v>
      </c>
      <c r="D2779" t="s">
        <v>811</v>
      </c>
      <c r="E2779">
        <v>9515</v>
      </c>
      <c r="F2779" s="78">
        <v>39920.708692129629</v>
      </c>
      <c r="G2779" t="s">
        <v>1380</v>
      </c>
      <c r="H2779" t="s">
        <v>1381</v>
      </c>
      <c r="I2779">
        <v>3.9588999999999999</v>
      </c>
      <c r="J2779" t="s">
        <v>1382</v>
      </c>
    </row>
    <row r="2780" spans="1:10">
      <c r="A2780" t="s">
        <v>806</v>
      </c>
      <c r="B2780">
        <v>100</v>
      </c>
      <c r="C2780" t="s">
        <v>807</v>
      </c>
      <c r="D2780" t="s">
        <v>811</v>
      </c>
      <c r="E2780">
        <v>9515</v>
      </c>
      <c r="F2780" s="78">
        <v>39920.729525462964</v>
      </c>
      <c r="G2780" t="s">
        <v>1380</v>
      </c>
      <c r="H2780" t="s">
        <v>1381</v>
      </c>
      <c r="I2780">
        <v>3.9563999999999999</v>
      </c>
      <c r="J2780" t="s">
        <v>1382</v>
      </c>
    </row>
    <row r="2781" spans="1:10">
      <c r="A2781" t="s">
        <v>806</v>
      </c>
      <c r="B2781">
        <v>100</v>
      </c>
      <c r="C2781" t="s">
        <v>807</v>
      </c>
      <c r="D2781" t="s">
        <v>811</v>
      </c>
      <c r="E2781">
        <v>9515</v>
      </c>
      <c r="F2781" s="78">
        <v>39938.666967592595</v>
      </c>
      <c r="G2781" t="s">
        <v>1380</v>
      </c>
      <c r="H2781" t="s">
        <v>1381</v>
      </c>
      <c r="I2781">
        <v>5.0000000000000001E-4</v>
      </c>
      <c r="J2781" t="s">
        <v>1382</v>
      </c>
    </row>
    <row r="2782" spans="1:10">
      <c r="A2782" t="s">
        <v>806</v>
      </c>
      <c r="B2782">
        <v>100</v>
      </c>
      <c r="C2782" t="s">
        <v>807</v>
      </c>
      <c r="D2782" t="s">
        <v>811</v>
      </c>
      <c r="E2782">
        <v>9515</v>
      </c>
      <c r="F2782" s="78">
        <v>39938.687800925924</v>
      </c>
      <c r="G2782" t="s">
        <v>1380</v>
      </c>
      <c r="H2782" t="s">
        <v>1381</v>
      </c>
      <c r="I2782">
        <v>5.0000000000000001E-4</v>
      </c>
      <c r="J2782" t="s">
        <v>1382</v>
      </c>
    </row>
    <row r="2783" spans="1:10">
      <c r="A2783" t="s">
        <v>806</v>
      </c>
      <c r="B2783">
        <v>100</v>
      </c>
      <c r="C2783" t="s">
        <v>807</v>
      </c>
      <c r="D2783" t="s">
        <v>811</v>
      </c>
      <c r="E2783">
        <v>9515</v>
      </c>
      <c r="F2783" s="78">
        <v>39938.708634259259</v>
      </c>
      <c r="G2783" t="s">
        <v>1380</v>
      </c>
      <c r="H2783" t="s">
        <v>1381</v>
      </c>
      <c r="I2783">
        <v>5.0000000000000001E-4</v>
      </c>
      <c r="J2783" t="s">
        <v>1382</v>
      </c>
    </row>
    <row r="2784" spans="1:10">
      <c r="A2784" t="s">
        <v>806</v>
      </c>
      <c r="B2784">
        <v>100</v>
      </c>
      <c r="C2784" t="s">
        <v>807</v>
      </c>
      <c r="D2784" t="s">
        <v>811</v>
      </c>
      <c r="E2784">
        <v>9515</v>
      </c>
      <c r="F2784" s="78">
        <v>39938.729467592595</v>
      </c>
      <c r="G2784" t="s">
        <v>1380</v>
      </c>
      <c r="H2784" t="s">
        <v>1381</v>
      </c>
      <c r="I2784">
        <v>5.0000000000000001E-4</v>
      </c>
      <c r="J2784" t="s">
        <v>1382</v>
      </c>
    </row>
    <row r="2785" spans="1:10">
      <c r="A2785" t="s">
        <v>806</v>
      </c>
      <c r="B2785">
        <v>100</v>
      </c>
      <c r="C2785" t="s">
        <v>807</v>
      </c>
      <c r="D2785" t="s">
        <v>811</v>
      </c>
      <c r="E2785">
        <v>9515</v>
      </c>
      <c r="F2785" s="78">
        <v>39629.103321759256</v>
      </c>
      <c r="G2785" t="s">
        <v>1383</v>
      </c>
      <c r="H2785" t="s">
        <v>1384</v>
      </c>
      <c r="I2785">
        <v>998.91800000000001</v>
      </c>
      <c r="J2785" t="s">
        <v>1385</v>
      </c>
    </row>
    <row r="2786" spans="1:10">
      <c r="A2786" t="s">
        <v>806</v>
      </c>
      <c r="B2786">
        <v>100</v>
      </c>
      <c r="C2786" t="s">
        <v>807</v>
      </c>
      <c r="D2786" t="s">
        <v>811</v>
      </c>
      <c r="E2786">
        <v>9515</v>
      </c>
      <c r="F2786" s="78">
        <v>39629.124155092592</v>
      </c>
      <c r="G2786" t="s">
        <v>1383</v>
      </c>
      <c r="H2786" t="s">
        <v>1384</v>
      </c>
      <c r="I2786">
        <v>998.91750000000002</v>
      </c>
      <c r="J2786" t="s">
        <v>1385</v>
      </c>
    </row>
    <row r="2787" spans="1:10">
      <c r="A2787" t="s">
        <v>806</v>
      </c>
      <c r="B2787">
        <v>100</v>
      </c>
      <c r="C2787" t="s">
        <v>807</v>
      </c>
      <c r="D2787" t="s">
        <v>811</v>
      </c>
      <c r="E2787">
        <v>9515</v>
      </c>
      <c r="F2787" s="78">
        <v>39629.144988425927</v>
      </c>
      <c r="G2787" t="s">
        <v>1383</v>
      </c>
      <c r="H2787" t="s">
        <v>1384</v>
      </c>
      <c r="I2787">
        <v>998.91549999999995</v>
      </c>
      <c r="J2787" t="s">
        <v>1385</v>
      </c>
    </row>
    <row r="2788" spans="1:10">
      <c r="A2788" t="s">
        <v>806</v>
      </c>
      <c r="B2788">
        <v>100</v>
      </c>
      <c r="C2788" t="s">
        <v>807</v>
      </c>
      <c r="D2788" t="s">
        <v>811</v>
      </c>
      <c r="E2788">
        <v>9515</v>
      </c>
      <c r="F2788" s="78">
        <v>39629.165821759256</v>
      </c>
      <c r="G2788" t="s">
        <v>1383</v>
      </c>
      <c r="H2788" t="s">
        <v>1384</v>
      </c>
      <c r="I2788">
        <v>998.91340000000002</v>
      </c>
      <c r="J2788" t="s">
        <v>1385</v>
      </c>
    </row>
    <row r="2789" spans="1:10">
      <c r="A2789" t="s">
        <v>806</v>
      </c>
      <c r="B2789">
        <v>100</v>
      </c>
      <c r="C2789" t="s">
        <v>807</v>
      </c>
      <c r="D2789" t="s">
        <v>811</v>
      </c>
      <c r="E2789">
        <v>9515</v>
      </c>
      <c r="F2789" s="78">
        <v>39644.083645833336</v>
      </c>
      <c r="G2789" t="s">
        <v>1383</v>
      </c>
      <c r="H2789" t="s">
        <v>1384</v>
      </c>
      <c r="I2789">
        <v>999.23159999999996</v>
      </c>
      <c r="J2789" t="s">
        <v>1385</v>
      </c>
    </row>
    <row r="2790" spans="1:10">
      <c r="A2790" t="s">
        <v>806</v>
      </c>
      <c r="B2790">
        <v>100</v>
      </c>
      <c r="C2790" t="s">
        <v>807</v>
      </c>
      <c r="D2790" t="s">
        <v>811</v>
      </c>
      <c r="E2790">
        <v>9515</v>
      </c>
      <c r="F2790" s="78">
        <v>39644.104479166665</v>
      </c>
      <c r="G2790" t="s">
        <v>1383</v>
      </c>
      <c r="H2790" t="s">
        <v>1384</v>
      </c>
      <c r="I2790">
        <v>999.20780000000002</v>
      </c>
      <c r="J2790" t="s">
        <v>1385</v>
      </c>
    </row>
    <row r="2791" spans="1:10">
      <c r="A2791" t="s">
        <v>806</v>
      </c>
      <c r="B2791">
        <v>100</v>
      </c>
      <c r="C2791" t="s">
        <v>807</v>
      </c>
      <c r="D2791" t="s">
        <v>811</v>
      </c>
      <c r="E2791">
        <v>9515</v>
      </c>
      <c r="F2791" s="78">
        <v>39644.1253125</v>
      </c>
      <c r="G2791" t="s">
        <v>1383</v>
      </c>
      <c r="H2791" t="s">
        <v>1384</v>
      </c>
      <c r="I2791">
        <v>999.18110000000001</v>
      </c>
      <c r="J2791" t="s">
        <v>1385</v>
      </c>
    </row>
    <row r="2792" spans="1:10">
      <c r="A2792" t="s">
        <v>806</v>
      </c>
      <c r="B2792">
        <v>100</v>
      </c>
      <c r="C2792" t="s">
        <v>807</v>
      </c>
      <c r="D2792" t="s">
        <v>811</v>
      </c>
      <c r="E2792">
        <v>9515</v>
      </c>
      <c r="F2792" s="78">
        <v>39644.146134259259</v>
      </c>
      <c r="G2792" t="s">
        <v>1383</v>
      </c>
      <c r="H2792" t="s">
        <v>1384</v>
      </c>
      <c r="I2792">
        <v>999.16489999999999</v>
      </c>
      <c r="J2792" t="s">
        <v>1385</v>
      </c>
    </row>
    <row r="2793" spans="1:10">
      <c r="A2793" t="s">
        <v>806</v>
      </c>
      <c r="B2793">
        <v>100</v>
      </c>
      <c r="C2793" t="s">
        <v>807</v>
      </c>
      <c r="D2793" t="s">
        <v>811</v>
      </c>
      <c r="E2793">
        <v>9515</v>
      </c>
      <c r="F2793" s="78">
        <v>39650.667071759257</v>
      </c>
      <c r="G2793" t="s">
        <v>1383</v>
      </c>
      <c r="H2793" t="s">
        <v>1384</v>
      </c>
      <c r="I2793">
        <v>1027.1059</v>
      </c>
      <c r="J2793" t="s">
        <v>1385</v>
      </c>
    </row>
    <row r="2794" spans="1:10">
      <c r="A2794" t="s">
        <v>806</v>
      </c>
      <c r="B2794">
        <v>100</v>
      </c>
      <c r="C2794" t="s">
        <v>807</v>
      </c>
      <c r="D2794" t="s">
        <v>811</v>
      </c>
      <c r="E2794">
        <v>9515</v>
      </c>
      <c r="F2794" s="78">
        <v>39650.687905092593</v>
      </c>
      <c r="G2794" t="s">
        <v>1383</v>
      </c>
      <c r="H2794" t="s">
        <v>1384</v>
      </c>
      <c r="I2794">
        <v>1027.1052999999999</v>
      </c>
      <c r="J2794" t="s">
        <v>1385</v>
      </c>
    </row>
    <row r="2795" spans="1:10">
      <c r="A2795" t="s">
        <v>806</v>
      </c>
      <c r="B2795">
        <v>100</v>
      </c>
      <c r="C2795" t="s">
        <v>807</v>
      </c>
      <c r="D2795" t="s">
        <v>811</v>
      </c>
      <c r="E2795">
        <v>9515</v>
      </c>
      <c r="F2795" s="78">
        <v>39650.708738425928</v>
      </c>
      <c r="G2795" t="s">
        <v>1383</v>
      </c>
      <c r="H2795" t="s">
        <v>1384</v>
      </c>
      <c r="I2795">
        <v>1027.1048000000001</v>
      </c>
      <c r="J2795" t="s">
        <v>1385</v>
      </c>
    </row>
    <row r="2796" spans="1:10">
      <c r="A2796" t="s">
        <v>806</v>
      </c>
      <c r="B2796">
        <v>100</v>
      </c>
      <c r="C2796" t="s">
        <v>807</v>
      </c>
      <c r="D2796" t="s">
        <v>811</v>
      </c>
      <c r="E2796">
        <v>9515</v>
      </c>
      <c r="F2796" s="78">
        <v>39650.729571759257</v>
      </c>
      <c r="G2796" t="s">
        <v>1383</v>
      </c>
      <c r="H2796" t="s">
        <v>1384</v>
      </c>
      <c r="I2796">
        <v>1027.104</v>
      </c>
      <c r="J2796" t="s">
        <v>1385</v>
      </c>
    </row>
    <row r="2797" spans="1:10">
      <c r="A2797" t="s">
        <v>806</v>
      </c>
      <c r="B2797">
        <v>100</v>
      </c>
      <c r="C2797" t="s">
        <v>807</v>
      </c>
      <c r="D2797" t="s">
        <v>811</v>
      </c>
      <c r="E2797">
        <v>9515</v>
      </c>
      <c r="F2797" s="78">
        <v>39668.667060185187</v>
      </c>
      <c r="G2797" t="s">
        <v>1383</v>
      </c>
      <c r="H2797" t="s">
        <v>1384</v>
      </c>
      <c r="I2797">
        <v>1027.1415999999999</v>
      </c>
      <c r="J2797" t="s">
        <v>1385</v>
      </c>
    </row>
    <row r="2798" spans="1:10">
      <c r="A2798" t="s">
        <v>806</v>
      </c>
      <c r="B2798">
        <v>100</v>
      </c>
      <c r="C2798" t="s">
        <v>807</v>
      </c>
      <c r="D2798" t="s">
        <v>811</v>
      </c>
      <c r="E2798">
        <v>9515</v>
      </c>
      <c r="F2798" s="78">
        <v>39668.687893518516</v>
      </c>
      <c r="G2798" t="s">
        <v>1383</v>
      </c>
      <c r="H2798" t="s">
        <v>1384</v>
      </c>
      <c r="I2798">
        <v>1027.1437000000001</v>
      </c>
      <c r="J2798" t="s">
        <v>1385</v>
      </c>
    </row>
    <row r="2799" spans="1:10">
      <c r="A2799" t="s">
        <v>806</v>
      </c>
      <c r="B2799">
        <v>100</v>
      </c>
      <c r="C2799" t="s">
        <v>807</v>
      </c>
      <c r="D2799" t="s">
        <v>811</v>
      </c>
      <c r="E2799">
        <v>9515</v>
      </c>
      <c r="F2799" s="78">
        <v>39668.708726851852</v>
      </c>
      <c r="G2799" t="s">
        <v>1383</v>
      </c>
      <c r="H2799" t="s">
        <v>1384</v>
      </c>
      <c r="I2799">
        <v>1027.143</v>
      </c>
      <c r="J2799" t="s">
        <v>1385</v>
      </c>
    </row>
    <row r="2800" spans="1:10">
      <c r="A2800" t="s">
        <v>806</v>
      </c>
      <c r="B2800">
        <v>100</v>
      </c>
      <c r="C2800" t="s">
        <v>807</v>
      </c>
      <c r="D2800" t="s">
        <v>811</v>
      </c>
      <c r="E2800">
        <v>9515</v>
      </c>
      <c r="F2800" s="78">
        <v>39668.729560185187</v>
      </c>
      <c r="G2800" t="s">
        <v>1383</v>
      </c>
      <c r="H2800" t="s">
        <v>1384</v>
      </c>
      <c r="I2800">
        <v>1027.1437000000001</v>
      </c>
      <c r="J2800" t="s">
        <v>1385</v>
      </c>
    </row>
    <row r="2801" spans="1:10">
      <c r="A2801" t="s">
        <v>806</v>
      </c>
      <c r="B2801">
        <v>100</v>
      </c>
      <c r="C2801" t="s">
        <v>807</v>
      </c>
      <c r="D2801" t="s">
        <v>811</v>
      </c>
      <c r="E2801">
        <v>9515</v>
      </c>
      <c r="F2801" s="78">
        <v>39686.667060185187</v>
      </c>
      <c r="G2801" t="s">
        <v>1383</v>
      </c>
      <c r="H2801" t="s">
        <v>1384</v>
      </c>
      <c r="I2801">
        <v>1027.1682000000001</v>
      </c>
      <c r="J2801" t="s">
        <v>1385</v>
      </c>
    </row>
    <row r="2802" spans="1:10">
      <c r="A2802" t="s">
        <v>806</v>
      </c>
      <c r="B2802">
        <v>100</v>
      </c>
      <c r="C2802" t="s">
        <v>807</v>
      </c>
      <c r="D2802" t="s">
        <v>811</v>
      </c>
      <c r="E2802">
        <v>9515</v>
      </c>
      <c r="F2802" s="78">
        <v>39686.687893518516</v>
      </c>
      <c r="G2802" t="s">
        <v>1383</v>
      </c>
      <c r="H2802" t="s">
        <v>1384</v>
      </c>
      <c r="I2802">
        <v>1027.1690000000001</v>
      </c>
      <c r="J2802" t="s">
        <v>1385</v>
      </c>
    </row>
    <row r="2803" spans="1:10">
      <c r="A2803" t="s">
        <v>806</v>
      </c>
      <c r="B2803">
        <v>100</v>
      </c>
      <c r="C2803" t="s">
        <v>807</v>
      </c>
      <c r="D2803" t="s">
        <v>811</v>
      </c>
      <c r="E2803">
        <v>9515</v>
      </c>
      <c r="F2803" s="78">
        <v>39686.708726851852</v>
      </c>
      <c r="G2803" t="s">
        <v>1383</v>
      </c>
      <c r="H2803" t="s">
        <v>1384</v>
      </c>
      <c r="I2803">
        <v>1027.1690000000001</v>
      </c>
      <c r="J2803" t="s">
        <v>1385</v>
      </c>
    </row>
    <row r="2804" spans="1:10">
      <c r="A2804" t="s">
        <v>806</v>
      </c>
      <c r="B2804">
        <v>100</v>
      </c>
      <c r="C2804" t="s">
        <v>807</v>
      </c>
      <c r="D2804" t="s">
        <v>811</v>
      </c>
      <c r="E2804">
        <v>9515</v>
      </c>
      <c r="F2804" s="78">
        <v>39686.729560185187</v>
      </c>
      <c r="G2804" t="s">
        <v>1383</v>
      </c>
      <c r="H2804" t="s">
        <v>1384</v>
      </c>
      <c r="I2804">
        <v>1027.1684</v>
      </c>
      <c r="J2804" t="s">
        <v>1385</v>
      </c>
    </row>
    <row r="2805" spans="1:10">
      <c r="A2805" t="s">
        <v>806</v>
      </c>
      <c r="B2805">
        <v>100</v>
      </c>
      <c r="C2805" t="s">
        <v>807</v>
      </c>
      <c r="D2805" t="s">
        <v>811</v>
      </c>
      <c r="E2805">
        <v>9515</v>
      </c>
      <c r="F2805" s="78">
        <v>39704.667071759257</v>
      </c>
      <c r="G2805" t="s">
        <v>1383</v>
      </c>
      <c r="H2805" t="s">
        <v>1384</v>
      </c>
      <c r="I2805">
        <v>1027.1904999999999</v>
      </c>
      <c r="J2805" t="s">
        <v>1385</v>
      </c>
    </row>
    <row r="2806" spans="1:10">
      <c r="A2806" t="s">
        <v>806</v>
      </c>
      <c r="B2806">
        <v>100</v>
      </c>
      <c r="C2806" t="s">
        <v>807</v>
      </c>
      <c r="D2806" t="s">
        <v>811</v>
      </c>
      <c r="E2806">
        <v>9515</v>
      </c>
      <c r="F2806" s="78">
        <v>39704.687905092593</v>
      </c>
      <c r="G2806" t="s">
        <v>1383</v>
      </c>
      <c r="H2806" t="s">
        <v>1384</v>
      </c>
      <c r="I2806">
        <v>1027.1893</v>
      </c>
      <c r="J2806" t="s">
        <v>1385</v>
      </c>
    </row>
    <row r="2807" spans="1:10">
      <c r="A2807" t="s">
        <v>806</v>
      </c>
      <c r="B2807">
        <v>100</v>
      </c>
      <c r="C2807" t="s">
        <v>807</v>
      </c>
      <c r="D2807" t="s">
        <v>811</v>
      </c>
      <c r="E2807">
        <v>9515</v>
      </c>
      <c r="F2807" s="78">
        <v>39704.708738425928</v>
      </c>
      <c r="G2807" t="s">
        <v>1383</v>
      </c>
      <c r="H2807" t="s">
        <v>1384</v>
      </c>
      <c r="I2807">
        <v>1027.1871000000001</v>
      </c>
      <c r="J2807" t="s">
        <v>1385</v>
      </c>
    </row>
    <row r="2808" spans="1:10">
      <c r="A2808" t="s">
        <v>806</v>
      </c>
      <c r="B2808">
        <v>100</v>
      </c>
      <c r="C2808" t="s">
        <v>807</v>
      </c>
      <c r="D2808" t="s">
        <v>811</v>
      </c>
      <c r="E2808">
        <v>9515</v>
      </c>
      <c r="F2808" s="78">
        <v>39704.729571759257</v>
      </c>
      <c r="G2808" t="s">
        <v>1383</v>
      </c>
      <c r="H2808" t="s">
        <v>1384</v>
      </c>
      <c r="I2808">
        <v>1027.1884</v>
      </c>
      <c r="J2808" t="s">
        <v>1385</v>
      </c>
    </row>
    <row r="2809" spans="1:10">
      <c r="A2809" t="s">
        <v>806</v>
      </c>
      <c r="B2809">
        <v>100</v>
      </c>
      <c r="C2809" t="s">
        <v>807</v>
      </c>
      <c r="D2809" t="s">
        <v>811</v>
      </c>
      <c r="E2809">
        <v>9515</v>
      </c>
      <c r="F2809" s="78">
        <v>39722.667071759257</v>
      </c>
      <c r="G2809" t="s">
        <v>1383</v>
      </c>
      <c r="H2809" t="s">
        <v>1384</v>
      </c>
      <c r="I2809">
        <v>1027.181</v>
      </c>
      <c r="J2809" t="s">
        <v>1385</v>
      </c>
    </row>
    <row r="2810" spans="1:10">
      <c r="A2810" t="s">
        <v>806</v>
      </c>
      <c r="B2810">
        <v>100</v>
      </c>
      <c r="C2810" t="s">
        <v>807</v>
      </c>
      <c r="D2810" t="s">
        <v>811</v>
      </c>
      <c r="E2810">
        <v>9515</v>
      </c>
      <c r="F2810" s="78">
        <v>39722.687905092593</v>
      </c>
      <c r="G2810" t="s">
        <v>1383</v>
      </c>
      <c r="H2810" t="s">
        <v>1384</v>
      </c>
      <c r="I2810">
        <v>1027.1805999999999</v>
      </c>
      <c r="J2810" t="s">
        <v>1385</v>
      </c>
    </row>
    <row r="2811" spans="1:10">
      <c r="A2811" t="s">
        <v>806</v>
      </c>
      <c r="B2811">
        <v>100</v>
      </c>
      <c r="C2811" t="s">
        <v>807</v>
      </c>
      <c r="D2811" t="s">
        <v>811</v>
      </c>
      <c r="E2811">
        <v>9515</v>
      </c>
      <c r="F2811" s="78">
        <v>39722.708738425928</v>
      </c>
      <c r="G2811" t="s">
        <v>1383</v>
      </c>
      <c r="H2811" t="s">
        <v>1384</v>
      </c>
      <c r="I2811">
        <v>1027.1805999999999</v>
      </c>
      <c r="J2811" t="s">
        <v>1385</v>
      </c>
    </row>
    <row r="2812" spans="1:10">
      <c r="A2812" t="s">
        <v>806</v>
      </c>
      <c r="B2812">
        <v>100</v>
      </c>
      <c r="C2812" t="s">
        <v>807</v>
      </c>
      <c r="D2812" t="s">
        <v>811</v>
      </c>
      <c r="E2812">
        <v>9515</v>
      </c>
      <c r="F2812" s="78">
        <v>39722.729571759257</v>
      </c>
      <c r="G2812" t="s">
        <v>1383</v>
      </c>
      <c r="H2812" t="s">
        <v>1384</v>
      </c>
      <c r="I2812">
        <v>1027.1818000000001</v>
      </c>
      <c r="J2812" t="s">
        <v>1385</v>
      </c>
    </row>
    <row r="2813" spans="1:10">
      <c r="A2813" t="s">
        <v>806</v>
      </c>
      <c r="B2813">
        <v>100</v>
      </c>
      <c r="C2813" t="s">
        <v>807</v>
      </c>
      <c r="D2813" t="s">
        <v>811</v>
      </c>
      <c r="E2813">
        <v>9515</v>
      </c>
      <c r="F2813" s="78">
        <v>39740.667071759257</v>
      </c>
      <c r="G2813" t="s">
        <v>1383</v>
      </c>
      <c r="H2813" t="s">
        <v>1384</v>
      </c>
      <c r="I2813">
        <v>1027.2085999999999</v>
      </c>
      <c r="J2813" t="s">
        <v>1385</v>
      </c>
    </row>
    <row r="2814" spans="1:10">
      <c r="A2814" t="s">
        <v>806</v>
      </c>
      <c r="B2814">
        <v>100</v>
      </c>
      <c r="C2814" t="s">
        <v>807</v>
      </c>
      <c r="D2814" t="s">
        <v>811</v>
      </c>
      <c r="E2814">
        <v>9515</v>
      </c>
      <c r="F2814" s="78">
        <v>39740.687905092593</v>
      </c>
      <c r="G2814" t="s">
        <v>1383</v>
      </c>
      <c r="H2814" t="s">
        <v>1384</v>
      </c>
      <c r="I2814">
        <v>1027.2089000000001</v>
      </c>
      <c r="J2814" t="s">
        <v>1385</v>
      </c>
    </row>
    <row r="2815" spans="1:10">
      <c r="A2815" t="s">
        <v>806</v>
      </c>
      <c r="B2815">
        <v>100</v>
      </c>
      <c r="C2815" t="s">
        <v>807</v>
      </c>
      <c r="D2815" t="s">
        <v>811</v>
      </c>
      <c r="E2815">
        <v>9515</v>
      </c>
      <c r="F2815" s="78">
        <v>39740.708738425928</v>
      </c>
      <c r="G2815" t="s">
        <v>1383</v>
      </c>
      <c r="H2815" t="s">
        <v>1384</v>
      </c>
      <c r="I2815">
        <v>1027.2080000000001</v>
      </c>
      <c r="J2815" t="s">
        <v>1385</v>
      </c>
    </row>
    <row r="2816" spans="1:10">
      <c r="A2816" t="s">
        <v>806</v>
      </c>
      <c r="B2816">
        <v>100</v>
      </c>
      <c r="C2816" t="s">
        <v>807</v>
      </c>
      <c r="D2816" t="s">
        <v>811</v>
      </c>
      <c r="E2816">
        <v>9515</v>
      </c>
      <c r="F2816" s="78">
        <v>39740.729571759257</v>
      </c>
      <c r="G2816" t="s">
        <v>1383</v>
      </c>
      <c r="H2816" t="s">
        <v>1384</v>
      </c>
      <c r="I2816">
        <v>1027.2103</v>
      </c>
      <c r="J2816" t="s">
        <v>1385</v>
      </c>
    </row>
    <row r="2817" spans="1:10">
      <c r="A2817" t="s">
        <v>806</v>
      </c>
      <c r="B2817">
        <v>100</v>
      </c>
      <c r="C2817" t="s">
        <v>807</v>
      </c>
      <c r="D2817" t="s">
        <v>811</v>
      </c>
      <c r="E2817">
        <v>9515</v>
      </c>
      <c r="F2817" s="78">
        <v>39758.667060185187</v>
      </c>
      <c r="G2817" t="s">
        <v>1383</v>
      </c>
      <c r="H2817" t="s">
        <v>1384</v>
      </c>
      <c r="I2817">
        <v>1027.1672000000001</v>
      </c>
      <c r="J2817" t="s">
        <v>1385</v>
      </c>
    </row>
    <row r="2818" spans="1:10">
      <c r="A2818" t="s">
        <v>806</v>
      </c>
      <c r="B2818">
        <v>100</v>
      </c>
      <c r="C2818" t="s">
        <v>807</v>
      </c>
      <c r="D2818" t="s">
        <v>811</v>
      </c>
      <c r="E2818">
        <v>9515</v>
      </c>
      <c r="F2818" s="78">
        <v>39758.687893518516</v>
      </c>
      <c r="G2818" t="s">
        <v>1383</v>
      </c>
      <c r="H2818" t="s">
        <v>1384</v>
      </c>
      <c r="I2818">
        <v>1027.1361999999999</v>
      </c>
      <c r="J2818" t="s">
        <v>1385</v>
      </c>
    </row>
    <row r="2819" spans="1:10">
      <c r="A2819" t="s">
        <v>806</v>
      </c>
      <c r="B2819">
        <v>100</v>
      </c>
      <c r="C2819" t="s">
        <v>807</v>
      </c>
      <c r="D2819" t="s">
        <v>811</v>
      </c>
      <c r="E2819">
        <v>9515</v>
      </c>
      <c r="F2819" s="78">
        <v>39758.708715277775</v>
      </c>
      <c r="G2819" t="s">
        <v>1383</v>
      </c>
      <c r="H2819" t="s">
        <v>1384</v>
      </c>
      <c r="I2819">
        <v>1027.1683</v>
      </c>
      <c r="J2819" t="s">
        <v>1385</v>
      </c>
    </row>
    <row r="2820" spans="1:10">
      <c r="A2820" t="s">
        <v>806</v>
      </c>
      <c r="B2820">
        <v>100</v>
      </c>
      <c r="C2820" t="s">
        <v>807</v>
      </c>
      <c r="D2820" t="s">
        <v>811</v>
      </c>
      <c r="E2820">
        <v>9515</v>
      </c>
      <c r="F2820" s="78">
        <v>39758.729560185187</v>
      </c>
      <c r="G2820" t="s">
        <v>1383</v>
      </c>
      <c r="H2820" t="s">
        <v>1384</v>
      </c>
      <c r="I2820">
        <v>1027.1701</v>
      </c>
      <c r="J2820" t="s">
        <v>1385</v>
      </c>
    </row>
    <row r="2821" spans="1:10">
      <c r="A2821" t="s">
        <v>806</v>
      </c>
      <c r="B2821">
        <v>100</v>
      </c>
      <c r="C2821" t="s">
        <v>807</v>
      </c>
      <c r="D2821" t="s">
        <v>811</v>
      </c>
      <c r="E2821">
        <v>9515</v>
      </c>
      <c r="F2821" s="78">
        <v>39776.667060185187</v>
      </c>
      <c r="G2821" t="s">
        <v>1383</v>
      </c>
      <c r="H2821" t="s">
        <v>1384</v>
      </c>
      <c r="I2821">
        <v>1027.1217999999999</v>
      </c>
      <c r="J2821" t="s">
        <v>1385</v>
      </c>
    </row>
    <row r="2822" spans="1:10">
      <c r="A2822" t="s">
        <v>806</v>
      </c>
      <c r="B2822">
        <v>100</v>
      </c>
      <c r="C2822" t="s">
        <v>807</v>
      </c>
      <c r="D2822" t="s">
        <v>811</v>
      </c>
      <c r="E2822">
        <v>9515</v>
      </c>
      <c r="F2822" s="78">
        <v>39776.687893518516</v>
      </c>
      <c r="G2822" t="s">
        <v>1383</v>
      </c>
      <c r="H2822" t="s">
        <v>1384</v>
      </c>
      <c r="I2822">
        <v>1027.1451</v>
      </c>
      <c r="J2822" t="s">
        <v>1385</v>
      </c>
    </row>
    <row r="2823" spans="1:10">
      <c r="A2823" t="s">
        <v>806</v>
      </c>
      <c r="B2823">
        <v>100</v>
      </c>
      <c r="C2823" t="s">
        <v>807</v>
      </c>
      <c r="D2823" t="s">
        <v>811</v>
      </c>
      <c r="E2823">
        <v>9515</v>
      </c>
      <c r="F2823" s="78">
        <v>39776.708726851852</v>
      </c>
      <c r="G2823" t="s">
        <v>1383</v>
      </c>
      <c r="H2823" t="s">
        <v>1384</v>
      </c>
      <c r="I2823">
        <v>1027.1516999999999</v>
      </c>
      <c r="J2823" t="s">
        <v>1385</v>
      </c>
    </row>
    <row r="2824" spans="1:10">
      <c r="A2824" t="s">
        <v>806</v>
      </c>
      <c r="B2824">
        <v>100</v>
      </c>
      <c r="C2824" t="s">
        <v>807</v>
      </c>
      <c r="D2824" t="s">
        <v>811</v>
      </c>
      <c r="E2824">
        <v>9515</v>
      </c>
      <c r="F2824" s="78">
        <v>39776.729560185187</v>
      </c>
      <c r="G2824" t="s">
        <v>1383</v>
      </c>
      <c r="H2824" t="s">
        <v>1384</v>
      </c>
      <c r="I2824">
        <v>1027.1538</v>
      </c>
      <c r="J2824" t="s">
        <v>1385</v>
      </c>
    </row>
    <row r="2825" spans="1:10">
      <c r="A2825" t="s">
        <v>806</v>
      </c>
      <c r="B2825">
        <v>100</v>
      </c>
      <c r="C2825" t="s">
        <v>807</v>
      </c>
      <c r="D2825" t="s">
        <v>811</v>
      </c>
      <c r="E2825">
        <v>9515</v>
      </c>
      <c r="F2825" s="78">
        <v>39794.667048611111</v>
      </c>
      <c r="G2825" t="s">
        <v>1383</v>
      </c>
      <c r="H2825" t="s">
        <v>1384</v>
      </c>
      <c r="I2825">
        <v>1027.1705999999999</v>
      </c>
      <c r="J2825" t="s">
        <v>1385</v>
      </c>
    </row>
    <row r="2826" spans="1:10">
      <c r="A2826" t="s">
        <v>806</v>
      </c>
      <c r="B2826">
        <v>100</v>
      </c>
      <c r="C2826" t="s">
        <v>807</v>
      </c>
      <c r="D2826" t="s">
        <v>811</v>
      </c>
      <c r="E2826">
        <v>9515</v>
      </c>
      <c r="F2826" s="78">
        <v>39794.687881944446</v>
      </c>
      <c r="G2826" t="s">
        <v>1383</v>
      </c>
      <c r="H2826" t="s">
        <v>1384</v>
      </c>
      <c r="I2826">
        <v>1027.1623999999999</v>
      </c>
      <c r="J2826" t="s">
        <v>1385</v>
      </c>
    </row>
    <row r="2827" spans="1:10">
      <c r="A2827" t="s">
        <v>806</v>
      </c>
      <c r="B2827">
        <v>100</v>
      </c>
      <c r="C2827" t="s">
        <v>807</v>
      </c>
      <c r="D2827" t="s">
        <v>811</v>
      </c>
      <c r="E2827">
        <v>9515</v>
      </c>
      <c r="F2827" s="78">
        <v>39794.708715277775</v>
      </c>
      <c r="G2827" t="s">
        <v>1383</v>
      </c>
      <c r="H2827" t="s">
        <v>1384</v>
      </c>
      <c r="I2827">
        <v>1027.1705999999999</v>
      </c>
      <c r="J2827" t="s">
        <v>1385</v>
      </c>
    </row>
    <row r="2828" spans="1:10">
      <c r="A2828" t="s">
        <v>806</v>
      </c>
      <c r="B2828">
        <v>100</v>
      </c>
      <c r="C2828" t="s">
        <v>807</v>
      </c>
      <c r="D2828" t="s">
        <v>811</v>
      </c>
      <c r="E2828">
        <v>9515</v>
      </c>
      <c r="F2828" s="78">
        <v>39794.729548611111</v>
      </c>
      <c r="G2828" t="s">
        <v>1383</v>
      </c>
      <c r="H2828" t="s">
        <v>1384</v>
      </c>
      <c r="I2828">
        <v>1027.1661999999999</v>
      </c>
      <c r="J2828" t="s">
        <v>1385</v>
      </c>
    </row>
    <row r="2829" spans="1:10">
      <c r="A2829" t="s">
        <v>806</v>
      </c>
      <c r="B2829">
        <v>100</v>
      </c>
      <c r="C2829" t="s">
        <v>807</v>
      </c>
      <c r="D2829" t="s">
        <v>811</v>
      </c>
      <c r="E2829">
        <v>9515</v>
      </c>
      <c r="F2829" s="78">
        <v>39812.667037037034</v>
      </c>
      <c r="G2829" t="s">
        <v>1383</v>
      </c>
      <c r="H2829" t="s">
        <v>1384</v>
      </c>
      <c r="I2829">
        <v>1027.0583999999999</v>
      </c>
      <c r="J2829" t="s">
        <v>1385</v>
      </c>
    </row>
    <row r="2830" spans="1:10">
      <c r="A2830" t="s">
        <v>806</v>
      </c>
      <c r="B2830">
        <v>100</v>
      </c>
      <c r="C2830" t="s">
        <v>807</v>
      </c>
      <c r="D2830" t="s">
        <v>811</v>
      </c>
      <c r="E2830">
        <v>9515</v>
      </c>
      <c r="F2830" s="78">
        <v>39812.68787037037</v>
      </c>
      <c r="G2830" t="s">
        <v>1383</v>
      </c>
      <c r="H2830" t="s">
        <v>1384</v>
      </c>
      <c r="I2830">
        <v>1027.0563</v>
      </c>
      <c r="J2830" t="s">
        <v>1385</v>
      </c>
    </row>
    <row r="2831" spans="1:10">
      <c r="A2831" t="s">
        <v>806</v>
      </c>
      <c r="B2831">
        <v>100</v>
      </c>
      <c r="C2831" t="s">
        <v>807</v>
      </c>
      <c r="D2831" t="s">
        <v>811</v>
      </c>
      <c r="E2831">
        <v>9515</v>
      </c>
      <c r="F2831" s="78">
        <v>39812.708703703705</v>
      </c>
      <c r="G2831" t="s">
        <v>1383</v>
      </c>
      <c r="H2831" t="s">
        <v>1384</v>
      </c>
      <c r="I2831">
        <v>1027.0482</v>
      </c>
      <c r="J2831" t="s">
        <v>1385</v>
      </c>
    </row>
    <row r="2832" spans="1:10">
      <c r="A2832" t="s">
        <v>806</v>
      </c>
      <c r="B2832">
        <v>100</v>
      </c>
      <c r="C2832" t="s">
        <v>807</v>
      </c>
      <c r="D2832" t="s">
        <v>811</v>
      </c>
      <c r="E2832">
        <v>9515</v>
      </c>
      <c r="F2832" s="78">
        <v>39812.729537037034</v>
      </c>
      <c r="G2832" t="s">
        <v>1383</v>
      </c>
      <c r="H2832" t="s">
        <v>1384</v>
      </c>
      <c r="I2832">
        <v>1027.0247999999999</v>
      </c>
      <c r="J2832" t="s">
        <v>1385</v>
      </c>
    </row>
    <row r="2833" spans="1:10">
      <c r="A2833" t="s">
        <v>806</v>
      </c>
      <c r="B2833">
        <v>100</v>
      </c>
      <c r="C2833" t="s">
        <v>807</v>
      </c>
      <c r="D2833" t="s">
        <v>811</v>
      </c>
      <c r="E2833">
        <v>9515</v>
      </c>
      <c r="F2833" s="78">
        <v>39830.667048611111</v>
      </c>
      <c r="G2833" t="s">
        <v>1383</v>
      </c>
      <c r="H2833" t="s">
        <v>1384</v>
      </c>
      <c r="I2833">
        <v>1026.9831999999999</v>
      </c>
      <c r="J2833" t="s">
        <v>1385</v>
      </c>
    </row>
    <row r="2834" spans="1:10">
      <c r="A2834" t="s">
        <v>806</v>
      </c>
      <c r="B2834">
        <v>100</v>
      </c>
      <c r="C2834" t="s">
        <v>807</v>
      </c>
      <c r="D2834" t="s">
        <v>811</v>
      </c>
      <c r="E2834">
        <v>9515</v>
      </c>
      <c r="F2834" s="78">
        <v>39830.68787037037</v>
      </c>
      <c r="G2834" t="s">
        <v>1383</v>
      </c>
      <c r="H2834" t="s">
        <v>1384</v>
      </c>
      <c r="I2834">
        <v>1027.0893000000001</v>
      </c>
      <c r="J2834" t="s">
        <v>1385</v>
      </c>
    </row>
    <row r="2835" spans="1:10">
      <c r="A2835" t="s">
        <v>806</v>
      </c>
      <c r="B2835">
        <v>100</v>
      </c>
      <c r="C2835" t="s">
        <v>807</v>
      </c>
      <c r="D2835" t="s">
        <v>811</v>
      </c>
      <c r="E2835">
        <v>9515</v>
      </c>
      <c r="F2835" s="78">
        <v>39830.708715277775</v>
      </c>
      <c r="G2835" t="s">
        <v>1383</v>
      </c>
      <c r="H2835" t="s">
        <v>1384</v>
      </c>
      <c r="I2835">
        <v>1027.1151</v>
      </c>
      <c r="J2835" t="s">
        <v>1385</v>
      </c>
    </row>
    <row r="2836" spans="1:10">
      <c r="A2836" t="s">
        <v>806</v>
      </c>
      <c r="B2836">
        <v>100</v>
      </c>
      <c r="C2836" t="s">
        <v>807</v>
      </c>
      <c r="D2836" t="s">
        <v>811</v>
      </c>
      <c r="E2836">
        <v>9515</v>
      </c>
      <c r="F2836" s="78">
        <v>39830.729548611111</v>
      </c>
      <c r="G2836" t="s">
        <v>1383</v>
      </c>
      <c r="H2836" t="s">
        <v>1384</v>
      </c>
      <c r="I2836">
        <v>1027.0785000000001</v>
      </c>
      <c r="J2836" t="s">
        <v>1385</v>
      </c>
    </row>
    <row r="2837" spans="1:10">
      <c r="A2837" t="s">
        <v>806</v>
      </c>
      <c r="B2837">
        <v>100</v>
      </c>
      <c r="C2837" t="s">
        <v>807</v>
      </c>
      <c r="D2837" t="s">
        <v>811</v>
      </c>
      <c r="E2837">
        <v>9515</v>
      </c>
      <c r="F2837" s="78">
        <v>39848.667037037034</v>
      </c>
      <c r="G2837" t="s">
        <v>1383</v>
      </c>
      <c r="H2837" t="s">
        <v>1384</v>
      </c>
      <c r="I2837">
        <v>1026.9762000000001</v>
      </c>
      <c r="J2837" t="s">
        <v>1385</v>
      </c>
    </row>
    <row r="2838" spans="1:10">
      <c r="A2838" t="s">
        <v>806</v>
      </c>
      <c r="B2838">
        <v>100</v>
      </c>
      <c r="C2838" t="s">
        <v>807</v>
      </c>
      <c r="D2838" t="s">
        <v>811</v>
      </c>
      <c r="E2838">
        <v>9515</v>
      </c>
      <c r="F2838" s="78">
        <v>39848.68787037037</v>
      </c>
      <c r="G2838" t="s">
        <v>1383</v>
      </c>
      <c r="H2838" t="s">
        <v>1384</v>
      </c>
      <c r="I2838">
        <v>1027.0459000000001</v>
      </c>
      <c r="J2838" t="s">
        <v>1385</v>
      </c>
    </row>
    <row r="2839" spans="1:10">
      <c r="A2839" t="s">
        <v>806</v>
      </c>
      <c r="B2839">
        <v>100</v>
      </c>
      <c r="C2839" t="s">
        <v>807</v>
      </c>
      <c r="D2839" t="s">
        <v>811</v>
      </c>
      <c r="E2839">
        <v>9515</v>
      </c>
      <c r="F2839" s="78">
        <v>39848.708703703705</v>
      </c>
      <c r="G2839" t="s">
        <v>1383</v>
      </c>
      <c r="H2839" t="s">
        <v>1384</v>
      </c>
      <c r="I2839">
        <v>1027.0398</v>
      </c>
      <c r="J2839" t="s">
        <v>1385</v>
      </c>
    </row>
    <row r="2840" spans="1:10">
      <c r="A2840" t="s">
        <v>806</v>
      </c>
      <c r="B2840">
        <v>100</v>
      </c>
      <c r="C2840" t="s">
        <v>807</v>
      </c>
      <c r="D2840" t="s">
        <v>811</v>
      </c>
      <c r="E2840">
        <v>9515</v>
      </c>
      <c r="F2840" s="78">
        <v>39848.729537037034</v>
      </c>
      <c r="G2840" t="s">
        <v>1383</v>
      </c>
      <c r="H2840" t="s">
        <v>1384</v>
      </c>
      <c r="I2840">
        <v>1026.9899</v>
      </c>
      <c r="J2840" t="s">
        <v>1385</v>
      </c>
    </row>
    <row r="2841" spans="1:10">
      <c r="A2841" t="s">
        <v>806</v>
      </c>
      <c r="B2841">
        <v>100</v>
      </c>
      <c r="C2841" t="s">
        <v>807</v>
      </c>
      <c r="D2841" t="s">
        <v>811</v>
      </c>
      <c r="E2841">
        <v>9515</v>
      </c>
      <c r="F2841" s="78">
        <v>39866.667013888888</v>
      </c>
      <c r="G2841" t="s">
        <v>1383</v>
      </c>
      <c r="H2841" t="s">
        <v>1384</v>
      </c>
      <c r="I2841">
        <v>1026.8181</v>
      </c>
      <c r="J2841" t="s">
        <v>1385</v>
      </c>
    </row>
    <row r="2842" spans="1:10">
      <c r="A2842" t="s">
        <v>806</v>
      </c>
      <c r="B2842">
        <v>100</v>
      </c>
      <c r="C2842" t="s">
        <v>807</v>
      </c>
      <c r="D2842" t="s">
        <v>811</v>
      </c>
      <c r="E2842">
        <v>9515</v>
      </c>
      <c r="F2842" s="78">
        <v>39866.687858796293</v>
      </c>
      <c r="G2842" t="s">
        <v>1383</v>
      </c>
      <c r="H2842" t="s">
        <v>1384</v>
      </c>
      <c r="I2842">
        <v>1026.739</v>
      </c>
      <c r="J2842" t="s">
        <v>1385</v>
      </c>
    </row>
    <row r="2843" spans="1:10">
      <c r="A2843" t="s">
        <v>806</v>
      </c>
      <c r="B2843">
        <v>100</v>
      </c>
      <c r="C2843" t="s">
        <v>807</v>
      </c>
      <c r="D2843" t="s">
        <v>811</v>
      </c>
      <c r="E2843">
        <v>9515</v>
      </c>
      <c r="F2843" s="78">
        <v>39866.708680555559</v>
      </c>
      <c r="G2843" t="s">
        <v>1383</v>
      </c>
      <c r="H2843" t="s">
        <v>1384</v>
      </c>
      <c r="I2843">
        <v>1026.7518</v>
      </c>
      <c r="J2843" t="s">
        <v>1385</v>
      </c>
    </row>
    <row r="2844" spans="1:10">
      <c r="A2844" t="s">
        <v>806</v>
      </c>
      <c r="B2844">
        <v>100</v>
      </c>
      <c r="C2844" t="s">
        <v>807</v>
      </c>
      <c r="D2844" t="s">
        <v>811</v>
      </c>
      <c r="E2844">
        <v>9515</v>
      </c>
      <c r="F2844" s="78">
        <v>39866.729513888888</v>
      </c>
      <c r="G2844" t="s">
        <v>1383</v>
      </c>
      <c r="H2844" t="s">
        <v>1384</v>
      </c>
      <c r="I2844">
        <v>1026.7856999999999</v>
      </c>
      <c r="J2844" t="s">
        <v>1385</v>
      </c>
    </row>
    <row r="2845" spans="1:10">
      <c r="A2845" t="s">
        <v>806</v>
      </c>
      <c r="B2845">
        <v>100</v>
      </c>
      <c r="C2845" t="s">
        <v>807</v>
      </c>
      <c r="D2845" t="s">
        <v>811</v>
      </c>
      <c r="E2845">
        <v>9515</v>
      </c>
      <c r="F2845" s="78">
        <v>39884.667025462964</v>
      </c>
      <c r="G2845" t="s">
        <v>1383</v>
      </c>
      <c r="H2845" t="s">
        <v>1384</v>
      </c>
      <c r="I2845">
        <v>1026.8468</v>
      </c>
      <c r="J2845" t="s">
        <v>1385</v>
      </c>
    </row>
    <row r="2846" spans="1:10">
      <c r="A2846" t="s">
        <v>806</v>
      </c>
      <c r="B2846">
        <v>100</v>
      </c>
      <c r="C2846" t="s">
        <v>807</v>
      </c>
      <c r="D2846" t="s">
        <v>811</v>
      </c>
      <c r="E2846">
        <v>9515</v>
      </c>
      <c r="F2846" s="78">
        <v>39884.687858796293</v>
      </c>
      <c r="G2846" t="s">
        <v>1383</v>
      </c>
      <c r="H2846" t="s">
        <v>1384</v>
      </c>
      <c r="I2846">
        <v>1026.8536999999999</v>
      </c>
      <c r="J2846" t="s">
        <v>1385</v>
      </c>
    </row>
    <row r="2847" spans="1:10">
      <c r="A2847" t="s">
        <v>806</v>
      </c>
      <c r="B2847">
        <v>100</v>
      </c>
      <c r="C2847" t="s">
        <v>807</v>
      </c>
      <c r="D2847" t="s">
        <v>811</v>
      </c>
      <c r="E2847">
        <v>9515</v>
      </c>
      <c r="F2847" s="78">
        <v>39884.708692129629</v>
      </c>
      <c r="G2847" t="s">
        <v>1383</v>
      </c>
      <c r="H2847" t="s">
        <v>1384</v>
      </c>
      <c r="I2847">
        <v>1026.8207</v>
      </c>
      <c r="J2847" t="s">
        <v>1385</v>
      </c>
    </row>
    <row r="2848" spans="1:10">
      <c r="A2848" t="s">
        <v>806</v>
      </c>
      <c r="B2848">
        <v>100</v>
      </c>
      <c r="C2848" t="s">
        <v>807</v>
      </c>
      <c r="D2848" t="s">
        <v>811</v>
      </c>
      <c r="E2848">
        <v>9515</v>
      </c>
      <c r="F2848" s="78">
        <v>39884.729525462964</v>
      </c>
      <c r="G2848" t="s">
        <v>1383</v>
      </c>
      <c r="H2848" t="s">
        <v>1384</v>
      </c>
      <c r="I2848">
        <v>1026.8344</v>
      </c>
      <c r="J2848" t="s">
        <v>1385</v>
      </c>
    </row>
    <row r="2849" spans="1:10">
      <c r="A2849" t="s">
        <v>806</v>
      </c>
      <c r="B2849">
        <v>100</v>
      </c>
      <c r="C2849" t="s">
        <v>807</v>
      </c>
      <c r="D2849" t="s">
        <v>811</v>
      </c>
      <c r="E2849">
        <v>9515</v>
      </c>
      <c r="F2849" s="78">
        <v>39902.667037037034</v>
      </c>
      <c r="G2849" t="s">
        <v>1383</v>
      </c>
      <c r="H2849" t="s">
        <v>1384</v>
      </c>
      <c r="I2849">
        <v>1026.944</v>
      </c>
      <c r="J2849" t="s">
        <v>1385</v>
      </c>
    </row>
    <row r="2850" spans="1:10">
      <c r="A2850" t="s">
        <v>806</v>
      </c>
      <c r="B2850">
        <v>100</v>
      </c>
      <c r="C2850" t="s">
        <v>807</v>
      </c>
      <c r="D2850" t="s">
        <v>811</v>
      </c>
      <c r="E2850">
        <v>9515</v>
      </c>
      <c r="F2850" s="78">
        <v>39902.68787037037</v>
      </c>
      <c r="G2850" t="s">
        <v>1383</v>
      </c>
      <c r="H2850" t="s">
        <v>1384</v>
      </c>
      <c r="I2850">
        <v>1026.9084</v>
      </c>
      <c r="J2850" t="s">
        <v>1385</v>
      </c>
    </row>
    <row r="2851" spans="1:10">
      <c r="A2851" t="s">
        <v>806</v>
      </c>
      <c r="B2851">
        <v>100</v>
      </c>
      <c r="C2851" t="s">
        <v>807</v>
      </c>
      <c r="D2851" t="s">
        <v>811</v>
      </c>
      <c r="E2851">
        <v>9515</v>
      </c>
      <c r="F2851" s="78">
        <v>39902.708703703705</v>
      </c>
      <c r="G2851" t="s">
        <v>1383</v>
      </c>
      <c r="H2851" t="s">
        <v>1384</v>
      </c>
      <c r="I2851">
        <v>1026.8800000000001</v>
      </c>
      <c r="J2851" t="s">
        <v>1385</v>
      </c>
    </row>
    <row r="2852" spans="1:10">
      <c r="A2852" t="s">
        <v>806</v>
      </c>
      <c r="B2852">
        <v>100</v>
      </c>
      <c r="C2852" t="s">
        <v>807</v>
      </c>
      <c r="D2852" t="s">
        <v>811</v>
      </c>
      <c r="E2852">
        <v>9515</v>
      </c>
      <c r="F2852" s="78">
        <v>39902.729525462964</v>
      </c>
      <c r="G2852" t="s">
        <v>1383</v>
      </c>
      <c r="H2852" t="s">
        <v>1384</v>
      </c>
      <c r="I2852">
        <v>1026.9337</v>
      </c>
      <c r="J2852" t="s">
        <v>1385</v>
      </c>
    </row>
    <row r="2853" spans="1:10">
      <c r="A2853" t="s">
        <v>806</v>
      </c>
      <c r="B2853">
        <v>100</v>
      </c>
      <c r="C2853" t="s">
        <v>807</v>
      </c>
      <c r="D2853" t="s">
        <v>811</v>
      </c>
      <c r="E2853">
        <v>9515</v>
      </c>
      <c r="F2853" s="78">
        <v>39920.667025462964</v>
      </c>
      <c r="G2853" t="s">
        <v>1383</v>
      </c>
      <c r="H2853" t="s">
        <v>1384</v>
      </c>
      <c r="I2853">
        <v>1026.7647999999999</v>
      </c>
      <c r="J2853" t="s">
        <v>1385</v>
      </c>
    </row>
    <row r="2854" spans="1:10">
      <c r="A2854" t="s">
        <v>806</v>
      </c>
      <c r="B2854">
        <v>100</v>
      </c>
      <c r="C2854" t="s">
        <v>807</v>
      </c>
      <c r="D2854" t="s">
        <v>811</v>
      </c>
      <c r="E2854">
        <v>9515</v>
      </c>
      <c r="F2854" s="78">
        <v>39920.687858796293</v>
      </c>
      <c r="G2854" t="s">
        <v>1383</v>
      </c>
      <c r="H2854" t="s">
        <v>1384</v>
      </c>
      <c r="I2854">
        <v>1026.7624000000001</v>
      </c>
      <c r="J2854" t="s">
        <v>1385</v>
      </c>
    </row>
    <row r="2855" spans="1:10">
      <c r="A2855" t="s">
        <v>806</v>
      </c>
      <c r="B2855">
        <v>100</v>
      </c>
      <c r="C2855" t="s">
        <v>807</v>
      </c>
      <c r="D2855" t="s">
        <v>811</v>
      </c>
      <c r="E2855">
        <v>9515</v>
      </c>
      <c r="F2855" s="78">
        <v>39920.708692129629</v>
      </c>
      <c r="G2855" t="s">
        <v>1383</v>
      </c>
      <c r="H2855" t="s">
        <v>1384</v>
      </c>
      <c r="I2855">
        <v>1026.7596000000001</v>
      </c>
      <c r="J2855" t="s">
        <v>1385</v>
      </c>
    </row>
    <row r="2856" spans="1:10">
      <c r="A2856" t="s">
        <v>806</v>
      </c>
      <c r="B2856">
        <v>100</v>
      </c>
      <c r="C2856" t="s">
        <v>807</v>
      </c>
      <c r="D2856" t="s">
        <v>811</v>
      </c>
      <c r="E2856">
        <v>9515</v>
      </c>
      <c r="F2856" s="78">
        <v>39920.729525462964</v>
      </c>
      <c r="G2856" t="s">
        <v>1383</v>
      </c>
      <c r="H2856" t="s">
        <v>1384</v>
      </c>
      <c r="I2856">
        <v>1026.7566999999999</v>
      </c>
      <c r="J2856" t="s">
        <v>1385</v>
      </c>
    </row>
    <row r="2857" spans="1:10">
      <c r="A2857" t="s">
        <v>806</v>
      </c>
      <c r="B2857">
        <v>100</v>
      </c>
      <c r="C2857" t="s">
        <v>807</v>
      </c>
      <c r="D2857" t="s">
        <v>811</v>
      </c>
      <c r="E2857">
        <v>9515</v>
      </c>
      <c r="F2857" s="78">
        <v>39938.666967592595</v>
      </c>
      <c r="G2857" t="s">
        <v>1383</v>
      </c>
      <c r="H2857" t="s">
        <v>1384</v>
      </c>
      <c r="I2857">
        <v>999.13300000000004</v>
      </c>
      <c r="J2857" t="s">
        <v>1385</v>
      </c>
    </row>
    <row r="2858" spans="1:10">
      <c r="A2858" t="s">
        <v>806</v>
      </c>
      <c r="B2858">
        <v>100</v>
      </c>
      <c r="C2858" t="s">
        <v>807</v>
      </c>
      <c r="D2858" t="s">
        <v>811</v>
      </c>
      <c r="E2858">
        <v>9515</v>
      </c>
      <c r="F2858" s="78">
        <v>39938.687800925924</v>
      </c>
      <c r="G2858" t="s">
        <v>1383</v>
      </c>
      <c r="H2858" t="s">
        <v>1384</v>
      </c>
      <c r="I2858">
        <v>999.12369999999999</v>
      </c>
      <c r="J2858" t="s">
        <v>1385</v>
      </c>
    </row>
    <row r="2859" spans="1:10">
      <c r="A2859" t="s">
        <v>806</v>
      </c>
      <c r="B2859">
        <v>100</v>
      </c>
      <c r="C2859" t="s">
        <v>807</v>
      </c>
      <c r="D2859" t="s">
        <v>811</v>
      </c>
      <c r="E2859">
        <v>9515</v>
      </c>
      <c r="F2859" s="78">
        <v>39938.708634259259</v>
      </c>
      <c r="G2859" t="s">
        <v>1383</v>
      </c>
      <c r="H2859" t="s">
        <v>1384</v>
      </c>
      <c r="I2859">
        <v>999.11569999999995</v>
      </c>
      <c r="J2859" t="s">
        <v>1385</v>
      </c>
    </row>
    <row r="2860" spans="1:10">
      <c r="A2860" t="s">
        <v>806</v>
      </c>
      <c r="B2860">
        <v>100</v>
      </c>
      <c r="C2860" t="s">
        <v>807</v>
      </c>
      <c r="D2860" t="s">
        <v>811</v>
      </c>
      <c r="E2860">
        <v>9515</v>
      </c>
      <c r="F2860" s="78">
        <v>39938.729467592595</v>
      </c>
      <c r="G2860" t="s">
        <v>1383</v>
      </c>
      <c r="H2860" t="s">
        <v>1384</v>
      </c>
      <c r="I2860">
        <v>999.11059999999998</v>
      </c>
      <c r="J2860" t="s">
        <v>1385</v>
      </c>
    </row>
    <row r="2861" spans="1:10">
      <c r="A2861" t="s">
        <v>806</v>
      </c>
      <c r="B2861">
        <v>100</v>
      </c>
      <c r="C2861" t="s">
        <v>807</v>
      </c>
      <c r="D2861" t="s">
        <v>811</v>
      </c>
      <c r="E2861">
        <v>9515</v>
      </c>
      <c r="F2861" s="78">
        <v>39629.103321759256</v>
      </c>
      <c r="G2861" t="s">
        <v>1358</v>
      </c>
      <c r="H2861" t="s">
        <v>1359</v>
      </c>
      <c r="I2861">
        <v>298.38350000000003</v>
      </c>
      <c r="J2861" t="s">
        <v>1360</v>
      </c>
    </row>
    <row r="2862" spans="1:10">
      <c r="A2862" t="s">
        <v>806</v>
      </c>
      <c r="B2862">
        <v>100</v>
      </c>
      <c r="C2862" t="s">
        <v>807</v>
      </c>
      <c r="D2862" t="s">
        <v>811</v>
      </c>
      <c r="E2862">
        <v>9515</v>
      </c>
      <c r="F2862" s="78">
        <v>39629.124155092592</v>
      </c>
      <c r="G2862" t="s">
        <v>1358</v>
      </c>
      <c r="H2862" t="s">
        <v>1359</v>
      </c>
      <c r="I2862">
        <v>298.47309999999999</v>
      </c>
      <c r="J2862" t="s">
        <v>1360</v>
      </c>
    </row>
    <row r="2863" spans="1:10">
      <c r="A2863" t="s">
        <v>806</v>
      </c>
      <c r="B2863">
        <v>100</v>
      </c>
      <c r="C2863" t="s">
        <v>807</v>
      </c>
      <c r="D2863" t="s">
        <v>811</v>
      </c>
      <c r="E2863">
        <v>9515</v>
      </c>
      <c r="F2863" s="78">
        <v>39629.144988425927</v>
      </c>
      <c r="G2863" t="s">
        <v>1358</v>
      </c>
      <c r="H2863" t="s">
        <v>1359</v>
      </c>
      <c r="I2863">
        <v>298.47370000000001</v>
      </c>
      <c r="J2863" t="s">
        <v>1360</v>
      </c>
    </row>
    <row r="2864" spans="1:10">
      <c r="A2864" t="s">
        <v>806</v>
      </c>
      <c r="B2864">
        <v>100</v>
      </c>
      <c r="C2864" t="s">
        <v>807</v>
      </c>
      <c r="D2864" t="s">
        <v>811</v>
      </c>
      <c r="E2864">
        <v>9515</v>
      </c>
      <c r="F2864" s="78">
        <v>39629.165821759256</v>
      </c>
      <c r="G2864" t="s">
        <v>1358</v>
      </c>
      <c r="H2864" t="s">
        <v>1359</v>
      </c>
      <c r="I2864">
        <v>298.60849999999999</v>
      </c>
      <c r="J2864" t="s">
        <v>1360</v>
      </c>
    </row>
    <row r="2865" spans="1:10">
      <c r="A2865" t="s">
        <v>806</v>
      </c>
      <c r="B2865">
        <v>100</v>
      </c>
      <c r="C2865" t="s">
        <v>807</v>
      </c>
      <c r="D2865" t="s">
        <v>811</v>
      </c>
      <c r="E2865">
        <v>9515</v>
      </c>
      <c r="F2865" s="78">
        <v>39644.083645833336</v>
      </c>
      <c r="G2865" t="s">
        <v>1358</v>
      </c>
      <c r="H2865" t="s">
        <v>1359</v>
      </c>
      <c r="I2865">
        <v>310.62560000000002</v>
      </c>
      <c r="J2865" t="s">
        <v>1360</v>
      </c>
    </row>
    <row r="2866" spans="1:10">
      <c r="A2866" t="s">
        <v>806</v>
      </c>
      <c r="B2866">
        <v>100</v>
      </c>
      <c r="C2866" t="s">
        <v>807</v>
      </c>
      <c r="D2866" t="s">
        <v>811</v>
      </c>
      <c r="E2866">
        <v>9515</v>
      </c>
      <c r="F2866" s="78">
        <v>39644.104479166665</v>
      </c>
      <c r="G2866" t="s">
        <v>1358</v>
      </c>
      <c r="H2866" t="s">
        <v>1359</v>
      </c>
      <c r="I2866">
        <v>309.56029999999998</v>
      </c>
      <c r="J2866" t="s">
        <v>1360</v>
      </c>
    </row>
    <row r="2867" spans="1:10">
      <c r="A2867" t="s">
        <v>806</v>
      </c>
      <c r="B2867">
        <v>100</v>
      </c>
      <c r="C2867" t="s">
        <v>807</v>
      </c>
      <c r="D2867" t="s">
        <v>811</v>
      </c>
      <c r="E2867">
        <v>9515</v>
      </c>
      <c r="F2867" s="78">
        <v>39644.1253125</v>
      </c>
      <c r="G2867" t="s">
        <v>1358</v>
      </c>
      <c r="H2867" t="s">
        <v>1359</v>
      </c>
      <c r="I2867">
        <v>308.40649999999999</v>
      </c>
      <c r="J2867" t="s">
        <v>1360</v>
      </c>
    </row>
    <row r="2868" spans="1:10">
      <c r="A2868" t="s">
        <v>806</v>
      </c>
      <c r="B2868">
        <v>100</v>
      </c>
      <c r="C2868" t="s">
        <v>807</v>
      </c>
      <c r="D2868" t="s">
        <v>811</v>
      </c>
      <c r="E2868">
        <v>9515</v>
      </c>
      <c r="F2868" s="78">
        <v>39644.146134259259</v>
      </c>
      <c r="G2868" t="s">
        <v>1358</v>
      </c>
      <c r="H2868" t="s">
        <v>1359</v>
      </c>
      <c r="I2868">
        <v>307.47280000000001</v>
      </c>
      <c r="J2868" t="s">
        <v>1360</v>
      </c>
    </row>
    <row r="2869" spans="1:10">
      <c r="A2869" t="s">
        <v>806</v>
      </c>
      <c r="B2869">
        <v>100</v>
      </c>
      <c r="C2869" t="s">
        <v>807</v>
      </c>
      <c r="D2869" t="s">
        <v>811</v>
      </c>
      <c r="E2869">
        <v>9515</v>
      </c>
      <c r="F2869" s="78">
        <v>39650.667071759257</v>
      </c>
      <c r="G2869" t="s">
        <v>1358</v>
      </c>
      <c r="H2869" t="s">
        <v>1359</v>
      </c>
      <c r="I2869">
        <v>242.93049999999999</v>
      </c>
      <c r="J2869" t="s">
        <v>1360</v>
      </c>
    </row>
    <row r="2870" spans="1:10">
      <c r="A2870" t="s">
        <v>806</v>
      </c>
      <c r="B2870">
        <v>100</v>
      </c>
      <c r="C2870" t="s">
        <v>807</v>
      </c>
      <c r="D2870" t="s">
        <v>811</v>
      </c>
      <c r="E2870">
        <v>9515</v>
      </c>
      <c r="F2870" s="78">
        <v>39650.687905092593</v>
      </c>
      <c r="G2870" t="s">
        <v>1358</v>
      </c>
      <c r="H2870" t="s">
        <v>1359</v>
      </c>
      <c r="I2870">
        <v>240.97389999999999</v>
      </c>
      <c r="J2870" t="s">
        <v>1360</v>
      </c>
    </row>
    <row r="2871" spans="1:10">
      <c r="A2871" t="s">
        <v>806</v>
      </c>
      <c r="B2871">
        <v>100</v>
      </c>
      <c r="C2871" t="s">
        <v>807</v>
      </c>
      <c r="D2871" t="s">
        <v>811</v>
      </c>
      <c r="E2871">
        <v>9515</v>
      </c>
      <c r="F2871" s="78">
        <v>39650.708738425928</v>
      </c>
      <c r="G2871" t="s">
        <v>1358</v>
      </c>
      <c r="H2871" t="s">
        <v>1359</v>
      </c>
      <c r="I2871">
        <v>239.148</v>
      </c>
      <c r="J2871" t="s">
        <v>1360</v>
      </c>
    </row>
    <row r="2872" spans="1:10">
      <c r="A2872" t="s">
        <v>806</v>
      </c>
      <c r="B2872">
        <v>100</v>
      </c>
      <c r="C2872" t="s">
        <v>807</v>
      </c>
      <c r="D2872" t="s">
        <v>811</v>
      </c>
      <c r="E2872">
        <v>9515</v>
      </c>
      <c r="F2872" s="78">
        <v>39650.729571759257</v>
      </c>
      <c r="G2872" t="s">
        <v>1358</v>
      </c>
      <c r="H2872" t="s">
        <v>1359</v>
      </c>
      <c r="I2872">
        <v>239.19149999999999</v>
      </c>
      <c r="J2872" t="s">
        <v>1360</v>
      </c>
    </row>
    <row r="2873" spans="1:10">
      <c r="A2873" t="s">
        <v>806</v>
      </c>
      <c r="B2873">
        <v>100</v>
      </c>
      <c r="C2873" t="s">
        <v>807</v>
      </c>
      <c r="D2873" t="s">
        <v>811</v>
      </c>
      <c r="E2873">
        <v>9515</v>
      </c>
      <c r="F2873" s="78">
        <v>39629.103321759256</v>
      </c>
      <c r="G2873" t="s">
        <v>1386</v>
      </c>
      <c r="H2873" t="s">
        <v>1387</v>
      </c>
      <c r="I2873">
        <v>306.13729999999998</v>
      </c>
      <c r="J2873" t="s">
        <v>1360</v>
      </c>
    </row>
    <row r="2874" spans="1:10">
      <c r="A2874" t="s">
        <v>806</v>
      </c>
      <c r="B2874">
        <v>100</v>
      </c>
      <c r="C2874" t="s">
        <v>807</v>
      </c>
      <c r="D2874" t="s">
        <v>811</v>
      </c>
      <c r="E2874">
        <v>9515</v>
      </c>
      <c r="F2874" s="78">
        <v>39629.124155092592</v>
      </c>
      <c r="G2874" t="s">
        <v>1386</v>
      </c>
      <c r="H2874" t="s">
        <v>1387</v>
      </c>
      <c r="I2874">
        <v>306.11750000000001</v>
      </c>
      <c r="J2874" t="s">
        <v>1360</v>
      </c>
    </row>
    <row r="2875" spans="1:10">
      <c r="A2875" t="s">
        <v>806</v>
      </c>
      <c r="B2875">
        <v>100</v>
      </c>
      <c r="C2875" t="s">
        <v>807</v>
      </c>
      <c r="D2875" t="s">
        <v>811</v>
      </c>
      <c r="E2875">
        <v>9515</v>
      </c>
      <c r="F2875" s="78">
        <v>39629.144988425927</v>
      </c>
      <c r="G2875" t="s">
        <v>1386</v>
      </c>
      <c r="H2875" t="s">
        <v>1387</v>
      </c>
      <c r="I2875">
        <v>306.05970000000002</v>
      </c>
      <c r="J2875" t="s">
        <v>1360</v>
      </c>
    </row>
    <row r="2876" spans="1:10">
      <c r="A2876" t="s">
        <v>806</v>
      </c>
      <c r="B2876">
        <v>100</v>
      </c>
      <c r="C2876" t="s">
        <v>807</v>
      </c>
      <c r="D2876" t="s">
        <v>811</v>
      </c>
      <c r="E2876">
        <v>9515</v>
      </c>
      <c r="F2876" s="78">
        <v>39629.165821759256</v>
      </c>
      <c r="G2876" t="s">
        <v>1386</v>
      </c>
      <c r="H2876" t="s">
        <v>1387</v>
      </c>
      <c r="I2876">
        <v>305.97719999999998</v>
      </c>
      <c r="J2876" t="s">
        <v>1360</v>
      </c>
    </row>
    <row r="2877" spans="1:10">
      <c r="A2877" t="s">
        <v>806</v>
      </c>
      <c r="B2877">
        <v>100</v>
      </c>
      <c r="C2877" t="s">
        <v>807</v>
      </c>
      <c r="D2877" t="s">
        <v>811</v>
      </c>
      <c r="E2877">
        <v>9515</v>
      </c>
      <c r="F2877" s="78">
        <v>39644.083645833336</v>
      </c>
      <c r="G2877" t="s">
        <v>1386</v>
      </c>
      <c r="H2877" t="s">
        <v>1387</v>
      </c>
      <c r="I2877">
        <v>321.31180000000001</v>
      </c>
      <c r="J2877" t="s">
        <v>1360</v>
      </c>
    </row>
    <row r="2878" spans="1:10">
      <c r="A2878" t="s">
        <v>806</v>
      </c>
      <c r="B2878">
        <v>100</v>
      </c>
      <c r="C2878" t="s">
        <v>807</v>
      </c>
      <c r="D2878" t="s">
        <v>811</v>
      </c>
      <c r="E2878">
        <v>9515</v>
      </c>
      <c r="F2878" s="78">
        <v>39644.104479166665</v>
      </c>
      <c r="G2878" t="s">
        <v>1386</v>
      </c>
      <c r="H2878" t="s">
        <v>1387</v>
      </c>
      <c r="I2878">
        <v>320.137</v>
      </c>
      <c r="J2878" t="s">
        <v>1360</v>
      </c>
    </row>
    <row r="2879" spans="1:10">
      <c r="A2879" t="s">
        <v>806</v>
      </c>
      <c r="B2879">
        <v>100</v>
      </c>
      <c r="C2879" t="s">
        <v>807</v>
      </c>
      <c r="D2879" t="s">
        <v>811</v>
      </c>
      <c r="E2879">
        <v>9515</v>
      </c>
      <c r="F2879" s="78">
        <v>39644.1253125</v>
      </c>
      <c r="G2879" t="s">
        <v>1386</v>
      </c>
      <c r="H2879" t="s">
        <v>1387</v>
      </c>
      <c r="I2879">
        <v>318.8451</v>
      </c>
      <c r="J2879" t="s">
        <v>1360</v>
      </c>
    </row>
    <row r="2880" spans="1:10">
      <c r="A2880" t="s">
        <v>806</v>
      </c>
      <c r="B2880">
        <v>100</v>
      </c>
      <c r="C2880" t="s">
        <v>807</v>
      </c>
      <c r="D2880" t="s">
        <v>811</v>
      </c>
      <c r="E2880">
        <v>9515</v>
      </c>
      <c r="F2880" s="78">
        <v>39644.146134259259</v>
      </c>
      <c r="G2880" t="s">
        <v>1386</v>
      </c>
      <c r="H2880" t="s">
        <v>1387</v>
      </c>
      <c r="I2880">
        <v>318.07979999999998</v>
      </c>
      <c r="J2880" t="s">
        <v>1360</v>
      </c>
    </row>
    <row r="2881" spans="1:10">
      <c r="A2881" t="s">
        <v>806</v>
      </c>
      <c r="B2881">
        <v>100</v>
      </c>
      <c r="C2881" t="s">
        <v>807</v>
      </c>
      <c r="D2881" t="s">
        <v>811</v>
      </c>
      <c r="E2881">
        <v>9515</v>
      </c>
      <c r="F2881" s="78">
        <v>39650.667071759257</v>
      </c>
      <c r="G2881" t="s">
        <v>1386</v>
      </c>
      <c r="H2881" t="s">
        <v>1387</v>
      </c>
      <c r="I2881">
        <v>280.1934</v>
      </c>
      <c r="J2881" t="s">
        <v>1360</v>
      </c>
    </row>
    <row r="2882" spans="1:10">
      <c r="A2882" t="s">
        <v>806</v>
      </c>
      <c r="B2882">
        <v>100</v>
      </c>
      <c r="C2882" t="s">
        <v>807</v>
      </c>
      <c r="D2882" t="s">
        <v>811</v>
      </c>
      <c r="E2882">
        <v>9515</v>
      </c>
      <c r="F2882" s="78">
        <v>39650.687905092593</v>
      </c>
      <c r="G2882" t="s">
        <v>1386</v>
      </c>
      <c r="H2882" t="s">
        <v>1387</v>
      </c>
      <c r="I2882">
        <v>280.185</v>
      </c>
      <c r="J2882" t="s">
        <v>1360</v>
      </c>
    </row>
    <row r="2883" spans="1:10">
      <c r="A2883" t="s">
        <v>806</v>
      </c>
      <c r="B2883">
        <v>100</v>
      </c>
      <c r="C2883" t="s">
        <v>807</v>
      </c>
      <c r="D2883" t="s">
        <v>811</v>
      </c>
      <c r="E2883">
        <v>9515</v>
      </c>
      <c r="F2883" s="78">
        <v>39650.708738425928</v>
      </c>
      <c r="G2883" t="s">
        <v>1386</v>
      </c>
      <c r="H2883" t="s">
        <v>1387</v>
      </c>
      <c r="I2883">
        <v>280.21019999999999</v>
      </c>
      <c r="J2883" t="s">
        <v>1360</v>
      </c>
    </row>
    <row r="2884" spans="1:10">
      <c r="A2884" t="s">
        <v>806</v>
      </c>
      <c r="B2884">
        <v>100</v>
      </c>
      <c r="C2884" t="s">
        <v>807</v>
      </c>
      <c r="D2884" t="s">
        <v>811</v>
      </c>
      <c r="E2884">
        <v>9515</v>
      </c>
      <c r="F2884" s="78">
        <v>39650.729571759257</v>
      </c>
      <c r="G2884" t="s">
        <v>1386</v>
      </c>
      <c r="H2884" t="s">
        <v>1387</v>
      </c>
      <c r="I2884">
        <v>280.17340000000002</v>
      </c>
      <c r="J2884" t="s">
        <v>1360</v>
      </c>
    </row>
    <row r="2885" spans="1:10">
      <c r="A2885" t="s">
        <v>806</v>
      </c>
      <c r="B2885">
        <v>100</v>
      </c>
      <c r="C2885" t="s">
        <v>807</v>
      </c>
      <c r="D2885" t="s">
        <v>811</v>
      </c>
      <c r="E2885">
        <v>9515</v>
      </c>
      <c r="F2885" s="78">
        <v>39668.667060185187</v>
      </c>
      <c r="G2885" t="s">
        <v>1386</v>
      </c>
      <c r="H2885" t="s">
        <v>1387</v>
      </c>
      <c r="I2885">
        <v>275.99250000000001</v>
      </c>
      <c r="J2885" t="s">
        <v>1360</v>
      </c>
    </row>
    <row r="2886" spans="1:10">
      <c r="A2886" t="s">
        <v>806</v>
      </c>
      <c r="B2886">
        <v>100</v>
      </c>
      <c r="C2886" t="s">
        <v>807</v>
      </c>
      <c r="D2886" t="s">
        <v>811</v>
      </c>
      <c r="E2886">
        <v>9515</v>
      </c>
      <c r="F2886" s="78">
        <v>39668.687893518516</v>
      </c>
      <c r="G2886" t="s">
        <v>1386</v>
      </c>
      <c r="H2886" t="s">
        <v>1387</v>
      </c>
      <c r="I2886">
        <v>275.99900000000002</v>
      </c>
      <c r="J2886" t="s">
        <v>1360</v>
      </c>
    </row>
    <row r="2887" spans="1:10">
      <c r="A2887" t="s">
        <v>806</v>
      </c>
      <c r="B2887">
        <v>100</v>
      </c>
      <c r="C2887" t="s">
        <v>807</v>
      </c>
      <c r="D2887" t="s">
        <v>811</v>
      </c>
      <c r="E2887">
        <v>9515</v>
      </c>
      <c r="F2887" s="78">
        <v>39668.708726851852</v>
      </c>
      <c r="G2887" t="s">
        <v>1386</v>
      </c>
      <c r="H2887" t="s">
        <v>1387</v>
      </c>
      <c r="I2887">
        <v>275.82190000000003</v>
      </c>
      <c r="J2887" t="s">
        <v>1360</v>
      </c>
    </row>
    <row r="2888" spans="1:10">
      <c r="A2888" t="s">
        <v>806</v>
      </c>
      <c r="B2888">
        <v>100</v>
      </c>
      <c r="C2888" t="s">
        <v>807</v>
      </c>
      <c r="D2888" t="s">
        <v>811</v>
      </c>
      <c r="E2888">
        <v>9515</v>
      </c>
      <c r="F2888" s="78">
        <v>39668.729560185187</v>
      </c>
      <c r="G2888" t="s">
        <v>1386</v>
      </c>
      <c r="H2888" t="s">
        <v>1387</v>
      </c>
      <c r="I2888">
        <v>275.82389999999998</v>
      </c>
      <c r="J2888" t="s">
        <v>1360</v>
      </c>
    </row>
    <row r="2889" spans="1:10">
      <c r="A2889" t="s">
        <v>806</v>
      </c>
      <c r="B2889">
        <v>100</v>
      </c>
      <c r="C2889" t="s">
        <v>807</v>
      </c>
      <c r="D2889" t="s">
        <v>811</v>
      </c>
      <c r="E2889">
        <v>9515</v>
      </c>
      <c r="F2889" s="78">
        <v>39686.667060185187</v>
      </c>
      <c r="G2889" t="s">
        <v>1386</v>
      </c>
      <c r="H2889" t="s">
        <v>1387</v>
      </c>
      <c r="I2889">
        <v>277.13830000000002</v>
      </c>
      <c r="J2889" t="s">
        <v>1360</v>
      </c>
    </row>
    <row r="2890" spans="1:10">
      <c r="A2890" t="s">
        <v>806</v>
      </c>
      <c r="B2890">
        <v>100</v>
      </c>
      <c r="C2890" t="s">
        <v>807</v>
      </c>
      <c r="D2890" t="s">
        <v>811</v>
      </c>
      <c r="E2890">
        <v>9515</v>
      </c>
      <c r="F2890" s="78">
        <v>39686.687893518516</v>
      </c>
      <c r="G2890" t="s">
        <v>1386</v>
      </c>
      <c r="H2890" t="s">
        <v>1387</v>
      </c>
      <c r="I2890">
        <v>277.10570000000001</v>
      </c>
      <c r="J2890" t="s">
        <v>1360</v>
      </c>
    </row>
    <row r="2891" spans="1:10">
      <c r="A2891" t="s">
        <v>806</v>
      </c>
      <c r="B2891">
        <v>100</v>
      </c>
      <c r="C2891" t="s">
        <v>807</v>
      </c>
      <c r="D2891" t="s">
        <v>811</v>
      </c>
      <c r="E2891">
        <v>9515</v>
      </c>
      <c r="F2891" s="78">
        <v>39686.708726851852</v>
      </c>
      <c r="G2891" t="s">
        <v>1386</v>
      </c>
      <c r="H2891" t="s">
        <v>1387</v>
      </c>
      <c r="I2891">
        <v>276.99270000000001</v>
      </c>
      <c r="J2891" t="s">
        <v>1360</v>
      </c>
    </row>
    <row r="2892" spans="1:10">
      <c r="A2892" t="s">
        <v>806</v>
      </c>
      <c r="B2892">
        <v>100</v>
      </c>
      <c r="C2892" t="s">
        <v>807</v>
      </c>
      <c r="D2892" t="s">
        <v>811</v>
      </c>
      <c r="E2892">
        <v>9515</v>
      </c>
      <c r="F2892" s="78">
        <v>39686.729560185187</v>
      </c>
      <c r="G2892" t="s">
        <v>1386</v>
      </c>
      <c r="H2892" t="s">
        <v>1387</v>
      </c>
      <c r="I2892">
        <v>276.98270000000002</v>
      </c>
      <c r="J2892" t="s">
        <v>1360</v>
      </c>
    </row>
    <row r="2893" spans="1:10">
      <c r="A2893" t="s">
        <v>806</v>
      </c>
      <c r="B2893">
        <v>100</v>
      </c>
      <c r="C2893" t="s">
        <v>807</v>
      </c>
      <c r="D2893" t="s">
        <v>811</v>
      </c>
      <c r="E2893">
        <v>9515</v>
      </c>
      <c r="F2893" s="78">
        <v>39704.667071759257</v>
      </c>
      <c r="G2893" t="s">
        <v>1386</v>
      </c>
      <c r="H2893" t="s">
        <v>1387</v>
      </c>
      <c r="I2893">
        <v>279.40940000000001</v>
      </c>
      <c r="J2893" t="s">
        <v>1360</v>
      </c>
    </row>
    <row r="2894" spans="1:10">
      <c r="A2894" t="s">
        <v>806</v>
      </c>
      <c r="B2894">
        <v>100</v>
      </c>
      <c r="C2894" t="s">
        <v>807</v>
      </c>
      <c r="D2894" t="s">
        <v>811</v>
      </c>
      <c r="E2894">
        <v>9515</v>
      </c>
      <c r="F2894" s="78">
        <v>39704.687905092593</v>
      </c>
      <c r="G2894" t="s">
        <v>1386</v>
      </c>
      <c r="H2894" t="s">
        <v>1387</v>
      </c>
      <c r="I2894">
        <v>279.37419999999997</v>
      </c>
      <c r="J2894" t="s">
        <v>1360</v>
      </c>
    </row>
    <row r="2895" spans="1:10">
      <c r="A2895" t="s">
        <v>806</v>
      </c>
      <c r="B2895">
        <v>100</v>
      </c>
      <c r="C2895" t="s">
        <v>807</v>
      </c>
      <c r="D2895" t="s">
        <v>811</v>
      </c>
      <c r="E2895">
        <v>9515</v>
      </c>
      <c r="F2895" s="78">
        <v>39704.708738425928</v>
      </c>
      <c r="G2895" t="s">
        <v>1386</v>
      </c>
      <c r="H2895" t="s">
        <v>1387</v>
      </c>
      <c r="I2895">
        <v>279.38029999999998</v>
      </c>
      <c r="J2895" t="s">
        <v>1360</v>
      </c>
    </row>
    <row r="2896" spans="1:10">
      <c r="A2896" t="s">
        <v>806</v>
      </c>
      <c r="B2896">
        <v>100</v>
      </c>
      <c r="C2896" t="s">
        <v>807</v>
      </c>
      <c r="D2896" t="s">
        <v>811</v>
      </c>
      <c r="E2896">
        <v>9515</v>
      </c>
      <c r="F2896" s="78">
        <v>39704.729571759257</v>
      </c>
      <c r="G2896" t="s">
        <v>1386</v>
      </c>
      <c r="H2896" t="s">
        <v>1387</v>
      </c>
      <c r="I2896">
        <v>279.41699999999997</v>
      </c>
      <c r="J2896" t="s">
        <v>1360</v>
      </c>
    </row>
    <row r="2897" spans="1:10">
      <c r="A2897" t="s">
        <v>806</v>
      </c>
      <c r="B2897">
        <v>100</v>
      </c>
      <c r="C2897" t="s">
        <v>807</v>
      </c>
      <c r="D2897" t="s">
        <v>811</v>
      </c>
      <c r="E2897">
        <v>9515</v>
      </c>
      <c r="F2897" s="78">
        <v>39722.667071759257</v>
      </c>
      <c r="G2897" t="s">
        <v>1386</v>
      </c>
      <c r="H2897" t="s">
        <v>1387</v>
      </c>
      <c r="I2897">
        <v>279.56889999999999</v>
      </c>
      <c r="J2897" t="s">
        <v>1360</v>
      </c>
    </row>
    <row r="2898" spans="1:10">
      <c r="A2898" t="s">
        <v>806</v>
      </c>
      <c r="B2898">
        <v>100</v>
      </c>
      <c r="C2898" t="s">
        <v>807</v>
      </c>
      <c r="D2898" t="s">
        <v>811</v>
      </c>
      <c r="E2898">
        <v>9515</v>
      </c>
      <c r="F2898" s="78">
        <v>39722.687905092593</v>
      </c>
      <c r="G2898" t="s">
        <v>1386</v>
      </c>
      <c r="H2898" t="s">
        <v>1387</v>
      </c>
      <c r="I2898">
        <v>279.5564</v>
      </c>
      <c r="J2898" t="s">
        <v>1360</v>
      </c>
    </row>
    <row r="2899" spans="1:10">
      <c r="A2899" t="s">
        <v>806</v>
      </c>
      <c r="B2899">
        <v>100</v>
      </c>
      <c r="C2899" t="s">
        <v>807</v>
      </c>
      <c r="D2899" t="s">
        <v>811</v>
      </c>
      <c r="E2899">
        <v>9515</v>
      </c>
      <c r="F2899" s="78">
        <v>39722.708738425928</v>
      </c>
      <c r="G2899" t="s">
        <v>1386</v>
      </c>
      <c r="H2899" t="s">
        <v>1387</v>
      </c>
      <c r="I2899">
        <v>279.53960000000001</v>
      </c>
      <c r="J2899" t="s">
        <v>1360</v>
      </c>
    </row>
    <row r="2900" spans="1:10">
      <c r="A2900" t="s">
        <v>806</v>
      </c>
      <c r="B2900">
        <v>100</v>
      </c>
      <c r="C2900" t="s">
        <v>807</v>
      </c>
      <c r="D2900" t="s">
        <v>811</v>
      </c>
      <c r="E2900">
        <v>9515</v>
      </c>
      <c r="F2900" s="78">
        <v>39722.729571759257</v>
      </c>
      <c r="G2900" t="s">
        <v>1386</v>
      </c>
      <c r="H2900" t="s">
        <v>1387</v>
      </c>
      <c r="I2900">
        <v>279.5403</v>
      </c>
      <c r="J2900" t="s">
        <v>1360</v>
      </c>
    </row>
    <row r="2901" spans="1:10">
      <c r="A2901" t="s">
        <v>806</v>
      </c>
      <c r="B2901">
        <v>100</v>
      </c>
      <c r="C2901" t="s">
        <v>807</v>
      </c>
      <c r="D2901" t="s">
        <v>811</v>
      </c>
      <c r="E2901">
        <v>9515</v>
      </c>
      <c r="F2901" s="78">
        <v>39740.667071759257</v>
      </c>
      <c r="G2901" t="s">
        <v>1386</v>
      </c>
      <c r="H2901" t="s">
        <v>1387</v>
      </c>
      <c r="I2901">
        <v>281.1266</v>
      </c>
      <c r="J2901" t="s">
        <v>1360</v>
      </c>
    </row>
    <row r="2902" spans="1:10">
      <c r="A2902" t="s">
        <v>806</v>
      </c>
      <c r="B2902">
        <v>100</v>
      </c>
      <c r="C2902" t="s">
        <v>807</v>
      </c>
      <c r="D2902" t="s">
        <v>811</v>
      </c>
      <c r="E2902">
        <v>9515</v>
      </c>
      <c r="F2902" s="78">
        <v>39740.687905092593</v>
      </c>
      <c r="G2902" t="s">
        <v>1386</v>
      </c>
      <c r="H2902" t="s">
        <v>1387</v>
      </c>
      <c r="I2902">
        <v>281.02159999999998</v>
      </c>
      <c r="J2902" t="s">
        <v>1360</v>
      </c>
    </row>
    <row r="2903" spans="1:10">
      <c r="A2903" t="s">
        <v>806</v>
      </c>
      <c r="B2903">
        <v>100</v>
      </c>
      <c r="C2903" t="s">
        <v>807</v>
      </c>
      <c r="D2903" t="s">
        <v>811</v>
      </c>
      <c r="E2903">
        <v>9515</v>
      </c>
      <c r="F2903" s="78">
        <v>39740.708738425928</v>
      </c>
      <c r="G2903" t="s">
        <v>1386</v>
      </c>
      <c r="H2903" t="s">
        <v>1387</v>
      </c>
      <c r="I2903">
        <v>280.91050000000001</v>
      </c>
      <c r="J2903" t="s">
        <v>1360</v>
      </c>
    </row>
    <row r="2904" spans="1:10">
      <c r="A2904" t="s">
        <v>806</v>
      </c>
      <c r="B2904">
        <v>100</v>
      </c>
      <c r="C2904" t="s">
        <v>807</v>
      </c>
      <c r="D2904" t="s">
        <v>811</v>
      </c>
      <c r="E2904">
        <v>9515</v>
      </c>
      <c r="F2904" s="78">
        <v>39740.729571759257</v>
      </c>
      <c r="G2904" t="s">
        <v>1386</v>
      </c>
      <c r="H2904" t="s">
        <v>1387</v>
      </c>
      <c r="I2904">
        <v>281.13220000000001</v>
      </c>
      <c r="J2904" t="s">
        <v>1360</v>
      </c>
    </row>
    <row r="2905" spans="1:10">
      <c r="A2905" t="s">
        <v>806</v>
      </c>
      <c r="B2905">
        <v>100</v>
      </c>
      <c r="C2905" t="s">
        <v>807</v>
      </c>
      <c r="D2905" t="s">
        <v>811</v>
      </c>
      <c r="E2905">
        <v>9515</v>
      </c>
      <c r="F2905" s="78">
        <v>39758.667060185187</v>
      </c>
      <c r="G2905" t="s">
        <v>1386</v>
      </c>
      <c r="H2905" t="s">
        <v>1387</v>
      </c>
      <c r="I2905">
        <v>275.99740000000003</v>
      </c>
      <c r="J2905" t="s">
        <v>1360</v>
      </c>
    </row>
    <row r="2906" spans="1:10">
      <c r="A2906" t="s">
        <v>806</v>
      </c>
      <c r="B2906">
        <v>100</v>
      </c>
      <c r="C2906" t="s">
        <v>807</v>
      </c>
      <c r="D2906" t="s">
        <v>811</v>
      </c>
      <c r="E2906">
        <v>9515</v>
      </c>
      <c r="F2906" s="78">
        <v>39758.687893518516</v>
      </c>
      <c r="G2906" t="s">
        <v>1386</v>
      </c>
      <c r="H2906" t="s">
        <v>1387</v>
      </c>
      <c r="I2906">
        <v>274.584</v>
      </c>
      <c r="J2906" t="s">
        <v>1360</v>
      </c>
    </row>
    <row r="2907" spans="1:10">
      <c r="A2907" t="s">
        <v>806</v>
      </c>
      <c r="B2907">
        <v>100</v>
      </c>
      <c r="C2907" t="s">
        <v>807</v>
      </c>
      <c r="D2907" t="s">
        <v>811</v>
      </c>
      <c r="E2907">
        <v>9515</v>
      </c>
      <c r="F2907" s="78">
        <v>39758.708715277775</v>
      </c>
      <c r="G2907" t="s">
        <v>1386</v>
      </c>
      <c r="H2907" t="s">
        <v>1387</v>
      </c>
      <c r="I2907">
        <v>275.95429999999999</v>
      </c>
      <c r="J2907" t="s">
        <v>1360</v>
      </c>
    </row>
    <row r="2908" spans="1:10">
      <c r="A2908" t="s">
        <v>806</v>
      </c>
      <c r="B2908">
        <v>100</v>
      </c>
      <c r="C2908" t="s">
        <v>807</v>
      </c>
      <c r="D2908" t="s">
        <v>811</v>
      </c>
      <c r="E2908">
        <v>9515</v>
      </c>
      <c r="F2908" s="78">
        <v>39758.729560185187</v>
      </c>
      <c r="G2908" t="s">
        <v>1386</v>
      </c>
      <c r="H2908" t="s">
        <v>1387</v>
      </c>
      <c r="I2908">
        <v>274.98340000000002</v>
      </c>
      <c r="J2908" t="s">
        <v>1360</v>
      </c>
    </row>
    <row r="2909" spans="1:10">
      <c r="A2909" t="s">
        <v>806</v>
      </c>
      <c r="B2909">
        <v>100</v>
      </c>
      <c r="C2909" t="s">
        <v>807</v>
      </c>
      <c r="D2909" t="s">
        <v>811</v>
      </c>
      <c r="E2909">
        <v>9515</v>
      </c>
      <c r="F2909" s="78">
        <v>39776.667060185187</v>
      </c>
      <c r="G2909" t="s">
        <v>1386</v>
      </c>
      <c r="H2909" t="s">
        <v>1387</v>
      </c>
      <c r="I2909">
        <v>276.62880000000001</v>
      </c>
      <c r="J2909" t="s">
        <v>1360</v>
      </c>
    </row>
    <row r="2910" spans="1:10">
      <c r="A2910" t="s">
        <v>806</v>
      </c>
      <c r="B2910">
        <v>100</v>
      </c>
      <c r="C2910" t="s">
        <v>807</v>
      </c>
      <c r="D2910" t="s">
        <v>811</v>
      </c>
      <c r="E2910">
        <v>9515</v>
      </c>
      <c r="F2910" s="78">
        <v>39776.687893518516</v>
      </c>
      <c r="G2910" t="s">
        <v>1386</v>
      </c>
      <c r="H2910" t="s">
        <v>1387</v>
      </c>
      <c r="I2910">
        <v>277.56659999999999</v>
      </c>
      <c r="J2910" t="s">
        <v>1360</v>
      </c>
    </row>
    <row r="2911" spans="1:10">
      <c r="A2911" t="s">
        <v>806</v>
      </c>
      <c r="B2911">
        <v>100</v>
      </c>
      <c r="C2911" t="s">
        <v>807</v>
      </c>
      <c r="D2911" t="s">
        <v>811</v>
      </c>
      <c r="E2911">
        <v>9515</v>
      </c>
      <c r="F2911" s="78">
        <v>39776.708726851852</v>
      </c>
      <c r="G2911" t="s">
        <v>1386</v>
      </c>
      <c r="H2911" t="s">
        <v>1387</v>
      </c>
      <c r="I2911">
        <v>277.3657</v>
      </c>
      <c r="J2911" t="s">
        <v>1360</v>
      </c>
    </row>
    <row r="2912" spans="1:10">
      <c r="A2912" t="s">
        <v>806</v>
      </c>
      <c r="B2912">
        <v>100</v>
      </c>
      <c r="C2912" t="s">
        <v>807</v>
      </c>
      <c r="D2912" t="s">
        <v>811</v>
      </c>
      <c r="E2912">
        <v>9515</v>
      </c>
      <c r="F2912" s="78">
        <v>39776.729560185187</v>
      </c>
      <c r="G2912" t="s">
        <v>1386</v>
      </c>
      <c r="H2912" t="s">
        <v>1387</v>
      </c>
      <c r="I2912">
        <v>277.0881</v>
      </c>
      <c r="J2912" t="s">
        <v>1360</v>
      </c>
    </row>
    <row r="2913" spans="1:10">
      <c r="A2913" t="s">
        <v>806</v>
      </c>
      <c r="B2913">
        <v>100</v>
      </c>
      <c r="C2913" t="s">
        <v>807</v>
      </c>
      <c r="D2913" t="s">
        <v>811</v>
      </c>
      <c r="E2913">
        <v>9515</v>
      </c>
      <c r="F2913" s="78">
        <v>39794.667048611111</v>
      </c>
      <c r="G2913" t="s">
        <v>1386</v>
      </c>
      <c r="H2913" t="s">
        <v>1387</v>
      </c>
      <c r="I2913">
        <v>272.38659999999999</v>
      </c>
      <c r="J2913" t="s">
        <v>1360</v>
      </c>
    </row>
    <row r="2914" spans="1:10">
      <c r="A2914" t="s">
        <v>806</v>
      </c>
      <c r="B2914">
        <v>100</v>
      </c>
      <c r="C2914" t="s">
        <v>807</v>
      </c>
      <c r="D2914" t="s">
        <v>811</v>
      </c>
      <c r="E2914">
        <v>9515</v>
      </c>
      <c r="F2914" s="78">
        <v>39794.687881944446</v>
      </c>
      <c r="G2914" t="s">
        <v>1386</v>
      </c>
      <c r="H2914" t="s">
        <v>1387</v>
      </c>
      <c r="I2914">
        <v>272.75970000000001</v>
      </c>
      <c r="J2914" t="s">
        <v>1360</v>
      </c>
    </row>
    <row r="2915" spans="1:10">
      <c r="A2915" t="s">
        <v>806</v>
      </c>
      <c r="B2915">
        <v>100</v>
      </c>
      <c r="C2915" t="s">
        <v>807</v>
      </c>
      <c r="D2915" t="s">
        <v>811</v>
      </c>
      <c r="E2915">
        <v>9515</v>
      </c>
      <c r="F2915" s="78">
        <v>39794.708715277775</v>
      </c>
      <c r="G2915" t="s">
        <v>1386</v>
      </c>
      <c r="H2915" t="s">
        <v>1387</v>
      </c>
      <c r="I2915">
        <v>272.08319999999998</v>
      </c>
      <c r="J2915" t="s">
        <v>1360</v>
      </c>
    </row>
    <row r="2916" spans="1:10">
      <c r="A2916" t="s">
        <v>806</v>
      </c>
      <c r="B2916">
        <v>100</v>
      </c>
      <c r="C2916" t="s">
        <v>807</v>
      </c>
      <c r="D2916" t="s">
        <v>811</v>
      </c>
      <c r="E2916">
        <v>9515</v>
      </c>
      <c r="F2916" s="78">
        <v>39794.729548611111</v>
      </c>
      <c r="G2916" t="s">
        <v>1386</v>
      </c>
      <c r="H2916" t="s">
        <v>1387</v>
      </c>
      <c r="I2916">
        <v>271.51029999999997</v>
      </c>
      <c r="J2916" t="s">
        <v>1360</v>
      </c>
    </row>
    <row r="2917" spans="1:10">
      <c r="A2917" t="s">
        <v>806</v>
      </c>
      <c r="B2917">
        <v>100</v>
      </c>
      <c r="C2917" t="s">
        <v>807</v>
      </c>
      <c r="D2917" t="s">
        <v>811</v>
      </c>
      <c r="E2917">
        <v>9515</v>
      </c>
      <c r="F2917" s="78">
        <v>39812.667037037034</v>
      </c>
      <c r="G2917" t="s">
        <v>1386</v>
      </c>
      <c r="H2917" t="s">
        <v>1387</v>
      </c>
      <c r="I2917">
        <v>270.9717</v>
      </c>
      <c r="J2917" t="s">
        <v>1360</v>
      </c>
    </row>
    <row r="2918" spans="1:10">
      <c r="A2918" t="s">
        <v>806</v>
      </c>
      <c r="B2918">
        <v>100</v>
      </c>
      <c r="C2918" t="s">
        <v>807</v>
      </c>
      <c r="D2918" t="s">
        <v>811</v>
      </c>
      <c r="E2918">
        <v>9515</v>
      </c>
      <c r="F2918" s="78">
        <v>39812.68787037037</v>
      </c>
      <c r="G2918" t="s">
        <v>1386</v>
      </c>
      <c r="H2918" t="s">
        <v>1387</v>
      </c>
      <c r="I2918">
        <v>270.95819999999998</v>
      </c>
      <c r="J2918" t="s">
        <v>1360</v>
      </c>
    </row>
    <row r="2919" spans="1:10">
      <c r="A2919" t="s">
        <v>806</v>
      </c>
      <c r="B2919">
        <v>100</v>
      </c>
      <c r="C2919" t="s">
        <v>807</v>
      </c>
      <c r="D2919" t="s">
        <v>811</v>
      </c>
      <c r="E2919">
        <v>9515</v>
      </c>
      <c r="F2919" s="78">
        <v>39812.708703703705</v>
      </c>
      <c r="G2919" t="s">
        <v>1386</v>
      </c>
      <c r="H2919" t="s">
        <v>1387</v>
      </c>
      <c r="I2919">
        <v>270.93549999999999</v>
      </c>
      <c r="J2919" t="s">
        <v>1360</v>
      </c>
    </row>
    <row r="2920" spans="1:10">
      <c r="A2920" t="s">
        <v>806</v>
      </c>
      <c r="B2920">
        <v>100</v>
      </c>
      <c r="C2920" t="s">
        <v>807</v>
      </c>
      <c r="D2920" t="s">
        <v>811</v>
      </c>
      <c r="E2920">
        <v>9515</v>
      </c>
      <c r="F2920" s="78">
        <v>39812.729537037034</v>
      </c>
      <c r="G2920" t="s">
        <v>1386</v>
      </c>
      <c r="H2920" t="s">
        <v>1387</v>
      </c>
      <c r="I2920">
        <v>270.8229</v>
      </c>
      <c r="J2920" t="s">
        <v>1360</v>
      </c>
    </row>
    <row r="2921" spans="1:10">
      <c r="A2921" t="s">
        <v>806</v>
      </c>
      <c r="B2921">
        <v>100</v>
      </c>
      <c r="C2921" t="s">
        <v>807</v>
      </c>
      <c r="D2921" t="s">
        <v>811</v>
      </c>
      <c r="E2921">
        <v>9515</v>
      </c>
      <c r="F2921" s="78">
        <v>39830.667048611111</v>
      </c>
      <c r="G2921" t="s">
        <v>1386</v>
      </c>
      <c r="H2921" t="s">
        <v>1387</v>
      </c>
      <c r="I2921">
        <v>268.4443</v>
      </c>
      <c r="J2921" t="s">
        <v>1360</v>
      </c>
    </row>
    <row r="2922" spans="1:10">
      <c r="A2922" t="s">
        <v>806</v>
      </c>
      <c r="B2922">
        <v>100</v>
      </c>
      <c r="C2922" t="s">
        <v>807</v>
      </c>
      <c r="D2922" t="s">
        <v>811</v>
      </c>
      <c r="E2922">
        <v>9515</v>
      </c>
      <c r="F2922" s="78">
        <v>39830.68787037037</v>
      </c>
      <c r="G2922" t="s">
        <v>1386</v>
      </c>
      <c r="H2922" t="s">
        <v>1387</v>
      </c>
      <c r="I2922">
        <v>271.27929999999998</v>
      </c>
      <c r="J2922" t="s">
        <v>1360</v>
      </c>
    </row>
    <row r="2923" spans="1:10">
      <c r="A2923" t="s">
        <v>806</v>
      </c>
      <c r="B2923">
        <v>100</v>
      </c>
      <c r="C2923" t="s">
        <v>807</v>
      </c>
      <c r="D2923" t="s">
        <v>811</v>
      </c>
      <c r="E2923">
        <v>9515</v>
      </c>
      <c r="F2923" s="78">
        <v>39830.708715277775</v>
      </c>
      <c r="G2923" t="s">
        <v>1386</v>
      </c>
      <c r="H2923" t="s">
        <v>1387</v>
      </c>
      <c r="I2923">
        <v>271.03309999999999</v>
      </c>
      <c r="J2923" t="s">
        <v>1360</v>
      </c>
    </row>
    <row r="2924" spans="1:10">
      <c r="A2924" t="s">
        <v>806</v>
      </c>
      <c r="B2924">
        <v>100</v>
      </c>
      <c r="C2924" t="s">
        <v>807</v>
      </c>
      <c r="D2924" t="s">
        <v>811</v>
      </c>
      <c r="E2924">
        <v>9515</v>
      </c>
      <c r="F2924" s="78">
        <v>39830.729548611111</v>
      </c>
      <c r="G2924" t="s">
        <v>1386</v>
      </c>
      <c r="H2924" t="s">
        <v>1387</v>
      </c>
      <c r="I2924">
        <v>271.1318</v>
      </c>
      <c r="J2924" t="s">
        <v>1360</v>
      </c>
    </row>
    <row r="2925" spans="1:10">
      <c r="A2925" t="s">
        <v>806</v>
      </c>
      <c r="B2925">
        <v>100</v>
      </c>
      <c r="C2925" t="s">
        <v>807</v>
      </c>
      <c r="D2925" t="s">
        <v>811</v>
      </c>
      <c r="E2925">
        <v>9515</v>
      </c>
      <c r="F2925" s="78">
        <v>39848.667037037034</v>
      </c>
      <c r="G2925" t="s">
        <v>1386</v>
      </c>
      <c r="H2925" t="s">
        <v>1387</v>
      </c>
      <c r="I2925">
        <v>269.97800000000001</v>
      </c>
      <c r="J2925" t="s">
        <v>1360</v>
      </c>
    </row>
    <row r="2926" spans="1:10">
      <c r="A2926" t="s">
        <v>806</v>
      </c>
      <c r="B2926">
        <v>100</v>
      </c>
      <c r="C2926" t="s">
        <v>807</v>
      </c>
      <c r="D2926" t="s">
        <v>811</v>
      </c>
      <c r="E2926">
        <v>9515</v>
      </c>
      <c r="F2926" s="78">
        <v>39848.68787037037</v>
      </c>
      <c r="G2926" t="s">
        <v>1386</v>
      </c>
      <c r="H2926" t="s">
        <v>1387</v>
      </c>
      <c r="I2926">
        <v>270.78570000000002</v>
      </c>
      <c r="J2926" t="s">
        <v>1360</v>
      </c>
    </row>
    <row r="2927" spans="1:10">
      <c r="A2927" t="s">
        <v>806</v>
      </c>
      <c r="B2927">
        <v>100</v>
      </c>
      <c r="C2927" t="s">
        <v>807</v>
      </c>
      <c r="D2927" t="s">
        <v>811</v>
      </c>
      <c r="E2927">
        <v>9515</v>
      </c>
      <c r="F2927" s="78">
        <v>39848.708703703705</v>
      </c>
      <c r="G2927" t="s">
        <v>1386</v>
      </c>
      <c r="H2927" t="s">
        <v>1387</v>
      </c>
      <c r="I2927">
        <v>270.7251</v>
      </c>
      <c r="J2927" t="s">
        <v>1360</v>
      </c>
    </row>
    <row r="2928" spans="1:10">
      <c r="A2928" t="s">
        <v>806</v>
      </c>
      <c r="B2928">
        <v>100</v>
      </c>
      <c r="C2928" t="s">
        <v>807</v>
      </c>
      <c r="D2928" t="s">
        <v>811</v>
      </c>
      <c r="E2928">
        <v>9515</v>
      </c>
      <c r="F2928" s="78">
        <v>39848.729537037034</v>
      </c>
      <c r="G2928" t="s">
        <v>1386</v>
      </c>
      <c r="H2928" t="s">
        <v>1387</v>
      </c>
      <c r="I2928">
        <v>270.63920000000002</v>
      </c>
      <c r="J2928" t="s">
        <v>1360</v>
      </c>
    </row>
    <row r="2929" spans="1:10">
      <c r="A2929" t="s">
        <v>806</v>
      </c>
      <c r="B2929">
        <v>100</v>
      </c>
      <c r="C2929" t="s">
        <v>807</v>
      </c>
      <c r="D2929" t="s">
        <v>811</v>
      </c>
      <c r="E2929">
        <v>9515</v>
      </c>
      <c r="F2929" s="78">
        <v>39866.667013888888</v>
      </c>
      <c r="G2929" t="s">
        <v>1386</v>
      </c>
      <c r="H2929" t="s">
        <v>1387</v>
      </c>
      <c r="I2929">
        <v>264.11590000000001</v>
      </c>
      <c r="J2929" t="s">
        <v>1360</v>
      </c>
    </row>
    <row r="2930" spans="1:10">
      <c r="A2930" t="s">
        <v>806</v>
      </c>
      <c r="B2930">
        <v>100</v>
      </c>
      <c r="C2930" t="s">
        <v>807</v>
      </c>
      <c r="D2930" t="s">
        <v>811</v>
      </c>
      <c r="E2930">
        <v>9515</v>
      </c>
      <c r="F2930" s="78">
        <v>39866.687858796293</v>
      </c>
      <c r="G2930" t="s">
        <v>1386</v>
      </c>
      <c r="H2930" t="s">
        <v>1387</v>
      </c>
      <c r="I2930">
        <v>262.74680000000001</v>
      </c>
      <c r="J2930" t="s">
        <v>1360</v>
      </c>
    </row>
    <row r="2931" spans="1:10">
      <c r="A2931" t="s">
        <v>806</v>
      </c>
      <c r="B2931">
        <v>100</v>
      </c>
      <c r="C2931" t="s">
        <v>807</v>
      </c>
      <c r="D2931" t="s">
        <v>811</v>
      </c>
      <c r="E2931">
        <v>9515</v>
      </c>
      <c r="F2931" s="78">
        <v>39866.708680555559</v>
      </c>
      <c r="G2931" t="s">
        <v>1386</v>
      </c>
      <c r="H2931" t="s">
        <v>1387</v>
      </c>
      <c r="I2931">
        <v>262.87920000000003</v>
      </c>
      <c r="J2931" t="s">
        <v>1360</v>
      </c>
    </row>
    <row r="2932" spans="1:10">
      <c r="A2932" t="s">
        <v>806</v>
      </c>
      <c r="B2932">
        <v>100</v>
      </c>
      <c r="C2932" t="s">
        <v>807</v>
      </c>
      <c r="D2932" t="s">
        <v>811</v>
      </c>
      <c r="E2932">
        <v>9515</v>
      </c>
      <c r="F2932" s="78">
        <v>39866.729513888888</v>
      </c>
      <c r="G2932" t="s">
        <v>1386</v>
      </c>
      <c r="H2932" t="s">
        <v>1387</v>
      </c>
      <c r="I2932">
        <v>263.3646</v>
      </c>
      <c r="J2932" t="s">
        <v>1360</v>
      </c>
    </row>
    <row r="2933" spans="1:10">
      <c r="A2933" t="s">
        <v>806</v>
      </c>
      <c r="B2933">
        <v>100</v>
      </c>
      <c r="C2933" t="s">
        <v>807</v>
      </c>
      <c r="D2933" t="s">
        <v>811</v>
      </c>
      <c r="E2933">
        <v>9515</v>
      </c>
      <c r="F2933" s="78">
        <v>39884.667025462964</v>
      </c>
      <c r="G2933" t="s">
        <v>1386</v>
      </c>
      <c r="H2933" t="s">
        <v>1387</v>
      </c>
      <c r="I2933">
        <v>266.98869999999999</v>
      </c>
      <c r="J2933" t="s">
        <v>1360</v>
      </c>
    </row>
    <row r="2934" spans="1:10">
      <c r="A2934" t="s">
        <v>806</v>
      </c>
      <c r="B2934">
        <v>100</v>
      </c>
      <c r="C2934" t="s">
        <v>807</v>
      </c>
      <c r="D2934" t="s">
        <v>811</v>
      </c>
      <c r="E2934">
        <v>9515</v>
      </c>
      <c r="F2934" s="78">
        <v>39884.687858796293</v>
      </c>
      <c r="G2934" t="s">
        <v>1386</v>
      </c>
      <c r="H2934" t="s">
        <v>1387</v>
      </c>
      <c r="I2934">
        <v>267.46350000000001</v>
      </c>
      <c r="J2934" t="s">
        <v>1360</v>
      </c>
    </row>
    <row r="2935" spans="1:10">
      <c r="A2935" t="s">
        <v>806</v>
      </c>
      <c r="B2935">
        <v>100</v>
      </c>
      <c r="C2935" t="s">
        <v>807</v>
      </c>
      <c r="D2935" t="s">
        <v>811</v>
      </c>
      <c r="E2935">
        <v>9515</v>
      </c>
      <c r="F2935" s="78">
        <v>39884.708692129629</v>
      </c>
      <c r="G2935" t="s">
        <v>1386</v>
      </c>
      <c r="H2935" t="s">
        <v>1387</v>
      </c>
      <c r="I2935">
        <v>266.73430000000002</v>
      </c>
      <c r="J2935" t="s">
        <v>1360</v>
      </c>
    </row>
    <row r="2936" spans="1:10">
      <c r="A2936" t="s">
        <v>806</v>
      </c>
      <c r="B2936">
        <v>100</v>
      </c>
      <c r="C2936" t="s">
        <v>807</v>
      </c>
      <c r="D2936" t="s">
        <v>811</v>
      </c>
      <c r="E2936">
        <v>9515</v>
      </c>
      <c r="F2936" s="78">
        <v>39884.729525462964</v>
      </c>
      <c r="G2936" t="s">
        <v>1386</v>
      </c>
      <c r="H2936" t="s">
        <v>1387</v>
      </c>
      <c r="I2936">
        <v>267.16410000000002</v>
      </c>
      <c r="J2936" t="s">
        <v>1360</v>
      </c>
    </row>
    <row r="2937" spans="1:10">
      <c r="A2937" t="s">
        <v>806</v>
      </c>
      <c r="B2937">
        <v>100</v>
      </c>
      <c r="C2937" t="s">
        <v>807</v>
      </c>
      <c r="D2937" t="s">
        <v>811</v>
      </c>
      <c r="E2937">
        <v>9515</v>
      </c>
      <c r="F2937" s="78">
        <v>39902.667037037034</v>
      </c>
      <c r="G2937" t="s">
        <v>1386</v>
      </c>
      <c r="H2937" t="s">
        <v>1387</v>
      </c>
      <c r="I2937">
        <v>269.78019999999998</v>
      </c>
      <c r="J2937" t="s">
        <v>1360</v>
      </c>
    </row>
    <row r="2938" spans="1:10">
      <c r="A2938" t="s">
        <v>806</v>
      </c>
      <c r="B2938">
        <v>100</v>
      </c>
      <c r="C2938" t="s">
        <v>807</v>
      </c>
      <c r="D2938" t="s">
        <v>811</v>
      </c>
      <c r="E2938">
        <v>9515</v>
      </c>
      <c r="F2938" s="78">
        <v>39902.68787037037</v>
      </c>
      <c r="G2938" t="s">
        <v>1386</v>
      </c>
      <c r="H2938" t="s">
        <v>1387</v>
      </c>
      <c r="I2938">
        <v>268.5797</v>
      </c>
      <c r="J2938" t="s">
        <v>1360</v>
      </c>
    </row>
    <row r="2939" spans="1:10">
      <c r="A2939" t="s">
        <v>806</v>
      </c>
      <c r="B2939">
        <v>100</v>
      </c>
      <c r="C2939" t="s">
        <v>807</v>
      </c>
      <c r="D2939" t="s">
        <v>811</v>
      </c>
      <c r="E2939">
        <v>9515</v>
      </c>
      <c r="F2939" s="78">
        <v>39902.708703703705</v>
      </c>
      <c r="G2939" t="s">
        <v>1386</v>
      </c>
      <c r="H2939" t="s">
        <v>1387</v>
      </c>
      <c r="I2939">
        <v>267.4538</v>
      </c>
      <c r="J2939" t="s">
        <v>1360</v>
      </c>
    </row>
    <row r="2940" spans="1:10">
      <c r="A2940" t="s">
        <v>806</v>
      </c>
      <c r="B2940">
        <v>100</v>
      </c>
      <c r="C2940" t="s">
        <v>807</v>
      </c>
      <c r="D2940" t="s">
        <v>811</v>
      </c>
      <c r="E2940">
        <v>9515</v>
      </c>
      <c r="F2940" s="78">
        <v>39902.729525462964</v>
      </c>
      <c r="G2940" t="s">
        <v>1386</v>
      </c>
      <c r="H2940" t="s">
        <v>1387</v>
      </c>
      <c r="I2940">
        <v>268.95150000000001</v>
      </c>
      <c r="J2940" t="s">
        <v>1360</v>
      </c>
    </row>
    <row r="2941" spans="1:10">
      <c r="A2941" t="s">
        <v>806</v>
      </c>
      <c r="B2941">
        <v>100</v>
      </c>
      <c r="C2941" t="s">
        <v>807</v>
      </c>
      <c r="D2941" t="s">
        <v>811</v>
      </c>
      <c r="E2941">
        <v>9515</v>
      </c>
      <c r="F2941" s="78">
        <v>39920.667025462964</v>
      </c>
      <c r="G2941" t="s">
        <v>1386</v>
      </c>
      <c r="H2941" t="s">
        <v>1387</v>
      </c>
      <c r="I2941">
        <v>264.62240000000003</v>
      </c>
      <c r="J2941" t="s">
        <v>1360</v>
      </c>
    </row>
    <row r="2942" spans="1:10">
      <c r="A2942" t="s">
        <v>806</v>
      </c>
      <c r="B2942">
        <v>100</v>
      </c>
      <c r="C2942" t="s">
        <v>807</v>
      </c>
      <c r="D2942" t="s">
        <v>811</v>
      </c>
      <c r="E2942">
        <v>9515</v>
      </c>
      <c r="F2942" s="78">
        <v>39920.687858796293</v>
      </c>
      <c r="G2942" t="s">
        <v>1386</v>
      </c>
      <c r="H2942" t="s">
        <v>1387</v>
      </c>
      <c r="I2942">
        <v>264.42840000000001</v>
      </c>
      <c r="J2942" t="s">
        <v>1360</v>
      </c>
    </row>
    <row r="2943" spans="1:10">
      <c r="A2943" t="s">
        <v>806</v>
      </c>
      <c r="B2943">
        <v>100</v>
      </c>
      <c r="C2943" t="s">
        <v>807</v>
      </c>
      <c r="D2943" t="s">
        <v>811</v>
      </c>
      <c r="E2943">
        <v>9515</v>
      </c>
      <c r="F2943" s="78">
        <v>39920.708692129629</v>
      </c>
      <c r="G2943" t="s">
        <v>1386</v>
      </c>
      <c r="H2943" t="s">
        <v>1387</v>
      </c>
      <c r="I2943">
        <v>264.52510000000001</v>
      </c>
      <c r="J2943" t="s">
        <v>1360</v>
      </c>
    </row>
    <row r="2944" spans="1:10">
      <c r="A2944" t="s">
        <v>806</v>
      </c>
      <c r="B2944">
        <v>100</v>
      </c>
      <c r="C2944" t="s">
        <v>807</v>
      </c>
      <c r="D2944" t="s">
        <v>811</v>
      </c>
      <c r="E2944">
        <v>9515</v>
      </c>
      <c r="F2944" s="78">
        <v>39920.729525462964</v>
      </c>
      <c r="G2944" t="s">
        <v>1386</v>
      </c>
      <c r="H2944" t="s">
        <v>1387</v>
      </c>
      <c r="I2944">
        <v>264.64850000000001</v>
      </c>
      <c r="J2944" t="s">
        <v>1360</v>
      </c>
    </row>
    <row r="2945" spans="1:10">
      <c r="A2945" t="s">
        <v>806</v>
      </c>
      <c r="B2945">
        <v>100</v>
      </c>
      <c r="C2945" t="s">
        <v>807</v>
      </c>
      <c r="D2945" t="s">
        <v>811</v>
      </c>
      <c r="E2945">
        <v>9515</v>
      </c>
      <c r="F2945" s="78">
        <v>39938.666967592595</v>
      </c>
      <c r="G2945" t="s">
        <v>1386</v>
      </c>
      <c r="H2945" t="s">
        <v>1387</v>
      </c>
      <c r="I2945">
        <v>316.50290000000001</v>
      </c>
      <c r="J2945" t="s">
        <v>1360</v>
      </c>
    </row>
    <row r="2946" spans="1:10">
      <c r="A2946" t="s">
        <v>806</v>
      </c>
      <c r="B2946">
        <v>100</v>
      </c>
      <c r="C2946" t="s">
        <v>807</v>
      </c>
      <c r="D2946" t="s">
        <v>811</v>
      </c>
      <c r="E2946">
        <v>9515</v>
      </c>
      <c r="F2946" s="78">
        <v>39938.687800925924</v>
      </c>
      <c r="G2946" t="s">
        <v>1386</v>
      </c>
      <c r="H2946" t="s">
        <v>1387</v>
      </c>
      <c r="I2946">
        <v>316.0795</v>
      </c>
      <c r="J2946" t="s">
        <v>1360</v>
      </c>
    </row>
    <row r="2947" spans="1:10">
      <c r="A2947" t="s">
        <v>806</v>
      </c>
      <c r="B2947">
        <v>100</v>
      </c>
      <c r="C2947" t="s">
        <v>807</v>
      </c>
      <c r="D2947" t="s">
        <v>811</v>
      </c>
      <c r="E2947">
        <v>9515</v>
      </c>
      <c r="F2947" s="78">
        <v>39938.708634259259</v>
      </c>
      <c r="G2947" t="s">
        <v>1386</v>
      </c>
      <c r="H2947" t="s">
        <v>1387</v>
      </c>
      <c r="I2947">
        <v>315.71800000000002</v>
      </c>
      <c r="J2947" t="s">
        <v>1360</v>
      </c>
    </row>
    <row r="2948" spans="1:10">
      <c r="A2948" t="s">
        <v>806</v>
      </c>
      <c r="B2948">
        <v>100</v>
      </c>
      <c r="C2948" t="s">
        <v>807</v>
      </c>
      <c r="D2948" t="s">
        <v>811</v>
      </c>
      <c r="E2948">
        <v>9515</v>
      </c>
      <c r="F2948" s="78">
        <v>39938.729467592595</v>
      </c>
      <c r="G2948" t="s">
        <v>1386</v>
      </c>
      <c r="H2948" t="s">
        <v>1387</v>
      </c>
      <c r="I2948">
        <v>315.48649999999998</v>
      </c>
      <c r="J2948" t="s">
        <v>1360</v>
      </c>
    </row>
    <row r="2949" spans="1:10">
      <c r="A2949" t="s">
        <v>806</v>
      </c>
      <c r="B2949">
        <v>100</v>
      </c>
      <c r="C2949" t="s">
        <v>807</v>
      </c>
      <c r="D2949" t="s">
        <v>811</v>
      </c>
      <c r="E2949">
        <v>9515</v>
      </c>
      <c r="F2949" s="78">
        <v>39629.103321759256</v>
      </c>
      <c r="G2949" t="s">
        <v>1310</v>
      </c>
      <c r="H2949" t="s">
        <v>1311</v>
      </c>
      <c r="I2949">
        <v>0.14099999999999999</v>
      </c>
      <c r="J2949" t="s">
        <v>1312</v>
      </c>
    </row>
    <row r="2950" spans="1:10">
      <c r="A2950" t="s">
        <v>806</v>
      </c>
      <c r="B2950">
        <v>100</v>
      </c>
      <c r="C2950" t="s">
        <v>807</v>
      </c>
      <c r="D2950" t="s">
        <v>811</v>
      </c>
      <c r="E2950">
        <v>9515</v>
      </c>
      <c r="F2950" s="78">
        <v>39629.124155092592</v>
      </c>
      <c r="G2950" t="s">
        <v>1310</v>
      </c>
      <c r="H2950" t="s">
        <v>1311</v>
      </c>
      <c r="I2950">
        <v>0.14099999999999999</v>
      </c>
      <c r="J2950" t="s">
        <v>1312</v>
      </c>
    </row>
    <row r="2951" spans="1:10">
      <c r="A2951" t="s">
        <v>806</v>
      </c>
      <c r="B2951">
        <v>100</v>
      </c>
      <c r="C2951" t="s">
        <v>807</v>
      </c>
      <c r="D2951" t="s">
        <v>811</v>
      </c>
      <c r="E2951">
        <v>9515</v>
      </c>
      <c r="F2951" s="78">
        <v>39629.144988425927</v>
      </c>
      <c r="G2951" t="s">
        <v>1310</v>
      </c>
      <c r="H2951" t="s">
        <v>1311</v>
      </c>
      <c r="I2951">
        <v>0.13900000000000001</v>
      </c>
      <c r="J2951" t="s">
        <v>1312</v>
      </c>
    </row>
    <row r="2952" spans="1:10">
      <c r="A2952" t="s">
        <v>806</v>
      </c>
      <c r="B2952">
        <v>100</v>
      </c>
      <c r="C2952" t="s">
        <v>807</v>
      </c>
      <c r="D2952" t="s">
        <v>811</v>
      </c>
      <c r="E2952">
        <v>9515</v>
      </c>
      <c r="F2952" s="78">
        <v>39629.165821759256</v>
      </c>
      <c r="G2952" t="s">
        <v>1310</v>
      </c>
      <c r="H2952" t="s">
        <v>1311</v>
      </c>
      <c r="I2952">
        <v>0.14099999999999999</v>
      </c>
      <c r="J2952" t="s">
        <v>1312</v>
      </c>
    </row>
    <row r="2953" spans="1:10">
      <c r="A2953" t="s">
        <v>806</v>
      </c>
      <c r="B2953">
        <v>100</v>
      </c>
      <c r="C2953" t="s">
        <v>807</v>
      </c>
      <c r="D2953" t="s">
        <v>811</v>
      </c>
      <c r="E2953">
        <v>9515</v>
      </c>
      <c r="F2953" s="78">
        <v>39644.083645833336</v>
      </c>
      <c r="G2953" t="s">
        <v>1310</v>
      </c>
      <c r="H2953" t="s">
        <v>1311</v>
      </c>
      <c r="I2953">
        <v>-0.13400000000000001</v>
      </c>
      <c r="J2953" t="s">
        <v>1312</v>
      </c>
    </row>
    <row r="2954" spans="1:10">
      <c r="A2954" t="s">
        <v>806</v>
      </c>
      <c r="B2954">
        <v>100</v>
      </c>
      <c r="C2954" t="s">
        <v>807</v>
      </c>
      <c r="D2954" t="s">
        <v>811</v>
      </c>
      <c r="E2954">
        <v>9515</v>
      </c>
      <c r="F2954" s="78">
        <v>39644.104479166665</v>
      </c>
      <c r="G2954" t="s">
        <v>1310</v>
      </c>
      <c r="H2954" t="s">
        <v>1311</v>
      </c>
      <c r="I2954">
        <v>-0.13</v>
      </c>
      <c r="J2954" t="s">
        <v>1312</v>
      </c>
    </row>
    <row r="2955" spans="1:10">
      <c r="A2955" t="s">
        <v>806</v>
      </c>
      <c r="B2955">
        <v>100</v>
      </c>
      <c r="C2955" t="s">
        <v>807</v>
      </c>
      <c r="D2955" t="s">
        <v>811</v>
      </c>
      <c r="E2955">
        <v>9515</v>
      </c>
      <c r="F2955" s="78">
        <v>39644.1253125</v>
      </c>
      <c r="G2955" t="s">
        <v>1310</v>
      </c>
      <c r="H2955" t="s">
        <v>1311</v>
      </c>
      <c r="I2955">
        <v>-0.123</v>
      </c>
      <c r="J2955" t="s">
        <v>1312</v>
      </c>
    </row>
    <row r="2956" spans="1:10">
      <c r="A2956" t="s">
        <v>806</v>
      </c>
      <c r="B2956">
        <v>100</v>
      </c>
      <c r="C2956" t="s">
        <v>807</v>
      </c>
      <c r="D2956" t="s">
        <v>811</v>
      </c>
      <c r="E2956">
        <v>9515</v>
      </c>
      <c r="F2956" s="78">
        <v>39644.146134259259</v>
      </c>
      <c r="G2956" t="s">
        <v>1310</v>
      </c>
      <c r="H2956" t="s">
        <v>1311</v>
      </c>
      <c r="I2956">
        <v>-0.123</v>
      </c>
      <c r="J2956" t="s">
        <v>1312</v>
      </c>
    </row>
    <row r="2957" spans="1:10">
      <c r="A2957" t="s">
        <v>806</v>
      </c>
      <c r="B2957">
        <v>100</v>
      </c>
      <c r="C2957" t="s">
        <v>807</v>
      </c>
      <c r="D2957" t="s">
        <v>811</v>
      </c>
      <c r="E2957">
        <v>9515</v>
      </c>
      <c r="F2957" s="78">
        <v>39650.667071759257</v>
      </c>
      <c r="G2957" t="s">
        <v>1310</v>
      </c>
      <c r="H2957" t="s">
        <v>1311</v>
      </c>
      <c r="I2957">
        <v>90.733999999999995</v>
      </c>
      <c r="J2957" t="s">
        <v>1312</v>
      </c>
    </row>
    <row r="2958" spans="1:10">
      <c r="A2958" t="s">
        <v>806</v>
      </c>
      <c r="B2958">
        <v>100</v>
      </c>
      <c r="C2958" t="s">
        <v>807</v>
      </c>
      <c r="D2958" t="s">
        <v>811</v>
      </c>
      <c r="E2958">
        <v>9515</v>
      </c>
      <c r="F2958" s="78">
        <v>39650.687905092593</v>
      </c>
      <c r="G2958" t="s">
        <v>1310</v>
      </c>
      <c r="H2958" t="s">
        <v>1311</v>
      </c>
      <c r="I2958">
        <v>90.736000000000004</v>
      </c>
      <c r="J2958" t="s">
        <v>1312</v>
      </c>
    </row>
    <row r="2959" spans="1:10">
      <c r="A2959" t="s">
        <v>806</v>
      </c>
      <c r="B2959">
        <v>100</v>
      </c>
      <c r="C2959" t="s">
        <v>807</v>
      </c>
      <c r="D2959" t="s">
        <v>811</v>
      </c>
      <c r="E2959">
        <v>9515</v>
      </c>
      <c r="F2959" s="78">
        <v>39650.708738425928</v>
      </c>
      <c r="G2959" t="s">
        <v>1310</v>
      </c>
      <c r="H2959" t="s">
        <v>1311</v>
      </c>
      <c r="I2959">
        <v>90.813999999999993</v>
      </c>
      <c r="J2959" t="s">
        <v>1312</v>
      </c>
    </row>
    <row r="2960" spans="1:10">
      <c r="A2960" t="s">
        <v>806</v>
      </c>
      <c r="B2960">
        <v>100</v>
      </c>
      <c r="C2960" t="s">
        <v>807</v>
      </c>
      <c r="D2960" t="s">
        <v>811</v>
      </c>
      <c r="E2960">
        <v>9515</v>
      </c>
      <c r="F2960" s="78">
        <v>39650.729571759257</v>
      </c>
      <c r="G2960" t="s">
        <v>1310</v>
      </c>
      <c r="H2960" t="s">
        <v>1311</v>
      </c>
      <c r="I2960">
        <v>90.400999999999996</v>
      </c>
      <c r="J2960" t="s">
        <v>1312</v>
      </c>
    </row>
    <row r="2961" spans="1:10">
      <c r="A2961" t="s">
        <v>806</v>
      </c>
      <c r="B2961">
        <v>100</v>
      </c>
      <c r="C2961" t="s">
        <v>807</v>
      </c>
      <c r="D2961" t="s">
        <v>811</v>
      </c>
      <c r="E2961">
        <v>9515</v>
      </c>
      <c r="F2961" s="78">
        <v>39668.667060185187</v>
      </c>
      <c r="G2961" t="s">
        <v>1310</v>
      </c>
      <c r="H2961" t="s">
        <v>1311</v>
      </c>
      <c r="I2961">
        <v>90.426000000000002</v>
      </c>
      <c r="J2961" t="s">
        <v>1312</v>
      </c>
    </row>
    <row r="2962" spans="1:10">
      <c r="A2962" t="s">
        <v>806</v>
      </c>
      <c r="B2962">
        <v>100</v>
      </c>
      <c r="C2962" t="s">
        <v>807</v>
      </c>
      <c r="D2962" t="s">
        <v>811</v>
      </c>
      <c r="E2962">
        <v>9515</v>
      </c>
      <c r="F2962" s="78">
        <v>39668.687893518516</v>
      </c>
      <c r="G2962" t="s">
        <v>1310</v>
      </c>
      <c r="H2962" t="s">
        <v>1311</v>
      </c>
      <c r="I2962">
        <v>90.891000000000005</v>
      </c>
      <c r="J2962" t="s">
        <v>1312</v>
      </c>
    </row>
    <row r="2963" spans="1:10">
      <c r="A2963" t="s">
        <v>806</v>
      </c>
      <c r="B2963">
        <v>100</v>
      </c>
      <c r="C2963" t="s">
        <v>807</v>
      </c>
      <c r="D2963" t="s">
        <v>811</v>
      </c>
      <c r="E2963">
        <v>9515</v>
      </c>
      <c r="F2963" s="78">
        <v>39668.708726851852</v>
      </c>
      <c r="G2963" t="s">
        <v>1310</v>
      </c>
      <c r="H2963" t="s">
        <v>1311</v>
      </c>
      <c r="I2963">
        <v>90.713999999999999</v>
      </c>
      <c r="J2963" t="s">
        <v>1312</v>
      </c>
    </row>
    <row r="2964" spans="1:10">
      <c r="A2964" t="s">
        <v>806</v>
      </c>
      <c r="B2964">
        <v>100</v>
      </c>
      <c r="C2964" t="s">
        <v>807</v>
      </c>
      <c r="D2964" t="s">
        <v>811</v>
      </c>
      <c r="E2964">
        <v>9515</v>
      </c>
      <c r="F2964" s="78">
        <v>39668.729560185187</v>
      </c>
      <c r="G2964" t="s">
        <v>1310</v>
      </c>
      <c r="H2964" t="s">
        <v>1311</v>
      </c>
      <c r="I2964">
        <v>90.775999999999996</v>
      </c>
      <c r="J2964" t="s">
        <v>1312</v>
      </c>
    </row>
    <row r="2965" spans="1:10">
      <c r="A2965" t="s">
        <v>806</v>
      </c>
      <c r="B2965">
        <v>100</v>
      </c>
      <c r="C2965" t="s">
        <v>807</v>
      </c>
      <c r="D2965" t="s">
        <v>811</v>
      </c>
      <c r="E2965">
        <v>9515</v>
      </c>
      <c r="F2965" s="78">
        <v>39686.667060185187</v>
      </c>
      <c r="G2965" t="s">
        <v>1310</v>
      </c>
      <c r="H2965" t="s">
        <v>1311</v>
      </c>
      <c r="I2965">
        <v>90.241</v>
      </c>
      <c r="J2965" t="s">
        <v>1312</v>
      </c>
    </row>
    <row r="2966" spans="1:10">
      <c r="A2966" t="s">
        <v>806</v>
      </c>
      <c r="B2966">
        <v>100</v>
      </c>
      <c r="C2966" t="s">
        <v>807</v>
      </c>
      <c r="D2966" t="s">
        <v>811</v>
      </c>
      <c r="E2966">
        <v>9515</v>
      </c>
      <c r="F2966" s="78">
        <v>39686.687893518516</v>
      </c>
      <c r="G2966" t="s">
        <v>1310</v>
      </c>
      <c r="H2966" t="s">
        <v>1311</v>
      </c>
      <c r="I2966">
        <v>90.391000000000005</v>
      </c>
      <c r="J2966" t="s">
        <v>1312</v>
      </c>
    </row>
    <row r="2967" spans="1:10">
      <c r="A2967" t="s">
        <v>806</v>
      </c>
      <c r="B2967">
        <v>100</v>
      </c>
      <c r="C2967" t="s">
        <v>807</v>
      </c>
      <c r="D2967" t="s">
        <v>811</v>
      </c>
      <c r="E2967">
        <v>9515</v>
      </c>
      <c r="F2967" s="78">
        <v>39686.708726851852</v>
      </c>
      <c r="G2967" t="s">
        <v>1310</v>
      </c>
      <c r="H2967" t="s">
        <v>1311</v>
      </c>
      <c r="I2967">
        <v>90.44</v>
      </c>
      <c r="J2967" t="s">
        <v>1312</v>
      </c>
    </row>
    <row r="2968" spans="1:10">
      <c r="A2968" t="s">
        <v>806</v>
      </c>
      <c r="B2968">
        <v>100</v>
      </c>
      <c r="C2968" t="s">
        <v>807</v>
      </c>
      <c r="D2968" t="s">
        <v>811</v>
      </c>
      <c r="E2968">
        <v>9515</v>
      </c>
      <c r="F2968" s="78">
        <v>39686.729560185187</v>
      </c>
      <c r="G2968" t="s">
        <v>1310</v>
      </c>
      <c r="H2968" t="s">
        <v>1311</v>
      </c>
      <c r="I2968">
        <v>90.218999999999994</v>
      </c>
      <c r="J2968" t="s">
        <v>1312</v>
      </c>
    </row>
    <row r="2969" spans="1:10">
      <c r="A2969" t="s">
        <v>806</v>
      </c>
      <c r="B2969">
        <v>100</v>
      </c>
      <c r="C2969" t="s">
        <v>807</v>
      </c>
      <c r="D2969" t="s">
        <v>811</v>
      </c>
      <c r="E2969">
        <v>9515</v>
      </c>
      <c r="F2969" s="78">
        <v>39704.667071759257</v>
      </c>
      <c r="G2969" t="s">
        <v>1310</v>
      </c>
      <c r="H2969" t="s">
        <v>1311</v>
      </c>
      <c r="I2969">
        <v>90.822999999999993</v>
      </c>
      <c r="J2969" t="s">
        <v>1312</v>
      </c>
    </row>
    <row r="2970" spans="1:10">
      <c r="A2970" t="s">
        <v>806</v>
      </c>
      <c r="B2970">
        <v>100</v>
      </c>
      <c r="C2970" t="s">
        <v>807</v>
      </c>
      <c r="D2970" t="s">
        <v>811</v>
      </c>
      <c r="E2970">
        <v>9515</v>
      </c>
      <c r="F2970" s="78">
        <v>39704.687905092593</v>
      </c>
      <c r="G2970" t="s">
        <v>1310</v>
      </c>
      <c r="H2970" t="s">
        <v>1311</v>
      </c>
      <c r="I2970">
        <v>90.887</v>
      </c>
      <c r="J2970" t="s">
        <v>1312</v>
      </c>
    </row>
    <row r="2971" spans="1:10">
      <c r="A2971" t="s">
        <v>806</v>
      </c>
      <c r="B2971">
        <v>100</v>
      </c>
      <c r="C2971" t="s">
        <v>807</v>
      </c>
      <c r="D2971" t="s">
        <v>811</v>
      </c>
      <c r="E2971">
        <v>9515</v>
      </c>
      <c r="F2971" s="78">
        <v>39704.708738425928</v>
      </c>
      <c r="G2971" t="s">
        <v>1310</v>
      </c>
      <c r="H2971" t="s">
        <v>1311</v>
      </c>
      <c r="I2971">
        <v>90.328000000000003</v>
      </c>
      <c r="J2971" t="s">
        <v>1312</v>
      </c>
    </row>
    <row r="2972" spans="1:10">
      <c r="A2972" t="s">
        <v>806</v>
      </c>
      <c r="B2972">
        <v>100</v>
      </c>
      <c r="C2972" t="s">
        <v>807</v>
      </c>
      <c r="D2972" t="s">
        <v>811</v>
      </c>
      <c r="E2972">
        <v>9515</v>
      </c>
      <c r="F2972" s="78">
        <v>39704.729571759257</v>
      </c>
      <c r="G2972" t="s">
        <v>1310</v>
      </c>
      <c r="H2972" t="s">
        <v>1311</v>
      </c>
      <c r="I2972">
        <v>90.519000000000005</v>
      </c>
      <c r="J2972" t="s">
        <v>1312</v>
      </c>
    </row>
    <row r="2973" spans="1:10">
      <c r="A2973" t="s">
        <v>806</v>
      </c>
      <c r="B2973">
        <v>100</v>
      </c>
      <c r="C2973" t="s">
        <v>807</v>
      </c>
      <c r="D2973" t="s">
        <v>811</v>
      </c>
      <c r="E2973">
        <v>9515</v>
      </c>
      <c r="F2973" s="78">
        <v>39722.667071759257</v>
      </c>
      <c r="G2973" t="s">
        <v>1310</v>
      </c>
      <c r="H2973" t="s">
        <v>1311</v>
      </c>
      <c r="I2973">
        <v>90.102000000000004</v>
      </c>
      <c r="J2973" t="s">
        <v>1312</v>
      </c>
    </row>
    <row r="2974" spans="1:10">
      <c r="A2974" t="s">
        <v>806</v>
      </c>
      <c r="B2974">
        <v>100</v>
      </c>
      <c r="C2974" t="s">
        <v>807</v>
      </c>
      <c r="D2974" t="s">
        <v>811</v>
      </c>
      <c r="E2974">
        <v>9515</v>
      </c>
      <c r="F2974" s="78">
        <v>39722.687905092593</v>
      </c>
      <c r="G2974" t="s">
        <v>1310</v>
      </c>
      <c r="H2974" t="s">
        <v>1311</v>
      </c>
      <c r="I2974">
        <v>90.07</v>
      </c>
      <c r="J2974" t="s">
        <v>1312</v>
      </c>
    </row>
    <row r="2975" spans="1:10">
      <c r="A2975" t="s">
        <v>806</v>
      </c>
      <c r="B2975">
        <v>100</v>
      </c>
      <c r="C2975" t="s">
        <v>807</v>
      </c>
      <c r="D2975" t="s">
        <v>811</v>
      </c>
      <c r="E2975">
        <v>9515</v>
      </c>
      <c r="F2975" s="78">
        <v>39722.708738425928</v>
      </c>
      <c r="G2975" t="s">
        <v>1310</v>
      </c>
      <c r="H2975" t="s">
        <v>1311</v>
      </c>
      <c r="I2975">
        <v>90.358000000000004</v>
      </c>
      <c r="J2975" t="s">
        <v>1312</v>
      </c>
    </row>
    <row r="2976" spans="1:10">
      <c r="A2976" t="s">
        <v>806</v>
      </c>
      <c r="B2976">
        <v>100</v>
      </c>
      <c r="C2976" t="s">
        <v>807</v>
      </c>
      <c r="D2976" t="s">
        <v>811</v>
      </c>
      <c r="E2976">
        <v>9515</v>
      </c>
      <c r="F2976" s="78">
        <v>39722.729571759257</v>
      </c>
      <c r="G2976" t="s">
        <v>1310</v>
      </c>
      <c r="H2976" t="s">
        <v>1311</v>
      </c>
      <c r="I2976">
        <v>90.638000000000005</v>
      </c>
      <c r="J2976" t="s">
        <v>1312</v>
      </c>
    </row>
    <row r="2977" spans="1:10">
      <c r="A2977" t="s">
        <v>806</v>
      </c>
      <c r="B2977">
        <v>100</v>
      </c>
      <c r="C2977" t="s">
        <v>807</v>
      </c>
      <c r="D2977" t="s">
        <v>811</v>
      </c>
      <c r="E2977">
        <v>9515</v>
      </c>
      <c r="F2977" s="78">
        <v>39740.667071759257</v>
      </c>
      <c r="G2977" t="s">
        <v>1310</v>
      </c>
      <c r="H2977" t="s">
        <v>1311</v>
      </c>
      <c r="I2977">
        <v>90.185000000000002</v>
      </c>
      <c r="J2977" t="s">
        <v>1312</v>
      </c>
    </row>
    <row r="2978" spans="1:10">
      <c r="A2978" t="s">
        <v>806</v>
      </c>
      <c r="B2978">
        <v>100</v>
      </c>
      <c r="C2978" t="s">
        <v>807</v>
      </c>
      <c r="D2978" t="s">
        <v>811</v>
      </c>
      <c r="E2978">
        <v>9515</v>
      </c>
      <c r="F2978" s="78">
        <v>39740.687905092593</v>
      </c>
      <c r="G2978" t="s">
        <v>1310</v>
      </c>
      <c r="H2978" t="s">
        <v>1311</v>
      </c>
      <c r="I2978">
        <v>90.284000000000006</v>
      </c>
      <c r="J2978" t="s">
        <v>1312</v>
      </c>
    </row>
    <row r="2979" spans="1:10">
      <c r="A2979" t="s">
        <v>806</v>
      </c>
      <c r="B2979">
        <v>100</v>
      </c>
      <c r="C2979" t="s">
        <v>807</v>
      </c>
      <c r="D2979" t="s">
        <v>811</v>
      </c>
      <c r="E2979">
        <v>9515</v>
      </c>
      <c r="F2979" s="78">
        <v>39740.708738425928</v>
      </c>
      <c r="G2979" t="s">
        <v>1310</v>
      </c>
      <c r="H2979" t="s">
        <v>1311</v>
      </c>
      <c r="I2979">
        <v>90.084000000000003</v>
      </c>
      <c r="J2979" t="s">
        <v>1312</v>
      </c>
    </row>
    <row r="2980" spans="1:10">
      <c r="A2980" t="s">
        <v>806</v>
      </c>
      <c r="B2980">
        <v>100</v>
      </c>
      <c r="C2980" t="s">
        <v>807</v>
      </c>
      <c r="D2980" t="s">
        <v>811</v>
      </c>
      <c r="E2980">
        <v>9515</v>
      </c>
      <c r="F2980" s="78">
        <v>39740.729571759257</v>
      </c>
      <c r="G2980" t="s">
        <v>1310</v>
      </c>
      <c r="H2980" t="s">
        <v>1311</v>
      </c>
      <c r="I2980">
        <v>90.302999999999997</v>
      </c>
      <c r="J2980" t="s">
        <v>1312</v>
      </c>
    </row>
    <row r="2981" spans="1:10">
      <c r="A2981" t="s">
        <v>806</v>
      </c>
      <c r="B2981">
        <v>100</v>
      </c>
      <c r="C2981" t="s">
        <v>807</v>
      </c>
      <c r="D2981" t="s">
        <v>811</v>
      </c>
      <c r="E2981">
        <v>9515</v>
      </c>
      <c r="F2981" s="78">
        <v>39758.667060185187</v>
      </c>
      <c r="G2981" t="s">
        <v>1310</v>
      </c>
      <c r="H2981" t="s">
        <v>1311</v>
      </c>
      <c r="I2981">
        <v>89.894000000000005</v>
      </c>
      <c r="J2981" t="s">
        <v>1312</v>
      </c>
    </row>
    <row r="2982" spans="1:10">
      <c r="A2982" t="s">
        <v>806</v>
      </c>
      <c r="B2982">
        <v>100</v>
      </c>
      <c r="C2982" t="s">
        <v>807</v>
      </c>
      <c r="D2982" t="s">
        <v>811</v>
      </c>
      <c r="E2982">
        <v>9515</v>
      </c>
      <c r="F2982" s="78">
        <v>39758.687893518516</v>
      </c>
      <c r="G2982" t="s">
        <v>1310</v>
      </c>
      <c r="H2982" t="s">
        <v>1311</v>
      </c>
      <c r="I2982">
        <v>89.984999999999999</v>
      </c>
      <c r="J2982" t="s">
        <v>1312</v>
      </c>
    </row>
    <row r="2983" spans="1:10">
      <c r="A2983" t="s">
        <v>806</v>
      </c>
      <c r="B2983">
        <v>100</v>
      </c>
      <c r="C2983" t="s">
        <v>807</v>
      </c>
      <c r="D2983" t="s">
        <v>811</v>
      </c>
      <c r="E2983">
        <v>9515</v>
      </c>
      <c r="F2983" s="78">
        <v>39758.708715277775</v>
      </c>
      <c r="G2983" t="s">
        <v>1310</v>
      </c>
      <c r="H2983" t="s">
        <v>1311</v>
      </c>
      <c r="I2983">
        <v>90.094999999999999</v>
      </c>
      <c r="J2983" t="s">
        <v>1312</v>
      </c>
    </row>
    <row r="2984" spans="1:10">
      <c r="A2984" t="s">
        <v>806</v>
      </c>
      <c r="B2984">
        <v>100</v>
      </c>
      <c r="C2984" t="s">
        <v>807</v>
      </c>
      <c r="D2984" t="s">
        <v>811</v>
      </c>
      <c r="E2984">
        <v>9515</v>
      </c>
      <c r="F2984" s="78">
        <v>39758.729560185187</v>
      </c>
      <c r="G2984" t="s">
        <v>1310</v>
      </c>
      <c r="H2984" t="s">
        <v>1311</v>
      </c>
      <c r="I2984">
        <v>90.302999999999997</v>
      </c>
      <c r="J2984" t="s">
        <v>1312</v>
      </c>
    </row>
    <row r="2985" spans="1:10">
      <c r="A2985" t="s">
        <v>806</v>
      </c>
      <c r="B2985">
        <v>100</v>
      </c>
      <c r="C2985" t="s">
        <v>807</v>
      </c>
      <c r="D2985" t="s">
        <v>811</v>
      </c>
      <c r="E2985">
        <v>9515</v>
      </c>
      <c r="F2985" s="78">
        <v>39776.667060185187</v>
      </c>
      <c r="G2985" t="s">
        <v>1310</v>
      </c>
      <c r="H2985" t="s">
        <v>1311</v>
      </c>
      <c r="I2985">
        <v>88.802000000000007</v>
      </c>
      <c r="J2985" t="s">
        <v>1312</v>
      </c>
    </row>
    <row r="2986" spans="1:10">
      <c r="A2986" t="s">
        <v>806</v>
      </c>
      <c r="B2986">
        <v>100</v>
      </c>
      <c r="C2986" t="s">
        <v>807</v>
      </c>
      <c r="D2986" t="s">
        <v>811</v>
      </c>
      <c r="E2986">
        <v>9515</v>
      </c>
      <c r="F2986" s="78">
        <v>39776.687893518516</v>
      </c>
      <c r="G2986" t="s">
        <v>1310</v>
      </c>
      <c r="H2986" t="s">
        <v>1311</v>
      </c>
      <c r="I2986">
        <v>88.501999999999995</v>
      </c>
      <c r="J2986" t="s">
        <v>1312</v>
      </c>
    </row>
    <row r="2987" spans="1:10">
      <c r="A2987" t="s">
        <v>806</v>
      </c>
      <c r="B2987">
        <v>100</v>
      </c>
      <c r="C2987" t="s">
        <v>807</v>
      </c>
      <c r="D2987" t="s">
        <v>811</v>
      </c>
      <c r="E2987">
        <v>9515</v>
      </c>
      <c r="F2987" s="78">
        <v>39776.708726851852</v>
      </c>
      <c r="G2987" t="s">
        <v>1310</v>
      </c>
      <c r="H2987" t="s">
        <v>1311</v>
      </c>
      <c r="I2987">
        <v>88.783000000000001</v>
      </c>
      <c r="J2987" t="s">
        <v>1312</v>
      </c>
    </row>
    <row r="2988" spans="1:10">
      <c r="A2988" t="s">
        <v>806</v>
      </c>
      <c r="B2988">
        <v>100</v>
      </c>
      <c r="C2988" t="s">
        <v>807</v>
      </c>
      <c r="D2988" t="s">
        <v>811</v>
      </c>
      <c r="E2988">
        <v>9515</v>
      </c>
      <c r="F2988" s="78">
        <v>39776.729560185187</v>
      </c>
      <c r="G2988" t="s">
        <v>1310</v>
      </c>
      <c r="H2988" t="s">
        <v>1311</v>
      </c>
      <c r="I2988">
        <v>88.832999999999998</v>
      </c>
      <c r="J2988" t="s">
        <v>1312</v>
      </c>
    </row>
    <row r="2989" spans="1:10">
      <c r="A2989" t="s">
        <v>806</v>
      </c>
      <c r="B2989">
        <v>100</v>
      </c>
      <c r="C2989" t="s">
        <v>807</v>
      </c>
      <c r="D2989" t="s">
        <v>811</v>
      </c>
      <c r="E2989">
        <v>9515</v>
      </c>
      <c r="F2989" s="78">
        <v>39794.667048611111</v>
      </c>
      <c r="G2989" t="s">
        <v>1310</v>
      </c>
      <c r="H2989" t="s">
        <v>1311</v>
      </c>
      <c r="I2989">
        <v>90.033000000000001</v>
      </c>
      <c r="J2989" t="s">
        <v>1312</v>
      </c>
    </row>
    <row r="2990" spans="1:10">
      <c r="A2990" t="s">
        <v>806</v>
      </c>
      <c r="B2990">
        <v>100</v>
      </c>
      <c r="C2990" t="s">
        <v>807</v>
      </c>
      <c r="D2990" t="s">
        <v>811</v>
      </c>
      <c r="E2990">
        <v>9515</v>
      </c>
      <c r="F2990" s="78">
        <v>39794.687881944446</v>
      </c>
      <c r="G2990" t="s">
        <v>1310</v>
      </c>
      <c r="H2990" t="s">
        <v>1311</v>
      </c>
      <c r="I2990">
        <v>90.275000000000006</v>
      </c>
      <c r="J2990" t="s">
        <v>1312</v>
      </c>
    </row>
    <row r="2991" spans="1:10">
      <c r="A2991" t="s">
        <v>806</v>
      </c>
      <c r="B2991">
        <v>100</v>
      </c>
      <c r="C2991" t="s">
        <v>807</v>
      </c>
      <c r="D2991" t="s">
        <v>811</v>
      </c>
      <c r="E2991">
        <v>9515</v>
      </c>
      <c r="F2991" s="78">
        <v>39794.708715277775</v>
      </c>
      <c r="G2991" t="s">
        <v>1310</v>
      </c>
      <c r="H2991" t="s">
        <v>1311</v>
      </c>
      <c r="I2991">
        <v>90.009</v>
      </c>
      <c r="J2991" t="s">
        <v>1312</v>
      </c>
    </row>
    <row r="2992" spans="1:10">
      <c r="A2992" t="s">
        <v>806</v>
      </c>
      <c r="B2992">
        <v>100</v>
      </c>
      <c r="C2992" t="s">
        <v>807</v>
      </c>
      <c r="D2992" t="s">
        <v>811</v>
      </c>
      <c r="E2992">
        <v>9515</v>
      </c>
      <c r="F2992" s="78">
        <v>39794.729548611111</v>
      </c>
      <c r="G2992" t="s">
        <v>1310</v>
      </c>
      <c r="H2992" t="s">
        <v>1311</v>
      </c>
      <c r="I2992">
        <v>90.144000000000005</v>
      </c>
      <c r="J2992" t="s">
        <v>1312</v>
      </c>
    </row>
    <row r="2993" spans="1:10">
      <c r="A2993" t="s">
        <v>806</v>
      </c>
      <c r="B2993">
        <v>100</v>
      </c>
      <c r="C2993" t="s">
        <v>807</v>
      </c>
      <c r="D2993" t="s">
        <v>811</v>
      </c>
      <c r="E2993">
        <v>9515</v>
      </c>
      <c r="F2993" s="78">
        <v>39812.667037037034</v>
      </c>
      <c r="G2993" t="s">
        <v>1310</v>
      </c>
      <c r="H2993" t="s">
        <v>1311</v>
      </c>
      <c r="I2993">
        <v>89.596000000000004</v>
      </c>
      <c r="J2993" t="s">
        <v>1312</v>
      </c>
    </row>
    <row r="2994" spans="1:10">
      <c r="A2994" t="s">
        <v>806</v>
      </c>
      <c r="B2994">
        <v>100</v>
      </c>
      <c r="C2994" t="s">
        <v>807</v>
      </c>
      <c r="D2994" t="s">
        <v>811</v>
      </c>
      <c r="E2994">
        <v>9515</v>
      </c>
      <c r="F2994" s="78">
        <v>39812.68787037037</v>
      </c>
      <c r="G2994" t="s">
        <v>1310</v>
      </c>
      <c r="H2994" t="s">
        <v>1311</v>
      </c>
      <c r="I2994">
        <v>89.873999999999995</v>
      </c>
      <c r="J2994" t="s">
        <v>1312</v>
      </c>
    </row>
    <row r="2995" spans="1:10">
      <c r="A2995" t="s">
        <v>806</v>
      </c>
      <c r="B2995">
        <v>100</v>
      </c>
      <c r="C2995" t="s">
        <v>807</v>
      </c>
      <c r="D2995" t="s">
        <v>811</v>
      </c>
      <c r="E2995">
        <v>9515</v>
      </c>
      <c r="F2995" s="78">
        <v>39812.708703703705</v>
      </c>
      <c r="G2995" t="s">
        <v>1310</v>
      </c>
      <c r="H2995" t="s">
        <v>1311</v>
      </c>
      <c r="I2995">
        <v>89.814999999999998</v>
      </c>
      <c r="J2995" t="s">
        <v>1312</v>
      </c>
    </row>
    <row r="2996" spans="1:10">
      <c r="A2996" t="s">
        <v>806</v>
      </c>
      <c r="B2996">
        <v>100</v>
      </c>
      <c r="C2996" t="s">
        <v>807</v>
      </c>
      <c r="D2996" t="s">
        <v>811</v>
      </c>
      <c r="E2996">
        <v>9515</v>
      </c>
      <c r="F2996" s="78">
        <v>39812.729537037034</v>
      </c>
      <c r="G2996" t="s">
        <v>1310</v>
      </c>
      <c r="H2996" t="s">
        <v>1311</v>
      </c>
      <c r="I2996">
        <v>89.968000000000004</v>
      </c>
      <c r="J2996" t="s">
        <v>1312</v>
      </c>
    </row>
    <row r="2997" spans="1:10">
      <c r="A2997" t="s">
        <v>806</v>
      </c>
      <c r="B2997">
        <v>100</v>
      </c>
      <c r="C2997" t="s">
        <v>807</v>
      </c>
      <c r="D2997" t="s">
        <v>811</v>
      </c>
      <c r="E2997">
        <v>9515</v>
      </c>
      <c r="F2997" s="78">
        <v>39830.667048611111</v>
      </c>
      <c r="G2997" t="s">
        <v>1310</v>
      </c>
      <c r="H2997" t="s">
        <v>1311</v>
      </c>
      <c r="I2997">
        <v>88.876000000000005</v>
      </c>
      <c r="J2997" t="s">
        <v>1312</v>
      </c>
    </row>
    <row r="2998" spans="1:10">
      <c r="A2998" t="s">
        <v>806</v>
      </c>
      <c r="B2998">
        <v>100</v>
      </c>
      <c r="C2998" t="s">
        <v>807</v>
      </c>
      <c r="D2998" t="s">
        <v>811</v>
      </c>
      <c r="E2998">
        <v>9515</v>
      </c>
      <c r="F2998" s="78">
        <v>39830.68787037037</v>
      </c>
      <c r="G2998" t="s">
        <v>1310</v>
      </c>
      <c r="H2998" t="s">
        <v>1311</v>
      </c>
      <c r="I2998">
        <v>88.852999999999994</v>
      </c>
      <c r="J2998" t="s">
        <v>1312</v>
      </c>
    </row>
    <row r="2999" spans="1:10">
      <c r="A2999" t="s">
        <v>806</v>
      </c>
      <c r="B2999">
        <v>100</v>
      </c>
      <c r="C2999" t="s">
        <v>807</v>
      </c>
      <c r="D2999" t="s">
        <v>811</v>
      </c>
      <c r="E2999">
        <v>9515</v>
      </c>
      <c r="F2999" s="78">
        <v>39830.708715277775</v>
      </c>
      <c r="G2999" t="s">
        <v>1310</v>
      </c>
      <c r="H2999" t="s">
        <v>1311</v>
      </c>
      <c r="I2999">
        <v>88.664000000000001</v>
      </c>
      <c r="J2999" t="s">
        <v>1312</v>
      </c>
    </row>
    <row r="3000" spans="1:10">
      <c r="A3000" t="s">
        <v>806</v>
      </c>
      <c r="B3000">
        <v>100</v>
      </c>
      <c r="C3000" t="s">
        <v>807</v>
      </c>
      <c r="D3000" t="s">
        <v>811</v>
      </c>
      <c r="E3000">
        <v>9515</v>
      </c>
      <c r="F3000" s="78">
        <v>39830.729548611111</v>
      </c>
      <c r="G3000" t="s">
        <v>1310</v>
      </c>
      <c r="H3000" t="s">
        <v>1311</v>
      </c>
      <c r="I3000">
        <v>89.256</v>
      </c>
      <c r="J3000" t="s">
        <v>1312</v>
      </c>
    </row>
    <row r="3001" spans="1:10">
      <c r="A3001" t="s">
        <v>806</v>
      </c>
      <c r="B3001">
        <v>100</v>
      </c>
      <c r="C3001" t="s">
        <v>807</v>
      </c>
      <c r="D3001" t="s">
        <v>811</v>
      </c>
      <c r="E3001">
        <v>9515</v>
      </c>
      <c r="F3001" s="78">
        <v>39848.667037037034</v>
      </c>
      <c r="G3001" t="s">
        <v>1310</v>
      </c>
      <c r="H3001" t="s">
        <v>1311</v>
      </c>
      <c r="I3001">
        <v>89.28</v>
      </c>
      <c r="J3001" t="s">
        <v>1312</v>
      </c>
    </row>
    <row r="3002" spans="1:10">
      <c r="A3002" t="s">
        <v>806</v>
      </c>
      <c r="B3002">
        <v>100</v>
      </c>
      <c r="C3002" t="s">
        <v>807</v>
      </c>
      <c r="D3002" t="s">
        <v>811</v>
      </c>
      <c r="E3002">
        <v>9515</v>
      </c>
      <c r="F3002" s="78">
        <v>39848.68787037037</v>
      </c>
      <c r="G3002" t="s">
        <v>1310</v>
      </c>
      <c r="H3002" t="s">
        <v>1311</v>
      </c>
      <c r="I3002">
        <v>89.361999999999995</v>
      </c>
      <c r="J3002" t="s">
        <v>1312</v>
      </c>
    </row>
    <row r="3003" spans="1:10">
      <c r="A3003" t="s">
        <v>806</v>
      </c>
      <c r="B3003">
        <v>100</v>
      </c>
      <c r="C3003" t="s">
        <v>807</v>
      </c>
      <c r="D3003" t="s">
        <v>811</v>
      </c>
      <c r="E3003">
        <v>9515</v>
      </c>
      <c r="F3003" s="78">
        <v>39848.708703703705</v>
      </c>
      <c r="G3003" t="s">
        <v>1310</v>
      </c>
      <c r="H3003" t="s">
        <v>1311</v>
      </c>
      <c r="I3003">
        <v>88.295000000000002</v>
      </c>
      <c r="J3003" t="s">
        <v>1312</v>
      </c>
    </row>
    <row r="3004" spans="1:10">
      <c r="A3004" t="s">
        <v>806</v>
      </c>
      <c r="B3004">
        <v>100</v>
      </c>
      <c r="C3004" t="s">
        <v>807</v>
      </c>
      <c r="D3004" t="s">
        <v>811</v>
      </c>
      <c r="E3004">
        <v>9515</v>
      </c>
      <c r="F3004" s="78">
        <v>39848.729537037034</v>
      </c>
      <c r="G3004" t="s">
        <v>1310</v>
      </c>
      <c r="H3004" t="s">
        <v>1311</v>
      </c>
      <c r="I3004">
        <v>88.944999999999993</v>
      </c>
      <c r="J3004" t="s">
        <v>1312</v>
      </c>
    </row>
    <row r="3005" spans="1:10">
      <c r="A3005" t="s">
        <v>806</v>
      </c>
      <c r="B3005">
        <v>100</v>
      </c>
      <c r="C3005" t="s">
        <v>807</v>
      </c>
      <c r="D3005" t="s">
        <v>811</v>
      </c>
      <c r="E3005">
        <v>9515</v>
      </c>
      <c r="F3005" s="78">
        <v>39866.667013888888</v>
      </c>
      <c r="G3005" t="s">
        <v>1310</v>
      </c>
      <c r="H3005" t="s">
        <v>1311</v>
      </c>
      <c r="I3005">
        <v>89.212000000000003</v>
      </c>
      <c r="J3005" t="s">
        <v>1312</v>
      </c>
    </row>
    <row r="3006" spans="1:10">
      <c r="A3006" t="s">
        <v>806</v>
      </c>
      <c r="B3006">
        <v>100</v>
      </c>
      <c r="C3006" t="s">
        <v>807</v>
      </c>
      <c r="D3006" t="s">
        <v>811</v>
      </c>
      <c r="E3006">
        <v>9515</v>
      </c>
      <c r="F3006" s="78">
        <v>39866.687858796293</v>
      </c>
      <c r="G3006" t="s">
        <v>1310</v>
      </c>
      <c r="H3006" t="s">
        <v>1311</v>
      </c>
      <c r="I3006">
        <v>89.606999999999999</v>
      </c>
      <c r="J3006" t="s">
        <v>1312</v>
      </c>
    </row>
    <row r="3007" spans="1:10">
      <c r="A3007" t="s">
        <v>806</v>
      </c>
      <c r="B3007">
        <v>100</v>
      </c>
      <c r="C3007" t="s">
        <v>807</v>
      </c>
      <c r="D3007" t="s">
        <v>811</v>
      </c>
      <c r="E3007">
        <v>9515</v>
      </c>
      <c r="F3007" s="78">
        <v>39866.708680555559</v>
      </c>
      <c r="G3007" t="s">
        <v>1310</v>
      </c>
      <c r="H3007" t="s">
        <v>1311</v>
      </c>
      <c r="I3007">
        <v>90.343999999999994</v>
      </c>
      <c r="J3007" t="s">
        <v>1312</v>
      </c>
    </row>
    <row r="3008" spans="1:10">
      <c r="A3008" t="s">
        <v>806</v>
      </c>
      <c r="B3008">
        <v>100</v>
      </c>
      <c r="C3008" t="s">
        <v>807</v>
      </c>
      <c r="D3008" t="s">
        <v>811</v>
      </c>
      <c r="E3008">
        <v>9515</v>
      </c>
      <c r="F3008" s="78">
        <v>39866.729513888888</v>
      </c>
      <c r="G3008" t="s">
        <v>1310</v>
      </c>
      <c r="H3008" t="s">
        <v>1311</v>
      </c>
      <c r="I3008">
        <v>90.221000000000004</v>
      </c>
      <c r="J3008" t="s">
        <v>1312</v>
      </c>
    </row>
    <row r="3009" spans="1:10">
      <c r="A3009" t="s">
        <v>806</v>
      </c>
      <c r="B3009">
        <v>100</v>
      </c>
      <c r="C3009" t="s">
        <v>807</v>
      </c>
      <c r="D3009" t="s">
        <v>811</v>
      </c>
      <c r="E3009">
        <v>9515</v>
      </c>
      <c r="F3009" s="78">
        <v>39884.667025462964</v>
      </c>
      <c r="G3009" t="s">
        <v>1310</v>
      </c>
      <c r="H3009" t="s">
        <v>1311</v>
      </c>
      <c r="I3009">
        <v>85.971000000000004</v>
      </c>
      <c r="J3009" t="s">
        <v>1312</v>
      </c>
    </row>
    <row r="3010" spans="1:10">
      <c r="A3010" t="s">
        <v>806</v>
      </c>
      <c r="B3010">
        <v>100</v>
      </c>
      <c r="C3010" t="s">
        <v>807</v>
      </c>
      <c r="D3010" t="s">
        <v>811</v>
      </c>
      <c r="E3010">
        <v>9515</v>
      </c>
      <c r="F3010" s="78">
        <v>39884.687858796293</v>
      </c>
      <c r="G3010" t="s">
        <v>1310</v>
      </c>
      <c r="H3010" t="s">
        <v>1311</v>
      </c>
      <c r="I3010">
        <v>85.108000000000004</v>
      </c>
      <c r="J3010" t="s">
        <v>1312</v>
      </c>
    </row>
    <row r="3011" spans="1:10">
      <c r="A3011" t="s">
        <v>806</v>
      </c>
      <c r="B3011">
        <v>100</v>
      </c>
      <c r="C3011" t="s">
        <v>807</v>
      </c>
      <c r="D3011" t="s">
        <v>811</v>
      </c>
      <c r="E3011">
        <v>9515</v>
      </c>
      <c r="F3011" s="78">
        <v>39884.708692129629</v>
      </c>
      <c r="G3011" t="s">
        <v>1310</v>
      </c>
      <c r="H3011" t="s">
        <v>1311</v>
      </c>
      <c r="I3011">
        <v>84.978999999999999</v>
      </c>
      <c r="J3011" t="s">
        <v>1312</v>
      </c>
    </row>
    <row r="3012" spans="1:10">
      <c r="A3012" t="s">
        <v>806</v>
      </c>
      <c r="B3012">
        <v>100</v>
      </c>
      <c r="C3012" t="s">
        <v>807</v>
      </c>
      <c r="D3012" t="s">
        <v>811</v>
      </c>
      <c r="E3012">
        <v>9515</v>
      </c>
      <c r="F3012" s="78">
        <v>39884.729525462964</v>
      </c>
      <c r="G3012" t="s">
        <v>1310</v>
      </c>
      <c r="H3012" t="s">
        <v>1311</v>
      </c>
      <c r="I3012">
        <v>83.587999999999994</v>
      </c>
      <c r="J3012" t="s">
        <v>1312</v>
      </c>
    </row>
    <row r="3013" spans="1:10">
      <c r="A3013" t="s">
        <v>806</v>
      </c>
      <c r="B3013">
        <v>100</v>
      </c>
      <c r="C3013" t="s">
        <v>807</v>
      </c>
      <c r="D3013" t="s">
        <v>811</v>
      </c>
      <c r="E3013">
        <v>9515</v>
      </c>
      <c r="F3013" s="78">
        <v>39902.667037037034</v>
      </c>
      <c r="G3013" t="s">
        <v>1310</v>
      </c>
      <c r="H3013" t="s">
        <v>1311</v>
      </c>
      <c r="I3013">
        <v>86.712000000000003</v>
      </c>
      <c r="J3013" t="s">
        <v>1312</v>
      </c>
    </row>
    <row r="3014" spans="1:10">
      <c r="A3014" t="s">
        <v>806</v>
      </c>
      <c r="B3014">
        <v>100</v>
      </c>
      <c r="C3014" t="s">
        <v>807</v>
      </c>
      <c r="D3014" t="s">
        <v>811</v>
      </c>
      <c r="E3014">
        <v>9515</v>
      </c>
      <c r="F3014" s="78">
        <v>39902.68787037037</v>
      </c>
      <c r="G3014" t="s">
        <v>1310</v>
      </c>
      <c r="H3014" t="s">
        <v>1311</v>
      </c>
      <c r="I3014">
        <v>87.558000000000007</v>
      </c>
      <c r="J3014" t="s">
        <v>1312</v>
      </c>
    </row>
    <row r="3015" spans="1:10">
      <c r="A3015" t="s">
        <v>806</v>
      </c>
      <c r="B3015">
        <v>100</v>
      </c>
      <c r="C3015" t="s">
        <v>807</v>
      </c>
      <c r="D3015" t="s">
        <v>811</v>
      </c>
      <c r="E3015">
        <v>9515</v>
      </c>
      <c r="F3015" s="78">
        <v>39902.708703703705</v>
      </c>
      <c r="G3015" t="s">
        <v>1310</v>
      </c>
      <c r="H3015" t="s">
        <v>1311</v>
      </c>
      <c r="I3015">
        <v>87.421000000000006</v>
      </c>
      <c r="J3015" t="s">
        <v>1312</v>
      </c>
    </row>
    <row r="3016" spans="1:10">
      <c r="A3016" t="s">
        <v>806</v>
      </c>
      <c r="B3016">
        <v>100</v>
      </c>
      <c r="C3016" t="s">
        <v>807</v>
      </c>
      <c r="D3016" t="s">
        <v>811</v>
      </c>
      <c r="E3016">
        <v>9515</v>
      </c>
      <c r="F3016" s="78">
        <v>39902.729525462964</v>
      </c>
      <c r="G3016" t="s">
        <v>1310</v>
      </c>
      <c r="H3016" t="s">
        <v>1311</v>
      </c>
      <c r="I3016">
        <v>86.468999999999994</v>
      </c>
      <c r="J3016" t="s">
        <v>1312</v>
      </c>
    </row>
    <row r="3017" spans="1:10">
      <c r="A3017" t="s">
        <v>806</v>
      </c>
      <c r="B3017">
        <v>100</v>
      </c>
      <c r="C3017" t="s">
        <v>807</v>
      </c>
      <c r="D3017" t="s">
        <v>811</v>
      </c>
      <c r="E3017">
        <v>9515</v>
      </c>
      <c r="F3017" s="78">
        <v>39920.667025462964</v>
      </c>
      <c r="G3017" t="s">
        <v>1310</v>
      </c>
      <c r="H3017" t="s">
        <v>1311</v>
      </c>
      <c r="I3017">
        <v>89.545000000000002</v>
      </c>
      <c r="J3017" t="s">
        <v>1312</v>
      </c>
    </row>
    <row r="3018" spans="1:10">
      <c r="A3018" t="s">
        <v>806</v>
      </c>
      <c r="B3018">
        <v>100</v>
      </c>
      <c r="C3018" t="s">
        <v>807</v>
      </c>
      <c r="D3018" t="s">
        <v>811</v>
      </c>
      <c r="E3018">
        <v>9515</v>
      </c>
      <c r="F3018" s="78">
        <v>39920.687858796293</v>
      </c>
      <c r="G3018" t="s">
        <v>1310</v>
      </c>
      <c r="H3018" t="s">
        <v>1311</v>
      </c>
      <c r="I3018">
        <v>89.915000000000006</v>
      </c>
      <c r="J3018" t="s">
        <v>1312</v>
      </c>
    </row>
    <row r="3019" spans="1:10">
      <c r="A3019" t="s">
        <v>806</v>
      </c>
      <c r="B3019">
        <v>100</v>
      </c>
      <c r="C3019" t="s">
        <v>807</v>
      </c>
      <c r="D3019" t="s">
        <v>811</v>
      </c>
      <c r="E3019">
        <v>9515</v>
      </c>
      <c r="F3019" s="78">
        <v>39920.708692129629</v>
      </c>
      <c r="G3019" t="s">
        <v>1310</v>
      </c>
      <c r="H3019" t="s">
        <v>1311</v>
      </c>
      <c r="I3019">
        <v>89.638999999999996</v>
      </c>
      <c r="J3019" t="s">
        <v>1312</v>
      </c>
    </row>
    <row r="3020" spans="1:10">
      <c r="A3020" t="s">
        <v>806</v>
      </c>
      <c r="B3020">
        <v>100</v>
      </c>
      <c r="C3020" t="s">
        <v>807</v>
      </c>
      <c r="D3020" t="s">
        <v>811</v>
      </c>
      <c r="E3020">
        <v>9515</v>
      </c>
      <c r="F3020" s="78">
        <v>39920.729525462964</v>
      </c>
      <c r="G3020" t="s">
        <v>1310</v>
      </c>
      <c r="H3020" t="s">
        <v>1311</v>
      </c>
      <c r="I3020">
        <v>88.945999999999998</v>
      </c>
      <c r="J3020" t="s">
        <v>1312</v>
      </c>
    </row>
    <row r="3021" spans="1:10">
      <c r="A3021" t="s">
        <v>806</v>
      </c>
      <c r="B3021">
        <v>100</v>
      </c>
      <c r="C3021" t="s">
        <v>807</v>
      </c>
      <c r="D3021" t="s">
        <v>811</v>
      </c>
      <c r="E3021">
        <v>9515</v>
      </c>
      <c r="F3021" s="78">
        <v>39938.666967592595</v>
      </c>
      <c r="G3021" t="s">
        <v>1310</v>
      </c>
      <c r="H3021" t="s">
        <v>1311</v>
      </c>
      <c r="I3021">
        <v>9.4E-2</v>
      </c>
      <c r="J3021" t="s">
        <v>1312</v>
      </c>
    </row>
    <row r="3022" spans="1:10">
      <c r="A3022" t="s">
        <v>806</v>
      </c>
      <c r="B3022">
        <v>100</v>
      </c>
      <c r="C3022" t="s">
        <v>807</v>
      </c>
      <c r="D3022" t="s">
        <v>811</v>
      </c>
      <c r="E3022">
        <v>9515</v>
      </c>
      <c r="F3022" s="78">
        <v>39938.687800925924</v>
      </c>
      <c r="G3022" t="s">
        <v>1310</v>
      </c>
      <c r="H3022" t="s">
        <v>1311</v>
      </c>
      <c r="I3022">
        <v>9.4E-2</v>
      </c>
      <c r="J3022" t="s">
        <v>1312</v>
      </c>
    </row>
    <row r="3023" spans="1:10">
      <c r="A3023" t="s">
        <v>806</v>
      </c>
      <c r="B3023">
        <v>100</v>
      </c>
      <c r="C3023" t="s">
        <v>807</v>
      </c>
      <c r="D3023" t="s">
        <v>811</v>
      </c>
      <c r="E3023">
        <v>9515</v>
      </c>
      <c r="F3023" s="78">
        <v>39938.708634259259</v>
      </c>
      <c r="G3023" t="s">
        <v>1310</v>
      </c>
      <c r="H3023" t="s">
        <v>1311</v>
      </c>
      <c r="I3023">
        <v>9.6000000000000002E-2</v>
      </c>
      <c r="J3023" t="s">
        <v>1312</v>
      </c>
    </row>
    <row r="3024" spans="1:10">
      <c r="A3024" t="s">
        <v>806</v>
      </c>
      <c r="B3024">
        <v>100</v>
      </c>
      <c r="C3024" t="s">
        <v>807</v>
      </c>
      <c r="D3024" t="s">
        <v>811</v>
      </c>
      <c r="E3024">
        <v>9515</v>
      </c>
      <c r="F3024" s="78">
        <v>39938.729467592595</v>
      </c>
      <c r="G3024" t="s">
        <v>1310</v>
      </c>
      <c r="H3024" t="s">
        <v>1311</v>
      </c>
      <c r="I3024">
        <v>9.8000000000000004E-2</v>
      </c>
      <c r="J3024" t="s">
        <v>1312</v>
      </c>
    </row>
    <row r="3025" spans="1:10">
      <c r="A3025" t="s">
        <v>806</v>
      </c>
      <c r="B3025">
        <v>100</v>
      </c>
      <c r="C3025" t="s">
        <v>807</v>
      </c>
      <c r="D3025" t="s">
        <v>811</v>
      </c>
      <c r="E3025">
        <v>9515</v>
      </c>
      <c r="F3025" s="78">
        <v>39629.103321759256</v>
      </c>
      <c r="G3025" t="s">
        <v>809</v>
      </c>
      <c r="H3025" t="s">
        <v>810</v>
      </c>
      <c r="I3025">
        <v>4.9099999999999998E-2</v>
      </c>
      <c r="J3025" t="s">
        <v>848</v>
      </c>
    </row>
    <row r="3026" spans="1:10">
      <c r="A3026" t="s">
        <v>806</v>
      </c>
      <c r="B3026">
        <v>100</v>
      </c>
      <c r="C3026" t="s">
        <v>807</v>
      </c>
      <c r="D3026" t="s">
        <v>811</v>
      </c>
      <c r="E3026">
        <v>9515</v>
      </c>
      <c r="F3026" s="78">
        <v>39629.124155092592</v>
      </c>
      <c r="G3026" t="s">
        <v>809</v>
      </c>
      <c r="H3026" t="s">
        <v>810</v>
      </c>
      <c r="I3026">
        <v>4.9099999999999998E-2</v>
      </c>
      <c r="J3026" t="s">
        <v>848</v>
      </c>
    </row>
    <row r="3027" spans="1:10">
      <c r="A3027" t="s">
        <v>806</v>
      </c>
      <c r="B3027">
        <v>100</v>
      </c>
      <c r="C3027" t="s">
        <v>807</v>
      </c>
      <c r="D3027" t="s">
        <v>811</v>
      </c>
      <c r="E3027">
        <v>9515</v>
      </c>
      <c r="F3027" s="78">
        <v>39629.144988425927</v>
      </c>
      <c r="G3027" t="s">
        <v>809</v>
      </c>
      <c r="H3027" t="s">
        <v>810</v>
      </c>
      <c r="I3027">
        <v>4.8599999999999997E-2</v>
      </c>
      <c r="J3027" t="s">
        <v>848</v>
      </c>
    </row>
    <row r="3028" spans="1:10">
      <c r="A3028" t="s">
        <v>806</v>
      </c>
      <c r="B3028">
        <v>100</v>
      </c>
      <c r="C3028" t="s">
        <v>807</v>
      </c>
      <c r="D3028" t="s">
        <v>811</v>
      </c>
      <c r="E3028">
        <v>9515</v>
      </c>
      <c r="F3028" s="78">
        <v>39629.165821759256</v>
      </c>
      <c r="G3028" t="s">
        <v>809</v>
      </c>
      <c r="H3028" t="s">
        <v>810</v>
      </c>
      <c r="I3028">
        <v>4.8599999999999997E-2</v>
      </c>
      <c r="J3028" t="s">
        <v>848</v>
      </c>
    </row>
    <row r="3029" spans="1:10">
      <c r="A3029" t="s">
        <v>806</v>
      </c>
      <c r="B3029">
        <v>100</v>
      </c>
      <c r="C3029" t="s">
        <v>807</v>
      </c>
      <c r="D3029" t="s">
        <v>811</v>
      </c>
      <c r="E3029">
        <v>9515</v>
      </c>
      <c r="F3029" s="78">
        <v>39644.083645833336</v>
      </c>
      <c r="G3029" t="s">
        <v>809</v>
      </c>
      <c r="H3029" t="s">
        <v>810</v>
      </c>
      <c r="I3029">
        <v>7.6E-3</v>
      </c>
      <c r="J3029" t="s">
        <v>848</v>
      </c>
    </row>
    <row r="3030" spans="1:10">
      <c r="A3030" t="s">
        <v>806</v>
      </c>
      <c r="B3030">
        <v>100</v>
      </c>
      <c r="C3030" t="s">
        <v>807</v>
      </c>
      <c r="D3030" t="s">
        <v>811</v>
      </c>
      <c r="E3030">
        <v>9515</v>
      </c>
      <c r="F3030" s="78">
        <v>39644.104479166665</v>
      </c>
      <c r="G3030" t="s">
        <v>809</v>
      </c>
      <c r="H3030" t="s">
        <v>810</v>
      </c>
      <c r="I3030">
        <v>7.7000000000000002E-3</v>
      </c>
      <c r="J3030" t="s">
        <v>848</v>
      </c>
    </row>
    <row r="3031" spans="1:10">
      <c r="A3031" t="s">
        <v>806</v>
      </c>
      <c r="B3031">
        <v>100</v>
      </c>
      <c r="C3031" t="s">
        <v>807</v>
      </c>
      <c r="D3031" t="s">
        <v>811</v>
      </c>
      <c r="E3031">
        <v>9515</v>
      </c>
      <c r="F3031" s="78">
        <v>39644.1253125</v>
      </c>
      <c r="G3031" t="s">
        <v>809</v>
      </c>
      <c r="H3031" t="s">
        <v>810</v>
      </c>
      <c r="I3031">
        <v>7.7000000000000002E-3</v>
      </c>
      <c r="J3031" t="s">
        <v>848</v>
      </c>
    </row>
    <row r="3032" spans="1:10">
      <c r="A3032" t="s">
        <v>806</v>
      </c>
      <c r="B3032">
        <v>100</v>
      </c>
      <c r="C3032" t="s">
        <v>807</v>
      </c>
      <c r="D3032" t="s">
        <v>811</v>
      </c>
      <c r="E3032">
        <v>9515</v>
      </c>
      <c r="F3032" s="78">
        <v>39644.146134259259</v>
      </c>
      <c r="G3032" t="s">
        <v>809</v>
      </c>
      <c r="H3032" t="s">
        <v>810</v>
      </c>
      <c r="I3032">
        <v>7.7999999999999996E-3</v>
      </c>
      <c r="J3032" t="s">
        <v>848</v>
      </c>
    </row>
    <row r="3033" spans="1:10">
      <c r="A3033" t="s">
        <v>806</v>
      </c>
      <c r="B3033">
        <v>100</v>
      </c>
      <c r="C3033" t="s">
        <v>807</v>
      </c>
      <c r="D3033" t="s">
        <v>811</v>
      </c>
      <c r="E3033">
        <v>9515</v>
      </c>
      <c r="F3033" s="78">
        <v>39650.667071759257</v>
      </c>
      <c r="G3033" t="s">
        <v>809</v>
      </c>
      <c r="H3033" t="s">
        <v>810</v>
      </c>
      <c r="I3033">
        <v>34.506700000000002</v>
      </c>
      <c r="J3033" t="s">
        <v>848</v>
      </c>
    </row>
    <row r="3034" spans="1:10">
      <c r="A3034" t="s">
        <v>806</v>
      </c>
      <c r="B3034">
        <v>100</v>
      </c>
      <c r="C3034" t="s">
        <v>807</v>
      </c>
      <c r="D3034" t="s">
        <v>811</v>
      </c>
      <c r="E3034">
        <v>9515</v>
      </c>
      <c r="F3034" s="78">
        <v>39650.687905092593</v>
      </c>
      <c r="G3034" t="s">
        <v>809</v>
      </c>
      <c r="H3034" t="s">
        <v>810</v>
      </c>
      <c r="I3034">
        <v>34.506300000000003</v>
      </c>
      <c r="J3034" t="s">
        <v>848</v>
      </c>
    </row>
    <row r="3035" spans="1:10">
      <c r="A3035" t="s">
        <v>806</v>
      </c>
      <c r="B3035">
        <v>100</v>
      </c>
      <c r="C3035" t="s">
        <v>807</v>
      </c>
      <c r="D3035" t="s">
        <v>811</v>
      </c>
      <c r="E3035">
        <v>9515</v>
      </c>
      <c r="F3035" s="78">
        <v>39650.708738425928</v>
      </c>
      <c r="G3035" t="s">
        <v>809</v>
      </c>
      <c r="H3035" t="s">
        <v>810</v>
      </c>
      <c r="I3035">
        <v>34.5045</v>
      </c>
      <c r="J3035" t="s">
        <v>848</v>
      </c>
    </row>
    <row r="3036" spans="1:10">
      <c r="A3036" t="s">
        <v>806</v>
      </c>
      <c r="B3036">
        <v>100</v>
      </c>
      <c r="C3036" t="s">
        <v>807</v>
      </c>
      <c r="D3036" t="s">
        <v>811</v>
      </c>
      <c r="E3036">
        <v>9515</v>
      </c>
      <c r="F3036" s="78">
        <v>39650.729571759257</v>
      </c>
      <c r="G3036" t="s">
        <v>809</v>
      </c>
      <c r="H3036" t="s">
        <v>810</v>
      </c>
      <c r="I3036">
        <v>34.506900000000002</v>
      </c>
      <c r="J3036" t="s">
        <v>848</v>
      </c>
    </row>
    <row r="3037" spans="1:10">
      <c r="A3037" t="s">
        <v>806</v>
      </c>
      <c r="B3037">
        <v>100</v>
      </c>
      <c r="C3037" t="s">
        <v>807</v>
      </c>
      <c r="D3037" t="s">
        <v>811</v>
      </c>
      <c r="E3037">
        <v>9515</v>
      </c>
      <c r="F3037" s="78">
        <v>39668.667060185187</v>
      </c>
      <c r="G3037" t="s">
        <v>809</v>
      </c>
      <c r="H3037" t="s">
        <v>810</v>
      </c>
      <c r="I3037">
        <v>34.6905</v>
      </c>
      <c r="J3037" t="s">
        <v>848</v>
      </c>
    </row>
    <row r="3038" spans="1:10">
      <c r="A3038" t="s">
        <v>806</v>
      </c>
      <c r="B3038">
        <v>100</v>
      </c>
      <c r="C3038" t="s">
        <v>807</v>
      </c>
      <c r="D3038" t="s">
        <v>811</v>
      </c>
      <c r="E3038">
        <v>9515</v>
      </c>
      <c r="F3038" s="78">
        <v>39668.687893518516</v>
      </c>
      <c r="G3038" t="s">
        <v>809</v>
      </c>
      <c r="H3038" t="s">
        <v>810</v>
      </c>
      <c r="I3038">
        <v>34.690300000000001</v>
      </c>
      <c r="J3038" t="s">
        <v>848</v>
      </c>
    </row>
    <row r="3039" spans="1:10">
      <c r="A3039" t="s">
        <v>806</v>
      </c>
      <c r="B3039">
        <v>100</v>
      </c>
      <c r="C3039" t="s">
        <v>807</v>
      </c>
      <c r="D3039" t="s">
        <v>811</v>
      </c>
      <c r="E3039">
        <v>9515</v>
      </c>
      <c r="F3039" s="78">
        <v>39668.708726851852</v>
      </c>
      <c r="G3039" t="s">
        <v>809</v>
      </c>
      <c r="H3039" t="s">
        <v>810</v>
      </c>
      <c r="I3039">
        <v>34.6965</v>
      </c>
      <c r="J3039" t="s">
        <v>848</v>
      </c>
    </row>
    <row r="3040" spans="1:10">
      <c r="A3040" t="s">
        <v>806</v>
      </c>
      <c r="B3040">
        <v>100</v>
      </c>
      <c r="C3040" t="s">
        <v>807</v>
      </c>
      <c r="D3040" t="s">
        <v>811</v>
      </c>
      <c r="E3040">
        <v>9515</v>
      </c>
      <c r="F3040" s="78">
        <v>39668.729560185187</v>
      </c>
      <c r="G3040" t="s">
        <v>809</v>
      </c>
      <c r="H3040" t="s">
        <v>810</v>
      </c>
      <c r="I3040">
        <v>34.696899999999999</v>
      </c>
      <c r="J3040" t="s">
        <v>848</v>
      </c>
    </row>
    <row r="3041" spans="1:10">
      <c r="A3041" t="s">
        <v>806</v>
      </c>
      <c r="B3041">
        <v>100</v>
      </c>
      <c r="C3041" t="s">
        <v>807</v>
      </c>
      <c r="D3041" t="s">
        <v>811</v>
      </c>
      <c r="E3041">
        <v>9515</v>
      </c>
      <c r="F3041" s="78">
        <v>39686.667060185187</v>
      </c>
      <c r="G3041" t="s">
        <v>809</v>
      </c>
      <c r="H3041" t="s">
        <v>810</v>
      </c>
      <c r="I3041">
        <v>34.6843</v>
      </c>
      <c r="J3041" t="s">
        <v>848</v>
      </c>
    </row>
    <row r="3042" spans="1:10">
      <c r="A3042" t="s">
        <v>806</v>
      </c>
      <c r="B3042">
        <v>100</v>
      </c>
      <c r="C3042" t="s">
        <v>807</v>
      </c>
      <c r="D3042" t="s">
        <v>811</v>
      </c>
      <c r="E3042">
        <v>9515</v>
      </c>
      <c r="F3042" s="78">
        <v>39686.687893518516</v>
      </c>
      <c r="G3042" t="s">
        <v>809</v>
      </c>
      <c r="H3042" t="s">
        <v>810</v>
      </c>
      <c r="I3042">
        <v>34.685600000000001</v>
      </c>
      <c r="J3042" t="s">
        <v>848</v>
      </c>
    </row>
    <row r="3043" spans="1:10">
      <c r="A3043" t="s">
        <v>806</v>
      </c>
      <c r="B3043">
        <v>100</v>
      </c>
      <c r="C3043" t="s">
        <v>807</v>
      </c>
      <c r="D3043" t="s">
        <v>811</v>
      </c>
      <c r="E3043">
        <v>9515</v>
      </c>
      <c r="F3043" s="78">
        <v>39686.708726851852</v>
      </c>
      <c r="G3043" t="s">
        <v>809</v>
      </c>
      <c r="H3043" t="s">
        <v>810</v>
      </c>
      <c r="I3043">
        <v>34.689100000000003</v>
      </c>
      <c r="J3043" t="s">
        <v>848</v>
      </c>
    </row>
    <row r="3044" spans="1:10">
      <c r="A3044" t="s">
        <v>806</v>
      </c>
      <c r="B3044">
        <v>100</v>
      </c>
      <c r="C3044" t="s">
        <v>807</v>
      </c>
      <c r="D3044" t="s">
        <v>811</v>
      </c>
      <c r="E3044">
        <v>9515</v>
      </c>
      <c r="F3044" s="78">
        <v>39686.729560185187</v>
      </c>
      <c r="G3044" t="s">
        <v>809</v>
      </c>
      <c r="H3044" t="s">
        <v>810</v>
      </c>
      <c r="I3044">
        <v>34.689900000000002</v>
      </c>
      <c r="J3044" t="s">
        <v>848</v>
      </c>
    </row>
    <row r="3045" spans="1:10">
      <c r="A3045" t="s">
        <v>806</v>
      </c>
      <c r="B3045">
        <v>100</v>
      </c>
      <c r="C3045" t="s">
        <v>807</v>
      </c>
      <c r="D3045" t="s">
        <v>811</v>
      </c>
      <c r="E3045">
        <v>9515</v>
      </c>
      <c r="F3045" s="78">
        <v>39704.667071759257</v>
      </c>
      <c r="G3045" t="s">
        <v>809</v>
      </c>
      <c r="H3045" t="s">
        <v>810</v>
      </c>
      <c r="I3045">
        <v>34.6327</v>
      </c>
      <c r="J3045" t="s">
        <v>848</v>
      </c>
    </row>
    <row r="3046" spans="1:10">
      <c r="A3046" t="s">
        <v>806</v>
      </c>
      <c r="B3046">
        <v>100</v>
      </c>
      <c r="C3046" t="s">
        <v>807</v>
      </c>
      <c r="D3046" t="s">
        <v>811</v>
      </c>
      <c r="E3046">
        <v>9515</v>
      </c>
      <c r="F3046" s="78">
        <v>39704.687905092593</v>
      </c>
      <c r="G3046" t="s">
        <v>809</v>
      </c>
      <c r="H3046" t="s">
        <v>810</v>
      </c>
      <c r="I3046">
        <v>34.631999999999998</v>
      </c>
      <c r="J3046" t="s">
        <v>848</v>
      </c>
    </row>
    <row r="3047" spans="1:10">
      <c r="A3047" t="s">
        <v>806</v>
      </c>
      <c r="B3047">
        <v>100</v>
      </c>
      <c r="C3047" t="s">
        <v>807</v>
      </c>
      <c r="D3047" t="s">
        <v>811</v>
      </c>
      <c r="E3047">
        <v>9515</v>
      </c>
      <c r="F3047" s="78">
        <v>39704.708738425928</v>
      </c>
      <c r="G3047" t="s">
        <v>809</v>
      </c>
      <c r="H3047" t="s">
        <v>810</v>
      </c>
      <c r="I3047">
        <v>34.632300000000001</v>
      </c>
      <c r="J3047" t="s">
        <v>848</v>
      </c>
    </row>
    <row r="3048" spans="1:10">
      <c r="A3048" t="s">
        <v>806</v>
      </c>
      <c r="B3048">
        <v>100</v>
      </c>
      <c r="C3048" t="s">
        <v>807</v>
      </c>
      <c r="D3048" t="s">
        <v>811</v>
      </c>
      <c r="E3048">
        <v>9515</v>
      </c>
      <c r="F3048" s="78">
        <v>39704.729571759257</v>
      </c>
      <c r="G3048" t="s">
        <v>809</v>
      </c>
      <c r="H3048" t="s">
        <v>810</v>
      </c>
      <c r="I3048">
        <v>34.631599999999999</v>
      </c>
      <c r="J3048" t="s">
        <v>848</v>
      </c>
    </row>
    <row r="3049" spans="1:10">
      <c r="A3049" t="s">
        <v>806</v>
      </c>
      <c r="B3049">
        <v>100</v>
      </c>
      <c r="C3049" t="s">
        <v>807</v>
      </c>
      <c r="D3049" t="s">
        <v>811</v>
      </c>
      <c r="E3049">
        <v>9515</v>
      </c>
      <c r="F3049" s="78">
        <v>39722.667071759257</v>
      </c>
      <c r="G3049" t="s">
        <v>809</v>
      </c>
      <c r="H3049" t="s">
        <v>810</v>
      </c>
      <c r="I3049">
        <v>34.620100000000001</v>
      </c>
      <c r="J3049" t="s">
        <v>848</v>
      </c>
    </row>
    <row r="3050" spans="1:10">
      <c r="A3050" t="s">
        <v>806</v>
      </c>
      <c r="B3050">
        <v>100</v>
      </c>
      <c r="C3050" t="s">
        <v>807</v>
      </c>
      <c r="D3050" t="s">
        <v>811</v>
      </c>
      <c r="E3050">
        <v>9515</v>
      </c>
      <c r="F3050" s="78">
        <v>39722.687905092593</v>
      </c>
      <c r="G3050" t="s">
        <v>809</v>
      </c>
      <c r="H3050" t="s">
        <v>810</v>
      </c>
      <c r="I3050">
        <v>34.620199999999997</v>
      </c>
      <c r="J3050" t="s">
        <v>848</v>
      </c>
    </row>
    <row r="3051" spans="1:10">
      <c r="A3051" t="s">
        <v>806</v>
      </c>
      <c r="B3051">
        <v>100</v>
      </c>
      <c r="C3051" t="s">
        <v>807</v>
      </c>
      <c r="D3051" t="s">
        <v>811</v>
      </c>
      <c r="E3051">
        <v>9515</v>
      </c>
      <c r="F3051" s="78">
        <v>39722.708738425928</v>
      </c>
      <c r="G3051" t="s">
        <v>809</v>
      </c>
      <c r="H3051" t="s">
        <v>810</v>
      </c>
      <c r="I3051">
        <v>34.619199999999999</v>
      </c>
      <c r="J3051" t="s">
        <v>848</v>
      </c>
    </row>
    <row r="3052" spans="1:10">
      <c r="A3052" t="s">
        <v>806</v>
      </c>
      <c r="B3052">
        <v>100</v>
      </c>
      <c r="C3052" t="s">
        <v>807</v>
      </c>
      <c r="D3052" t="s">
        <v>811</v>
      </c>
      <c r="E3052">
        <v>9515</v>
      </c>
      <c r="F3052" s="78">
        <v>39722.729571759257</v>
      </c>
      <c r="G3052" t="s">
        <v>809</v>
      </c>
      <c r="H3052" t="s">
        <v>810</v>
      </c>
      <c r="I3052">
        <v>34.619100000000003</v>
      </c>
      <c r="J3052" t="s">
        <v>848</v>
      </c>
    </row>
    <row r="3053" spans="1:10">
      <c r="A3053" t="s">
        <v>806</v>
      </c>
      <c r="B3053">
        <v>100</v>
      </c>
      <c r="C3053" t="s">
        <v>807</v>
      </c>
      <c r="D3053" t="s">
        <v>811</v>
      </c>
      <c r="E3053">
        <v>9515</v>
      </c>
      <c r="F3053" s="78">
        <v>39740.667071759257</v>
      </c>
      <c r="G3053" t="s">
        <v>809</v>
      </c>
      <c r="H3053" t="s">
        <v>810</v>
      </c>
      <c r="I3053">
        <v>34.602800000000002</v>
      </c>
      <c r="J3053" t="s">
        <v>848</v>
      </c>
    </row>
    <row r="3054" spans="1:10">
      <c r="A3054" t="s">
        <v>806</v>
      </c>
      <c r="B3054">
        <v>100</v>
      </c>
      <c r="C3054" t="s">
        <v>807</v>
      </c>
      <c r="D3054" t="s">
        <v>811</v>
      </c>
      <c r="E3054">
        <v>9515</v>
      </c>
      <c r="F3054" s="78">
        <v>39740.687905092593</v>
      </c>
      <c r="G3054" t="s">
        <v>809</v>
      </c>
      <c r="H3054" t="s">
        <v>810</v>
      </c>
      <c r="I3054">
        <v>34.606000000000002</v>
      </c>
      <c r="J3054" t="s">
        <v>848</v>
      </c>
    </row>
    <row r="3055" spans="1:10">
      <c r="A3055" t="s">
        <v>806</v>
      </c>
      <c r="B3055">
        <v>100</v>
      </c>
      <c r="C3055" t="s">
        <v>807</v>
      </c>
      <c r="D3055" t="s">
        <v>811</v>
      </c>
      <c r="E3055">
        <v>9515</v>
      </c>
      <c r="F3055" s="78">
        <v>39740.708738425928</v>
      </c>
      <c r="G3055" t="s">
        <v>809</v>
      </c>
      <c r="H3055" t="s">
        <v>810</v>
      </c>
      <c r="I3055">
        <v>34.6096</v>
      </c>
      <c r="J3055" t="s">
        <v>848</v>
      </c>
    </row>
    <row r="3056" spans="1:10">
      <c r="A3056" t="s">
        <v>806</v>
      </c>
      <c r="B3056">
        <v>100</v>
      </c>
      <c r="C3056" t="s">
        <v>807</v>
      </c>
      <c r="D3056" t="s">
        <v>811</v>
      </c>
      <c r="E3056">
        <v>9515</v>
      </c>
      <c r="F3056" s="78">
        <v>39740.729571759257</v>
      </c>
      <c r="G3056" t="s">
        <v>809</v>
      </c>
      <c r="H3056" t="s">
        <v>810</v>
      </c>
      <c r="I3056">
        <v>34.603999999999999</v>
      </c>
      <c r="J3056" t="s">
        <v>848</v>
      </c>
    </row>
    <row r="3057" spans="1:10">
      <c r="A3057" t="s">
        <v>806</v>
      </c>
      <c r="B3057">
        <v>100</v>
      </c>
      <c r="C3057" t="s">
        <v>807</v>
      </c>
      <c r="D3057" t="s">
        <v>811</v>
      </c>
      <c r="E3057">
        <v>9515</v>
      </c>
      <c r="F3057" s="78">
        <v>39758.667060185187</v>
      </c>
      <c r="G3057" t="s">
        <v>809</v>
      </c>
      <c r="H3057" t="s">
        <v>810</v>
      </c>
      <c r="I3057">
        <v>34.723799999999997</v>
      </c>
      <c r="J3057" t="s">
        <v>848</v>
      </c>
    </row>
    <row r="3058" spans="1:10">
      <c r="A3058" t="s">
        <v>806</v>
      </c>
      <c r="B3058">
        <v>100</v>
      </c>
      <c r="C3058" t="s">
        <v>807</v>
      </c>
      <c r="D3058" t="s">
        <v>811</v>
      </c>
      <c r="E3058">
        <v>9515</v>
      </c>
      <c r="F3058" s="78">
        <v>39758.687893518516</v>
      </c>
      <c r="G3058" t="s">
        <v>809</v>
      </c>
      <c r="H3058" t="s">
        <v>810</v>
      </c>
      <c r="I3058">
        <v>34.735300000000002</v>
      </c>
      <c r="J3058" t="s">
        <v>848</v>
      </c>
    </row>
    <row r="3059" spans="1:10">
      <c r="A3059" t="s">
        <v>806</v>
      </c>
      <c r="B3059">
        <v>100</v>
      </c>
      <c r="C3059" t="s">
        <v>807</v>
      </c>
      <c r="D3059" t="s">
        <v>811</v>
      </c>
      <c r="E3059">
        <v>9515</v>
      </c>
      <c r="F3059" s="78">
        <v>39758.708715277775</v>
      </c>
      <c r="G3059" t="s">
        <v>809</v>
      </c>
      <c r="H3059" t="s">
        <v>810</v>
      </c>
      <c r="I3059">
        <v>34.7254</v>
      </c>
      <c r="J3059" t="s">
        <v>848</v>
      </c>
    </row>
    <row r="3060" spans="1:10">
      <c r="A3060" t="s">
        <v>806</v>
      </c>
      <c r="B3060">
        <v>100</v>
      </c>
      <c r="C3060" t="s">
        <v>807</v>
      </c>
      <c r="D3060" t="s">
        <v>811</v>
      </c>
      <c r="E3060">
        <v>9515</v>
      </c>
      <c r="F3060" s="78">
        <v>39758.729560185187</v>
      </c>
      <c r="G3060" t="s">
        <v>809</v>
      </c>
      <c r="H3060" t="s">
        <v>810</v>
      </c>
      <c r="I3060">
        <v>34.760100000000001</v>
      </c>
      <c r="J3060" t="s">
        <v>848</v>
      </c>
    </row>
    <row r="3061" spans="1:10">
      <c r="A3061" t="s">
        <v>806</v>
      </c>
      <c r="B3061">
        <v>100</v>
      </c>
      <c r="C3061" t="s">
        <v>807</v>
      </c>
      <c r="D3061" t="s">
        <v>811</v>
      </c>
      <c r="E3061">
        <v>9515</v>
      </c>
      <c r="F3061" s="78">
        <v>39776.667060185187</v>
      </c>
      <c r="G3061" t="s">
        <v>809</v>
      </c>
      <c r="H3061" t="s">
        <v>810</v>
      </c>
      <c r="I3061">
        <v>34.6539</v>
      </c>
      <c r="J3061" t="s">
        <v>848</v>
      </c>
    </row>
    <row r="3062" spans="1:10">
      <c r="A3062" t="s">
        <v>806</v>
      </c>
      <c r="B3062">
        <v>100</v>
      </c>
      <c r="C3062" t="s">
        <v>807</v>
      </c>
      <c r="D3062" t="s">
        <v>811</v>
      </c>
      <c r="E3062">
        <v>9515</v>
      </c>
      <c r="F3062" s="78">
        <v>39776.687893518516</v>
      </c>
      <c r="G3062" t="s">
        <v>809</v>
      </c>
      <c r="H3062" t="s">
        <v>810</v>
      </c>
      <c r="I3062">
        <v>34.651800000000001</v>
      </c>
      <c r="J3062" t="s">
        <v>848</v>
      </c>
    </row>
    <row r="3063" spans="1:10">
      <c r="A3063" t="s">
        <v>806</v>
      </c>
      <c r="B3063">
        <v>100</v>
      </c>
      <c r="C3063" t="s">
        <v>807</v>
      </c>
      <c r="D3063" t="s">
        <v>811</v>
      </c>
      <c r="E3063">
        <v>9515</v>
      </c>
      <c r="F3063" s="78">
        <v>39776.708726851852</v>
      </c>
      <c r="G3063" t="s">
        <v>809</v>
      </c>
      <c r="H3063" t="s">
        <v>810</v>
      </c>
      <c r="I3063">
        <v>34.6648</v>
      </c>
      <c r="J3063" t="s">
        <v>848</v>
      </c>
    </row>
    <row r="3064" spans="1:10">
      <c r="A3064" t="s">
        <v>806</v>
      </c>
      <c r="B3064">
        <v>100</v>
      </c>
      <c r="C3064" t="s">
        <v>807</v>
      </c>
      <c r="D3064" t="s">
        <v>811</v>
      </c>
      <c r="E3064">
        <v>9515</v>
      </c>
      <c r="F3064" s="78">
        <v>39776.729560185187</v>
      </c>
      <c r="G3064" t="s">
        <v>809</v>
      </c>
      <c r="H3064" t="s">
        <v>810</v>
      </c>
      <c r="I3064">
        <v>34.676400000000001</v>
      </c>
      <c r="J3064" t="s">
        <v>848</v>
      </c>
    </row>
    <row r="3065" spans="1:10">
      <c r="A3065" t="s">
        <v>806</v>
      </c>
      <c r="B3065">
        <v>100</v>
      </c>
      <c r="C3065" t="s">
        <v>807</v>
      </c>
      <c r="D3065" t="s">
        <v>811</v>
      </c>
      <c r="E3065">
        <v>9515</v>
      </c>
      <c r="F3065" s="78">
        <v>39794.667048611111</v>
      </c>
      <c r="G3065" t="s">
        <v>809</v>
      </c>
      <c r="H3065" t="s">
        <v>810</v>
      </c>
      <c r="I3065">
        <v>34.854500000000002</v>
      </c>
      <c r="J3065" t="s">
        <v>848</v>
      </c>
    </row>
    <row r="3066" spans="1:10">
      <c r="A3066" t="s">
        <v>806</v>
      </c>
      <c r="B3066">
        <v>100</v>
      </c>
      <c r="C3066" t="s">
        <v>807</v>
      </c>
      <c r="D3066" t="s">
        <v>811</v>
      </c>
      <c r="E3066">
        <v>9515</v>
      </c>
      <c r="F3066" s="78">
        <v>39794.687881944446</v>
      </c>
      <c r="G3066" t="s">
        <v>809</v>
      </c>
      <c r="H3066" t="s">
        <v>810</v>
      </c>
      <c r="I3066">
        <v>34.83</v>
      </c>
      <c r="J3066" t="s">
        <v>848</v>
      </c>
    </row>
    <row r="3067" spans="1:10">
      <c r="A3067" t="s">
        <v>806</v>
      </c>
      <c r="B3067">
        <v>100</v>
      </c>
      <c r="C3067" t="s">
        <v>807</v>
      </c>
      <c r="D3067" t="s">
        <v>811</v>
      </c>
      <c r="E3067">
        <v>9515</v>
      </c>
      <c r="F3067" s="78">
        <v>39794.708715277775</v>
      </c>
      <c r="G3067" t="s">
        <v>809</v>
      </c>
      <c r="H3067" t="s">
        <v>810</v>
      </c>
      <c r="I3067">
        <v>34.865699999999997</v>
      </c>
      <c r="J3067" t="s">
        <v>848</v>
      </c>
    </row>
    <row r="3068" spans="1:10">
      <c r="A3068" t="s">
        <v>806</v>
      </c>
      <c r="B3068">
        <v>100</v>
      </c>
      <c r="C3068" t="s">
        <v>807</v>
      </c>
      <c r="D3068" t="s">
        <v>811</v>
      </c>
      <c r="E3068">
        <v>9515</v>
      </c>
      <c r="F3068" s="78">
        <v>39794.729548611111</v>
      </c>
      <c r="G3068" t="s">
        <v>809</v>
      </c>
      <c r="H3068" t="s">
        <v>810</v>
      </c>
      <c r="I3068">
        <v>34.880800000000001</v>
      </c>
      <c r="J3068" t="s">
        <v>848</v>
      </c>
    </row>
    <row r="3069" spans="1:10">
      <c r="A3069" t="s">
        <v>806</v>
      </c>
      <c r="B3069">
        <v>100</v>
      </c>
      <c r="C3069" t="s">
        <v>807</v>
      </c>
      <c r="D3069" t="s">
        <v>811</v>
      </c>
      <c r="E3069">
        <v>9515</v>
      </c>
      <c r="F3069" s="78">
        <v>39812.667037037034</v>
      </c>
      <c r="G3069" t="s">
        <v>809</v>
      </c>
      <c r="H3069" t="s">
        <v>810</v>
      </c>
      <c r="I3069">
        <v>34.775199999999998</v>
      </c>
      <c r="J3069" t="s">
        <v>848</v>
      </c>
    </row>
    <row r="3070" spans="1:10">
      <c r="A3070" t="s">
        <v>806</v>
      </c>
      <c r="B3070">
        <v>100</v>
      </c>
      <c r="C3070" t="s">
        <v>807</v>
      </c>
      <c r="D3070" t="s">
        <v>811</v>
      </c>
      <c r="E3070">
        <v>9515</v>
      </c>
      <c r="F3070" s="78">
        <v>39812.68787037037</v>
      </c>
      <c r="G3070" t="s">
        <v>809</v>
      </c>
      <c r="H3070" t="s">
        <v>810</v>
      </c>
      <c r="I3070">
        <v>34.771700000000003</v>
      </c>
      <c r="J3070" t="s">
        <v>848</v>
      </c>
    </row>
    <row r="3071" spans="1:10">
      <c r="A3071" t="s">
        <v>806</v>
      </c>
      <c r="B3071">
        <v>100</v>
      </c>
      <c r="C3071" t="s">
        <v>807</v>
      </c>
      <c r="D3071" t="s">
        <v>811</v>
      </c>
      <c r="E3071">
        <v>9515</v>
      </c>
      <c r="F3071" s="78">
        <v>39812.708703703705</v>
      </c>
      <c r="G3071" t="s">
        <v>809</v>
      </c>
      <c r="H3071" t="s">
        <v>810</v>
      </c>
      <c r="I3071">
        <v>34.763199999999998</v>
      </c>
      <c r="J3071" t="s">
        <v>848</v>
      </c>
    </row>
    <row r="3072" spans="1:10">
      <c r="A3072" t="s">
        <v>806</v>
      </c>
      <c r="B3072">
        <v>100</v>
      </c>
      <c r="C3072" t="s">
        <v>807</v>
      </c>
      <c r="D3072" t="s">
        <v>811</v>
      </c>
      <c r="E3072">
        <v>9515</v>
      </c>
      <c r="F3072" s="78">
        <v>39812.729537037034</v>
      </c>
      <c r="G3072" t="s">
        <v>809</v>
      </c>
      <c r="H3072" t="s">
        <v>810</v>
      </c>
      <c r="I3072">
        <v>34.738700000000001</v>
      </c>
      <c r="J3072" t="s">
        <v>848</v>
      </c>
    </row>
    <row r="3073" spans="1:10">
      <c r="A3073" t="s">
        <v>806</v>
      </c>
      <c r="B3073">
        <v>100</v>
      </c>
      <c r="C3073" t="s">
        <v>807</v>
      </c>
      <c r="D3073" t="s">
        <v>811</v>
      </c>
      <c r="E3073">
        <v>9515</v>
      </c>
      <c r="F3073" s="78">
        <v>39830.667048611111</v>
      </c>
      <c r="G3073" t="s">
        <v>809</v>
      </c>
      <c r="H3073" t="s">
        <v>810</v>
      </c>
      <c r="I3073">
        <v>34.785499999999999</v>
      </c>
      <c r="J3073" t="s">
        <v>848</v>
      </c>
    </row>
    <row r="3074" spans="1:10">
      <c r="A3074" t="s">
        <v>806</v>
      </c>
      <c r="B3074">
        <v>100</v>
      </c>
      <c r="C3074" t="s">
        <v>807</v>
      </c>
      <c r="D3074" t="s">
        <v>811</v>
      </c>
      <c r="E3074">
        <v>9515</v>
      </c>
      <c r="F3074" s="78">
        <v>39830.68787037037</v>
      </c>
      <c r="G3074" t="s">
        <v>809</v>
      </c>
      <c r="H3074" t="s">
        <v>810</v>
      </c>
      <c r="I3074">
        <v>34.804600000000001</v>
      </c>
      <c r="J3074" t="s">
        <v>848</v>
      </c>
    </row>
    <row r="3075" spans="1:10">
      <c r="A3075" t="s">
        <v>806</v>
      </c>
      <c r="B3075">
        <v>100</v>
      </c>
      <c r="C3075" t="s">
        <v>807</v>
      </c>
      <c r="D3075" t="s">
        <v>811</v>
      </c>
      <c r="E3075">
        <v>9515</v>
      </c>
      <c r="F3075" s="78">
        <v>39830.708715277775</v>
      </c>
      <c r="G3075" t="s">
        <v>809</v>
      </c>
      <c r="H3075" t="s">
        <v>810</v>
      </c>
      <c r="I3075">
        <v>34.845500000000001</v>
      </c>
      <c r="J3075" t="s">
        <v>848</v>
      </c>
    </row>
    <row r="3076" spans="1:10">
      <c r="A3076" t="s">
        <v>806</v>
      </c>
      <c r="B3076">
        <v>100</v>
      </c>
      <c r="C3076" t="s">
        <v>807</v>
      </c>
      <c r="D3076" t="s">
        <v>811</v>
      </c>
      <c r="E3076">
        <v>9515</v>
      </c>
      <c r="F3076" s="78">
        <v>39830.729548611111</v>
      </c>
      <c r="G3076" t="s">
        <v>809</v>
      </c>
      <c r="H3076" t="s">
        <v>810</v>
      </c>
      <c r="I3076">
        <v>34.795099999999998</v>
      </c>
      <c r="J3076" t="s">
        <v>848</v>
      </c>
    </row>
    <row r="3077" spans="1:10">
      <c r="A3077" t="s">
        <v>806</v>
      </c>
      <c r="B3077">
        <v>100</v>
      </c>
      <c r="C3077" t="s">
        <v>807</v>
      </c>
      <c r="D3077" t="s">
        <v>811</v>
      </c>
      <c r="E3077">
        <v>9515</v>
      </c>
      <c r="F3077" s="78">
        <v>39848.667037037034</v>
      </c>
      <c r="G3077" t="s">
        <v>809</v>
      </c>
      <c r="H3077" t="s">
        <v>810</v>
      </c>
      <c r="I3077">
        <v>34.716299999999997</v>
      </c>
      <c r="J3077" t="s">
        <v>848</v>
      </c>
    </row>
    <row r="3078" spans="1:10">
      <c r="A3078" t="s">
        <v>806</v>
      </c>
      <c r="B3078">
        <v>100</v>
      </c>
      <c r="C3078" t="s">
        <v>807</v>
      </c>
      <c r="D3078" t="s">
        <v>811</v>
      </c>
      <c r="E3078">
        <v>9515</v>
      </c>
      <c r="F3078" s="78">
        <v>39848.68787037037</v>
      </c>
      <c r="G3078" t="s">
        <v>809</v>
      </c>
      <c r="H3078" t="s">
        <v>810</v>
      </c>
      <c r="I3078">
        <v>34.768500000000003</v>
      </c>
      <c r="J3078" t="s">
        <v>848</v>
      </c>
    </row>
    <row r="3079" spans="1:10">
      <c r="A3079" t="s">
        <v>806</v>
      </c>
      <c r="B3079">
        <v>100</v>
      </c>
      <c r="C3079" t="s">
        <v>807</v>
      </c>
      <c r="D3079" t="s">
        <v>811</v>
      </c>
      <c r="E3079">
        <v>9515</v>
      </c>
      <c r="F3079" s="78">
        <v>39848.708703703705</v>
      </c>
      <c r="G3079" t="s">
        <v>809</v>
      </c>
      <c r="H3079" t="s">
        <v>810</v>
      </c>
      <c r="I3079">
        <v>34.769199999999998</v>
      </c>
      <c r="J3079" t="s">
        <v>848</v>
      </c>
    </row>
    <row r="3080" spans="1:10">
      <c r="A3080" t="s">
        <v>806</v>
      </c>
      <c r="B3080">
        <v>100</v>
      </c>
      <c r="C3080" t="s">
        <v>807</v>
      </c>
      <c r="D3080" t="s">
        <v>811</v>
      </c>
      <c r="E3080">
        <v>9515</v>
      </c>
      <c r="F3080" s="78">
        <v>39848.729537037034</v>
      </c>
      <c r="G3080" t="s">
        <v>809</v>
      </c>
      <c r="H3080" t="s">
        <v>810</v>
      </c>
      <c r="I3080">
        <v>34.709499999999998</v>
      </c>
      <c r="J3080" t="s">
        <v>848</v>
      </c>
    </row>
    <row r="3081" spans="1:10">
      <c r="A3081" t="s">
        <v>806</v>
      </c>
      <c r="B3081">
        <v>100</v>
      </c>
      <c r="C3081" t="s">
        <v>807</v>
      </c>
      <c r="D3081" t="s">
        <v>811</v>
      </c>
      <c r="E3081">
        <v>9515</v>
      </c>
      <c r="F3081" s="78">
        <v>39866.667013888888</v>
      </c>
      <c r="G3081" t="s">
        <v>809</v>
      </c>
      <c r="H3081" t="s">
        <v>810</v>
      </c>
      <c r="I3081">
        <v>34.761099999999999</v>
      </c>
      <c r="J3081" t="s">
        <v>848</v>
      </c>
    </row>
    <row r="3082" spans="1:10">
      <c r="A3082" t="s">
        <v>806</v>
      </c>
      <c r="B3082">
        <v>100</v>
      </c>
      <c r="C3082" t="s">
        <v>807</v>
      </c>
      <c r="D3082" t="s">
        <v>811</v>
      </c>
      <c r="E3082">
        <v>9515</v>
      </c>
      <c r="F3082" s="78">
        <v>39866.687858796293</v>
      </c>
      <c r="G3082" t="s">
        <v>809</v>
      </c>
      <c r="H3082" t="s">
        <v>810</v>
      </c>
      <c r="I3082">
        <v>34.722499999999997</v>
      </c>
      <c r="J3082" t="s">
        <v>848</v>
      </c>
    </row>
    <row r="3083" spans="1:10">
      <c r="A3083" t="s">
        <v>806</v>
      </c>
      <c r="B3083">
        <v>100</v>
      </c>
      <c r="C3083" t="s">
        <v>807</v>
      </c>
      <c r="D3083" t="s">
        <v>811</v>
      </c>
      <c r="E3083">
        <v>9515</v>
      </c>
      <c r="F3083" s="78">
        <v>39866.708680555559</v>
      </c>
      <c r="G3083" t="s">
        <v>809</v>
      </c>
      <c r="H3083" t="s">
        <v>810</v>
      </c>
      <c r="I3083">
        <v>34.728200000000001</v>
      </c>
      <c r="J3083" t="s">
        <v>848</v>
      </c>
    </row>
    <row r="3084" spans="1:10">
      <c r="A3084" t="s">
        <v>806</v>
      </c>
      <c r="B3084">
        <v>100</v>
      </c>
      <c r="C3084" t="s">
        <v>807</v>
      </c>
      <c r="D3084" t="s">
        <v>811</v>
      </c>
      <c r="E3084">
        <v>9515</v>
      </c>
      <c r="F3084" s="78">
        <v>39866.729513888888</v>
      </c>
      <c r="G3084" t="s">
        <v>809</v>
      </c>
      <c r="H3084" t="s">
        <v>810</v>
      </c>
      <c r="I3084">
        <v>34.748600000000003</v>
      </c>
      <c r="J3084" t="s">
        <v>848</v>
      </c>
    </row>
    <row r="3085" spans="1:10">
      <c r="A3085" t="s">
        <v>806</v>
      </c>
      <c r="B3085">
        <v>100</v>
      </c>
      <c r="C3085" t="s">
        <v>807</v>
      </c>
      <c r="D3085" t="s">
        <v>811</v>
      </c>
      <c r="E3085">
        <v>9515</v>
      </c>
      <c r="F3085" s="78">
        <v>39884.667025462964</v>
      </c>
      <c r="G3085" t="s">
        <v>809</v>
      </c>
      <c r="H3085" t="s">
        <v>810</v>
      </c>
      <c r="I3085">
        <v>34.695799999999998</v>
      </c>
      <c r="J3085" t="s">
        <v>848</v>
      </c>
    </row>
    <row r="3086" spans="1:10">
      <c r="A3086" t="s">
        <v>806</v>
      </c>
      <c r="B3086">
        <v>100</v>
      </c>
      <c r="C3086" t="s">
        <v>807</v>
      </c>
      <c r="D3086" t="s">
        <v>811</v>
      </c>
      <c r="E3086">
        <v>9515</v>
      </c>
      <c r="F3086" s="78">
        <v>39884.687858796293</v>
      </c>
      <c r="G3086" t="s">
        <v>809</v>
      </c>
      <c r="H3086" t="s">
        <v>810</v>
      </c>
      <c r="I3086">
        <v>34.689799999999998</v>
      </c>
      <c r="J3086" t="s">
        <v>848</v>
      </c>
    </row>
    <row r="3087" spans="1:10">
      <c r="A3087" t="s">
        <v>806</v>
      </c>
      <c r="B3087">
        <v>100</v>
      </c>
      <c r="C3087" t="s">
        <v>807</v>
      </c>
      <c r="D3087" t="s">
        <v>811</v>
      </c>
      <c r="E3087">
        <v>9515</v>
      </c>
      <c r="F3087" s="78">
        <v>39884.708692129629</v>
      </c>
      <c r="G3087" t="s">
        <v>809</v>
      </c>
      <c r="H3087" t="s">
        <v>810</v>
      </c>
      <c r="I3087">
        <v>34.680100000000003</v>
      </c>
      <c r="J3087" t="s">
        <v>848</v>
      </c>
    </row>
    <row r="3088" spans="1:10">
      <c r="A3088" t="s">
        <v>806</v>
      </c>
      <c r="B3088">
        <v>100</v>
      </c>
      <c r="C3088" t="s">
        <v>807</v>
      </c>
      <c r="D3088" t="s">
        <v>811</v>
      </c>
      <c r="E3088">
        <v>9515</v>
      </c>
      <c r="F3088" s="78">
        <v>39884.729525462964</v>
      </c>
      <c r="G3088" t="s">
        <v>809</v>
      </c>
      <c r="H3088" t="s">
        <v>810</v>
      </c>
      <c r="I3088">
        <v>34.686799999999998</v>
      </c>
      <c r="J3088" t="s">
        <v>848</v>
      </c>
    </row>
    <row r="3089" spans="1:10">
      <c r="A3089" t="s">
        <v>806</v>
      </c>
      <c r="B3089">
        <v>100</v>
      </c>
      <c r="C3089" t="s">
        <v>807</v>
      </c>
      <c r="D3089" t="s">
        <v>811</v>
      </c>
      <c r="E3089">
        <v>9515</v>
      </c>
      <c r="F3089" s="78">
        <v>39902.667037037034</v>
      </c>
      <c r="G3089" t="s">
        <v>809</v>
      </c>
      <c r="H3089" t="s">
        <v>810</v>
      </c>
      <c r="I3089">
        <v>34.699199999999998</v>
      </c>
      <c r="J3089" t="s">
        <v>848</v>
      </c>
    </row>
    <row r="3090" spans="1:10">
      <c r="A3090" t="s">
        <v>806</v>
      </c>
      <c r="B3090">
        <v>100</v>
      </c>
      <c r="C3090" t="s">
        <v>807</v>
      </c>
      <c r="D3090" t="s">
        <v>811</v>
      </c>
      <c r="E3090">
        <v>9515</v>
      </c>
      <c r="F3090" s="78">
        <v>39902.68787037037</v>
      </c>
      <c r="G3090" t="s">
        <v>809</v>
      </c>
      <c r="H3090" t="s">
        <v>810</v>
      </c>
      <c r="I3090">
        <v>34.698300000000003</v>
      </c>
      <c r="J3090" t="s">
        <v>848</v>
      </c>
    </row>
    <row r="3091" spans="1:10">
      <c r="A3091" t="s">
        <v>806</v>
      </c>
      <c r="B3091">
        <v>100</v>
      </c>
      <c r="C3091" t="s">
        <v>807</v>
      </c>
      <c r="D3091" t="s">
        <v>811</v>
      </c>
      <c r="E3091">
        <v>9515</v>
      </c>
      <c r="F3091" s="78">
        <v>39902.708703703705</v>
      </c>
      <c r="G3091" t="s">
        <v>809</v>
      </c>
      <c r="H3091" t="s">
        <v>810</v>
      </c>
      <c r="I3091">
        <v>34.709099999999999</v>
      </c>
      <c r="J3091" t="s">
        <v>848</v>
      </c>
    </row>
    <row r="3092" spans="1:10">
      <c r="A3092" t="s">
        <v>806</v>
      </c>
      <c r="B3092">
        <v>100</v>
      </c>
      <c r="C3092" t="s">
        <v>807</v>
      </c>
      <c r="D3092" t="s">
        <v>811</v>
      </c>
      <c r="E3092">
        <v>9515</v>
      </c>
      <c r="F3092" s="78">
        <v>39902.729525462964</v>
      </c>
      <c r="G3092" t="s">
        <v>809</v>
      </c>
      <c r="H3092" t="s">
        <v>810</v>
      </c>
      <c r="I3092">
        <v>34.719799999999999</v>
      </c>
      <c r="J3092" t="s">
        <v>848</v>
      </c>
    </row>
    <row r="3093" spans="1:10">
      <c r="A3093" t="s">
        <v>806</v>
      </c>
      <c r="B3093">
        <v>100</v>
      </c>
      <c r="C3093" t="s">
        <v>807</v>
      </c>
      <c r="D3093" t="s">
        <v>811</v>
      </c>
      <c r="E3093">
        <v>9515</v>
      </c>
      <c r="F3093" s="78">
        <v>39920.667025462964</v>
      </c>
      <c r="G3093" t="s">
        <v>809</v>
      </c>
      <c r="H3093" t="s">
        <v>810</v>
      </c>
      <c r="I3093">
        <v>34.674900000000001</v>
      </c>
      <c r="J3093" t="s">
        <v>848</v>
      </c>
    </row>
    <row r="3094" spans="1:10">
      <c r="A3094" t="s">
        <v>806</v>
      </c>
      <c r="B3094">
        <v>100</v>
      </c>
      <c r="C3094" t="s">
        <v>807</v>
      </c>
      <c r="D3094" t="s">
        <v>811</v>
      </c>
      <c r="E3094">
        <v>9515</v>
      </c>
      <c r="F3094" s="78">
        <v>39920.687858796293</v>
      </c>
      <c r="G3094" t="s">
        <v>809</v>
      </c>
      <c r="H3094" t="s">
        <v>810</v>
      </c>
      <c r="I3094">
        <v>34.678100000000001</v>
      </c>
      <c r="J3094" t="s">
        <v>848</v>
      </c>
    </row>
    <row r="3095" spans="1:10">
      <c r="A3095" t="s">
        <v>806</v>
      </c>
      <c r="B3095">
        <v>100</v>
      </c>
      <c r="C3095" t="s">
        <v>807</v>
      </c>
      <c r="D3095" t="s">
        <v>811</v>
      </c>
      <c r="E3095">
        <v>9515</v>
      </c>
      <c r="F3095" s="78">
        <v>39920.708692129629</v>
      </c>
      <c r="G3095" t="s">
        <v>809</v>
      </c>
      <c r="H3095" t="s">
        <v>810</v>
      </c>
      <c r="I3095">
        <v>34.672199999999997</v>
      </c>
      <c r="J3095" t="s">
        <v>848</v>
      </c>
    </row>
    <row r="3096" spans="1:10">
      <c r="A3096" t="s">
        <v>806</v>
      </c>
      <c r="B3096">
        <v>100</v>
      </c>
      <c r="C3096" t="s">
        <v>807</v>
      </c>
      <c r="D3096" t="s">
        <v>811</v>
      </c>
      <c r="E3096">
        <v>9515</v>
      </c>
      <c r="F3096" s="78">
        <v>39920.729525462964</v>
      </c>
      <c r="G3096" t="s">
        <v>809</v>
      </c>
      <c r="H3096" t="s">
        <v>810</v>
      </c>
      <c r="I3096">
        <v>34.667499999999997</v>
      </c>
      <c r="J3096" t="s">
        <v>848</v>
      </c>
    </row>
    <row r="3097" spans="1:10">
      <c r="A3097" t="s">
        <v>806</v>
      </c>
      <c r="B3097">
        <v>100</v>
      </c>
      <c r="C3097" t="s">
        <v>807</v>
      </c>
      <c r="D3097" t="s">
        <v>811</v>
      </c>
      <c r="E3097">
        <v>9515</v>
      </c>
      <c r="F3097" s="78">
        <v>39938.666967592595</v>
      </c>
      <c r="G3097" t="s">
        <v>809</v>
      </c>
      <c r="H3097" t="s">
        <v>810</v>
      </c>
      <c r="I3097">
        <v>9.1000000000000004E-3</v>
      </c>
      <c r="J3097" t="s">
        <v>848</v>
      </c>
    </row>
    <row r="3098" spans="1:10">
      <c r="A3098" t="s">
        <v>806</v>
      </c>
      <c r="B3098">
        <v>100</v>
      </c>
      <c r="C3098" t="s">
        <v>807</v>
      </c>
      <c r="D3098" t="s">
        <v>811</v>
      </c>
      <c r="E3098">
        <v>9515</v>
      </c>
      <c r="F3098" s="78">
        <v>39938.687800925924</v>
      </c>
      <c r="G3098" t="s">
        <v>809</v>
      </c>
      <c r="H3098" t="s">
        <v>810</v>
      </c>
      <c r="I3098">
        <v>9.1000000000000004E-3</v>
      </c>
      <c r="J3098" t="s">
        <v>848</v>
      </c>
    </row>
    <row r="3099" spans="1:10">
      <c r="A3099" t="s">
        <v>806</v>
      </c>
      <c r="B3099">
        <v>100</v>
      </c>
      <c r="C3099" t="s">
        <v>807</v>
      </c>
      <c r="D3099" t="s">
        <v>811</v>
      </c>
      <c r="E3099">
        <v>9515</v>
      </c>
      <c r="F3099" s="78">
        <v>39938.708634259259</v>
      </c>
      <c r="G3099" t="s">
        <v>809</v>
      </c>
      <c r="H3099" t="s">
        <v>810</v>
      </c>
      <c r="I3099">
        <v>9.1000000000000004E-3</v>
      </c>
      <c r="J3099" t="s">
        <v>848</v>
      </c>
    </row>
    <row r="3100" spans="1:10">
      <c r="A3100" t="s">
        <v>806</v>
      </c>
      <c r="B3100">
        <v>100</v>
      </c>
      <c r="C3100" t="s">
        <v>807</v>
      </c>
      <c r="D3100" t="s">
        <v>811</v>
      </c>
      <c r="E3100">
        <v>9515</v>
      </c>
      <c r="F3100" s="78">
        <v>39938.729467592595</v>
      </c>
      <c r="G3100" t="s">
        <v>809</v>
      </c>
      <c r="H3100" t="s">
        <v>810</v>
      </c>
      <c r="I3100">
        <v>9.1000000000000004E-3</v>
      </c>
      <c r="J3100" t="s">
        <v>848</v>
      </c>
    </row>
    <row r="3101" spans="1:10">
      <c r="A3101" t="s">
        <v>806</v>
      </c>
      <c r="B3101">
        <v>100</v>
      </c>
      <c r="C3101" t="s">
        <v>807</v>
      </c>
      <c r="D3101" t="s">
        <v>811</v>
      </c>
      <c r="E3101">
        <v>9515</v>
      </c>
      <c r="F3101" s="78">
        <v>39629.103321759256</v>
      </c>
      <c r="G3101" t="s">
        <v>1353</v>
      </c>
      <c r="H3101" t="s">
        <v>1354</v>
      </c>
      <c r="I3101">
        <v>16.3947</v>
      </c>
      <c r="J3101" t="s">
        <v>1355</v>
      </c>
    </row>
    <row r="3102" spans="1:10">
      <c r="A3102" t="s">
        <v>806</v>
      </c>
      <c r="B3102">
        <v>100</v>
      </c>
      <c r="C3102" t="s">
        <v>807</v>
      </c>
      <c r="D3102" t="s">
        <v>811</v>
      </c>
      <c r="E3102">
        <v>9515</v>
      </c>
      <c r="F3102" s="78">
        <v>39629.124155092592</v>
      </c>
      <c r="G3102" t="s">
        <v>1353</v>
      </c>
      <c r="H3102" t="s">
        <v>1354</v>
      </c>
      <c r="I3102">
        <v>16.3978</v>
      </c>
      <c r="J3102" t="s">
        <v>1355</v>
      </c>
    </row>
    <row r="3103" spans="1:10">
      <c r="A3103" t="s">
        <v>806</v>
      </c>
      <c r="B3103">
        <v>100</v>
      </c>
      <c r="C3103" t="s">
        <v>807</v>
      </c>
      <c r="D3103" t="s">
        <v>811</v>
      </c>
      <c r="E3103">
        <v>9515</v>
      </c>
      <c r="F3103" s="78">
        <v>39629.144988425927</v>
      </c>
      <c r="G3103" t="s">
        <v>1353</v>
      </c>
      <c r="H3103" t="s">
        <v>1354</v>
      </c>
      <c r="I3103">
        <v>16.407</v>
      </c>
      <c r="J3103" t="s">
        <v>1355</v>
      </c>
    </row>
    <row r="3104" spans="1:10">
      <c r="A3104" t="s">
        <v>806</v>
      </c>
      <c r="B3104">
        <v>100</v>
      </c>
      <c r="C3104" t="s">
        <v>807</v>
      </c>
      <c r="D3104" t="s">
        <v>811</v>
      </c>
      <c r="E3104">
        <v>9515</v>
      </c>
      <c r="F3104" s="78">
        <v>39629.165821759256</v>
      </c>
      <c r="G3104" t="s">
        <v>1353</v>
      </c>
      <c r="H3104" t="s">
        <v>1354</v>
      </c>
      <c r="I3104">
        <v>16.419899999999998</v>
      </c>
      <c r="J3104" t="s">
        <v>1355</v>
      </c>
    </row>
    <row r="3105" spans="1:10">
      <c r="A3105" t="s">
        <v>806</v>
      </c>
      <c r="B3105">
        <v>100</v>
      </c>
      <c r="C3105" t="s">
        <v>807</v>
      </c>
      <c r="D3105" t="s">
        <v>811</v>
      </c>
      <c r="E3105">
        <v>9515</v>
      </c>
      <c r="F3105" s="78">
        <v>39644.083645833336</v>
      </c>
      <c r="G3105" t="s">
        <v>1353</v>
      </c>
      <c r="H3105" t="s">
        <v>1354</v>
      </c>
      <c r="I3105">
        <v>14.140499999999999</v>
      </c>
      <c r="J3105" t="s">
        <v>1355</v>
      </c>
    </row>
    <row r="3106" spans="1:10">
      <c r="A3106" t="s">
        <v>806</v>
      </c>
      <c r="B3106">
        <v>100</v>
      </c>
      <c r="C3106" t="s">
        <v>807</v>
      </c>
      <c r="D3106" t="s">
        <v>811</v>
      </c>
      <c r="E3106">
        <v>9515</v>
      </c>
      <c r="F3106" s="78">
        <v>39644.104479166665</v>
      </c>
      <c r="G3106" t="s">
        <v>1353</v>
      </c>
      <c r="H3106" t="s">
        <v>1354</v>
      </c>
      <c r="I3106">
        <v>14.308999999999999</v>
      </c>
      <c r="J3106" t="s">
        <v>1355</v>
      </c>
    </row>
    <row r="3107" spans="1:10">
      <c r="A3107" t="s">
        <v>806</v>
      </c>
      <c r="B3107">
        <v>100</v>
      </c>
      <c r="C3107" t="s">
        <v>807</v>
      </c>
      <c r="D3107" t="s">
        <v>811</v>
      </c>
      <c r="E3107">
        <v>9515</v>
      </c>
      <c r="F3107" s="78">
        <v>39644.1253125</v>
      </c>
      <c r="G3107" t="s">
        <v>1353</v>
      </c>
      <c r="H3107" t="s">
        <v>1354</v>
      </c>
      <c r="I3107">
        <v>14.4956</v>
      </c>
      <c r="J3107" t="s">
        <v>1355</v>
      </c>
    </row>
    <row r="3108" spans="1:10">
      <c r="A3108" t="s">
        <v>806</v>
      </c>
      <c r="B3108">
        <v>100</v>
      </c>
      <c r="C3108" t="s">
        <v>807</v>
      </c>
      <c r="D3108" t="s">
        <v>811</v>
      </c>
      <c r="E3108">
        <v>9515</v>
      </c>
      <c r="F3108" s="78">
        <v>39644.146134259259</v>
      </c>
      <c r="G3108" t="s">
        <v>1353</v>
      </c>
      <c r="H3108" t="s">
        <v>1354</v>
      </c>
      <c r="I3108">
        <v>14.6068</v>
      </c>
      <c r="J3108" t="s">
        <v>1355</v>
      </c>
    </row>
    <row r="3109" spans="1:10">
      <c r="A3109" t="s">
        <v>806</v>
      </c>
      <c r="B3109">
        <v>100</v>
      </c>
      <c r="C3109" t="s">
        <v>807</v>
      </c>
      <c r="D3109" t="s">
        <v>811</v>
      </c>
      <c r="E3109">
        <v>9515</v>
      </c>
      <c r="F3109" s="78">
        <v>39650.667071759257</v>
      </c>
      <c r="G3109" t="s">
        <v>1353</v>
      </c>
      <c r="H3109" t="s">
        <v>1354</v>
      </c>
      <c r="I3109">
        <v>9.2347000000000001</v>
      </c>
      <c r="J3109" t="s">
        <v>1355</v>
      </c>
    </row>
    <row r="3110" spans="1:10">
      <c r="A3110" t="s">
        <v>806</v>
      </c>
      <c r="B3110">
        <v>100</v>
      </c>
      <c r="C3110" t="s">
        <v>807</v>
      </c>
      <c r="D3110" t="s">
        <v>811</v>
      </c>
      <c r="E3110">
        <v>9515</v>
      </c>
      <c r="F3110" s="78">
        <v>39650.687905092593</v>
      </c>
      <c r="G3110" t="s">
        <v>1353</v>
      </c>
      <c r="H3110" t="s">
        <v>1354</v>
      </c>
      <c r="I3110">
        <v>9.2362000000000002</v>
      </c>
      <c r="J3110" t="s">
        <v>1355</v>
      </c>
    </row>
    <row r="3111" spans="1:10">
      <c r="A3111" t="s">
        <v>806</v>
      </c>
      <c r="B3111">
        <v>100</v>
      </c>
      <c r="C3111" t="s">
        <v>807</v>
      </c>
      <c r="D3111" t="s">
        <v>811</v>
      </c>
      <c r="E3111">
        <v>9515</v>
      </c>
      <c r="F3111" s="78">
        <v>39650.708738425928</v>
      </c>
      <c r="G3111" t="s">
        <v>1353</v>
      </c>
      <c r="H3111" t="s">
        <v>1354</v>
      </c>
      <c r="I3111">
        <v>9.2326999999999995</v>
      </c>
      <c r="J3111" t="s">
        <v>1355</v>
      </c>
    </row>
    <row r="3112" spans="1:10">
      <c r="A3112" t="s">
        <v>806</v>
      </c>
      <c r="B3112">
        <v>100</v>
      </c>
      <c r="C3112" t="s">
        <v>807</v>
      </c>
      <c r="D3112" t="s">
        <v>811</v>
      </c>
      <c r="E3112">
        <v>9515</v>
      </c>
      <c r="F3112" s="78">
        <v>39650.729571759257</v>
      </c>
      <c r="G3112" t="s">
        <v>1353</v>
      </c>
      <c r="H3112" t="s">
        <v>1354</v>
      </c>
      <c r="I3112">
        <v>9.2378999999999998</v>
      </c>
      <c r="J3112" t="s">
        <v>1355</v>
      </c>
    </row>
    <row r="3113" spans="1:10">
      <c r="A3113" t="s">
        <v>806</v>
      </c>
      <c r="B3113">
        <v>100</v>
      </c>
      <c r="C3113" t="s">
        <v>807</v>
      </c>
      <c r="D3113" t="s">
        <v>811</v>
      </c>
      <c r="E3113">
        <v>9515</v>
      </c>
      <c r="F3113" s="78">
        <v>39668.667060185187</v>
      </c>
      <c r="G3113" t="s">
        <v>1353</v>
      </c>
      <c r="H3113" t="s">
        <v>1354</v>
      </c>
      <c r="I3113">
        <v>9.8698999999999995</v>
      </c>
      <c r="J3113" t="s">
        <v>1355</v>
      </c>
    </row>
    <row r="3114" spans="1:10">
      <c r="A3114" t="s">
        <v>806</v>
      </c>
      <c r="B3114">
        <v>100</v>
      </c>
      <c r="C3114" t="s">
        <v>807</v>
      </c>
      <c r="D3114" t="s">
        <v>811</v>
      </c>
      <c r="E3114">
        <v>9515</v>
      </c>
      <c r="F3114" s="78">
        <v>39668.687893518516</v>
      </c>
      <c r="G3114" t="s">
        <v>1353</v>
      </c>
      <c r="H3114" t="s">
        <v>1354</v>
      </c>
      <c r="I3114">
        <v>9.8689</v>
      </c>
      <c r="J3114" t="s">
        <v>1355</v>
      </c>
    </row>
    <row r="3115" spans="1:10">
      <c r="A3115" t="s">
        <v>806</v>
      </c>
      <c r="B3115">
        <v>100</v>
      </c>
      <c r="C3115" t="s">
        <v>807</v>
      </c>
      <c r="D3115" t="s">
        <v>811</v>
      </c>
      <c r="E3115">
        <v>9515</v>
      </c>
      <c r="F3115" s="78">
        <v>39668.708726851852</v>
      </c>
      <c r="G3115" t="s">
        <v>1353</v>
      </c>
      <c r="H3115" t="s">
        <v>1354</v>
      </c>
      <c r="I3115">
        <v>9.8965999999999994</v>
      </c>
      <c r="J3115" t="s">
        <v>1355</v>
      </c>
    </row>
    <row r="3116" spans="1:10">
      <c r="A3116" t="s">
        <v>806</v>
      </c>
      <c r="B3116">
        <v>100</v>
      </c>
      <c r="C3116" t="s">
        <v>807</v>
      </c>
      <c r="D3116" t="s">
        <v>811</v>
      </c>
      <c r="E3116">
        <v>9515</v>
      </c>
      <c r="F3116" s="78">
        <v>39668.729560185187</v>
      </c>
      <c r="G3116" t="s">
        <v>1353</v>
      </c>
      <c r="H3116" t="s">
        <v>1354</v>
      </c>
      <c r="I3116">
        <v>9.8961000000000006</v>
      </c>
      <c r="J3116" t="s">
        <v>1355</v>
      </c>
    </row>
    <row r="3117" spans="1:10">
      <c r="A3117" t="s">
        <v>806</v>
      </c>
      <c r="B3117">
        <v>100</v>
      </c>
      <c r="C3117" t="s">
        <v>807</v>
      </c>
      <c r="D3117" t="s">
        <v>811</v>
      </c>
      <c r="E3117">
        <v>9515</v>
      </c>
      <c r="F3117" s="78">
        <v>39686.667060185187</v>
      </c>
      <c r="G3117" t="s">
        <v>1353</v>
      </c>
      <c r="H3117" t="s">
        <v>1354</v>
      </c>
      <c r="I3117">
        <v>9.6801999999999992</v>
      </c>
      <c r="J3117" t="s">
        <v>1355</v>
      </c>
    </row>
    <row r="3118" spans="1:10">
      <c r="A3118" t="s">
        <v>806</v>
      </c>
      <c r="B3118">
        <v>100</v>
      </c>
      <c r="C3118" t="s">
        <v>807</v>
      </c>
      <c r="D3118" t="s">
        <v>811</v>
      </c>
      <c r="E3118">
        <v>9515</v>
      </c>
      <c r="F3118" s="78">
        <v>39686.687893518516</v>
      </c>
      <c r="G3118" t="s">
        <v>1353</v>
      </c>
      <c r="H3118" t="s">
        <v>1354</v>
      </c>
      <c r="I3118">
        <v>9.6852</v>
      </c>
      <c r="J3118" t="s">
        <v>1355</v>
      </c>
    </row>
    <row r="3119" spans="1:10">
      <c r="A3119" t="s">
        <v>806</v>
      </c>
      <c r="B3119">
        <v>100</v>
      </c>
      <c r="C3119" t="s">
        <v>807</v>
      </c>
      <c r="D3119" t="s">
        <v>811</v>
      </c>
      <c r="E3119">
        <v>9515</v>
      </c>
      <c r="F3119" s="78">
        <v>39686.708726851852</v>
      </c>
      <c r="G3119" t="s">
        <v>1353</v>
      </c>
      <c r="H3119" t="s">
        <v>1354</v>
      </c>
      <c r="I3119">
        <v>9.7028999999999996</v>
      </c>
      <c r="J3119" t="s">
        <v>1355</v>
      </c>
    </row>
    <row r="3120" spans="1:10">
      <c r="A3120" t="s">
        <v>806</v>
      </c>
      <c r="B3120">
        <v>100</v>
      </c>
      <c r="C3120" t="s">
        <v>807</v>
      </c>
      <c r="D3120" t="s">
        <v>811</v>
      </c>
      <c r="E3120">
        <v>9515</v>
      </c>
      <c r="F3120" s="78">
        <v>39686.729560185187</v>
      </c>
      <c r="G3120" t="s">
        <v>1353</v>
      </c>
      <c r="H3120" t="s">
        <v>1354</v>
      </c>
      <c r="I3120">
        <v>9.7042999999999999</v>
      </c>
      <c r="J3120" t="s">
        <v>1355</v>
      </c>
    </row>
    <row r="3121" spans="1:10">
      <c r="A3121" t="s">
        <v>806</v>
      </c>
      <c r="B3121">
        <v>100</v>
      </c>
      <c r="C3121" t="s">
        <v>807</v>
      </c>
      <c r="D3121" t="s">
        <v>811</v>
      </c>
      <c r="E3121">
        <v>9515</v>
      </c>
      <c r="F3121" s="78">
        <v>39704.667071759257</v>
      </c>
      <c r="G3121" t="s">
        <v>1353</v>
      </c>
      <c r="H3121" t="s">
        <v>1354</v>
      </c>
      <c r="I3121">
        <v>9.3215000000000003</v>
      </c>
      <c r="J3121" t="s">
        <v>1355</v>
      </c>
    </row>
    <row r="3122" spans="1:10">
      <c r="A3122" t="s">
        <v>806</v>
      </c>
      <c r="B3122">
        <v>100</v>
      </c>
      <c r="C3122" t="s">
        <v>807</v>
      </c>
      <c r="D3122" t="s">
        <v>811</v>
      </c>
      <c r="E3122">
        <v>9515</v>
      </c>
      <c r="F3122" s="78">
        <v>39704.687905092593</v>
      </c>
      <c r="G3122" t="s">
        <v>1353</v>
      </c>
      <c r="H3122" t="s">
        <v>1354</v>
      </c>
      <c r="I3122">
        <v>9.3275000000000006</v>
      </c>
      <c r="J3122" t="s">
        <v>1355</v>
      </c>
    </row>
    <row r="3123" spans="1:10">
      <c r="A3123" t="s">
        <v>806</v>
      </c>
      <c r="B3123">
        <v>100</v>
      </c>
      <c r="C3123" t="s">
        <v>807</v>
      </c>
      <c r="D3123" t="s">
        <v>811</v>
      </c>
      <c r="E3123">
        <v>9515</v>
      </c>
      <c r="F3123" s="78">
        <v>39704.708738425928</v>
      </c>
      <c r="G3123" t="s">
        <v>1353</v>
      </c>
      <c r="H3123" t="s">
        <v>1354</v>
      </c>
      <c r="I3123">
        <v>9.3263999999999996</v>
      </c>
      <c r="J3123" t="s">
        <v>1355</v>
      </c>
    </row>
    <row r="3124" spans="1:10">
      <c r="A3124" t="s">
        <v>806</v>
      </c>
      <c r="B3124">
        <v>100</v>
      </c>
      <c r="C3124" t="s">
        <v>807</v>
      </c>
      <c r="D3124" t="s">
        <v>811</v>
      </c>
      <c r="E3124">
        <v>9515</v>
      </c>
      <c r="F3124" s="78">
        <v>39704.729571759257</v>
      </c>
      <c r="G3124" t="s">
        <v>1353</v>
      </c>
      <c r="H3124" t="s">
        <v>1354</v>
      </c>
      <c r="I3124">
        <v>9.3206000000000007</v>
      </c>
      <c r="J3124" t="s">
        <v>1355</v>
      </c>
    </row>
    <row r="3125" spans="1:10">
      <c r="A3125" t="s">
        <v>806</v>
      </c>
      <c r="B3125">
        <v>100</v>
      </c>
      <c r="C3125" t="s">
        <v>807</v>
      </c>
      <c r="D3125" t="s">
        <v>811</v>
      </c>
      <c r="E3125">
        <v>9515</v>
      </c>
      <c r="F3125" s="78">
        <v>39722.667071759257</v>
      </c>
      <c r="G3125" t="s">
        <v>1353</v>
      </c>
      <c r="H3125" t="s">
        <v>1354</v>
      </c>
      <c r="I3125">
        <v>9.2995000000000001</v>
      </c>
      <c r="J3125" t="s">
        <v>1355</v>
      </c>
    </row>
    <row r="3126" spans="1:10">
      <c r="A3126" t="s">
        <v>806</v>
      </c>
      <c r="B3126">
        <v>100</v>
      </c>
      <c r="C3126" t="s">
        <v>807</v>
      </c>
      <c r="D3126" t="s">
        <v>811</v>
      </c>
      <c r="E3126">
        <v>9515</v>
      </c>
      <c r="F3126" s="78">
        <v>39722.687905092593</v>
      </c>
      <c r="G3126" t="s">
        <v>1353</v>
      </c>
      <c r="H3126" t="s">
        <v>1354</v>
      </c>
      <c r="I3126">
        <v>9.3015000000000008</v>
      </c>
      <c r="J3126" t="s">
        <v>1355</v>
      </c>
    </row>
    <row r="3127" spans="1:10">
      <c r="A3127" t="s">
        <v>806</v>
      </c>
      <c r="B3127">
        <v>100</v>
      </c>
      <c r="C3127" t="s">
        <v>807</v>
      </c>
      <c r="D3127" t="s">
        <v>811</v>
      </c>
      <c r="E3127">
        <v>9515</v>
      </c>
      <c r="F3127" s="78">
        <v>39722.708738425928</v>
      </c>
      <c r="G3127" t="s">
        <v>1353</v>
      </c>
      <c r="H3127" t="s">
        <v>1354</v>
      </c>
      <c r="I3127">
        <v>9.3046000000000006</v>
      </c>
      <c r="J3127" t="s">
        <v>1355</v>
      </c>
    </row>
    <row r="3128" spans="1:10">
      <c r="A3128" t="s">
        <v>806</v>
      </c>
      <c r="B3128">
        <v>100</v>
      </c>
      <c r="C3128" t="s">
        <v>807</v>
      </c>
      <c r="D3128" t="s">
        <v>811</v>
      </c>
      <c r="E3128">
        <v>9515</v>
      </c>
      <c r="F3128" s="78">
        <v>39722.729571759257</v>
      </c>
      <c r="G3128" t="s">
        <v>1353</v>
      </c>
      <c r="H3128" t="s">
        <v>1354</v>
      </c>
      <c r="I3128">
        <v>9.3045000000000009</v>
      </c>
      <c r="J3128" t="s">
        <v>1355</v>
      </c>
    </row>
    <row r="3129" spans="1:10">
      <c r="A3129" t="s">
        <v>806</v>
      </c>
      <c r="B3129">
        <v>100</v>
      </c>
      <c r="C3129" t="s">
        <v>807</v>
      </c>
      <c r="D3129" t="s">
        <v>811</v>
      </c>
      <c r="E3129">
        <v>9515</v>
      </c>
      <c r="F3129" s="78">
        <v>39740.667071759257</v>
      </c>
      <c r="G3129" t="s">
        <v>1353</v>
      </c>
      <c r="H3129" t="s">
        <v>1354</v>
      </c>
      <c r="I3129">
        <v>9.0509000000000004</v>
      </c>
      <c r="J3129" t="s">
        <v>1355</v>
      </c>
    </row>
    <row r="3130" spans="1:10">
      <c r="A3130" t="s">
        <v>806</v>
      </c>
      <c r="B3130">
        <v>100</v>
      </c>
      <c r="C3130" t="s">
        <v>807</v>
      </c>
      <c r="D3130" t="s">
        <v>811</v>
      </c>
      <c r="E3130">
        <v>9515</v>
      </c>
      <c r="F3130" s="78">
        <v>39740.687905092593</v>
      </c>
      <c r="G3130" t="s">
        <v>1353</v>
      </c>
      <c r="H3130" t="s">
        <v>1354</v>
      </c>
      <c r="I3130">
        <v>9.0669000000000004</v>
      </c>
      <c r="J3130" t="s">
        <v>1355</v>
      </c>
    </row>
    <row r="3131" spans="1:10">
      <c r="A3131" t="s">
        <v>806</v>
      </c>
      <c r="B3131">
        <v>100</v>
      </c>
      <c r="C3131" t="s">
        <v>807</v>
      </c>
      <c r="D3131" t="s">
        <v>811</v>
      </c>
      <c r="E3131">
        <v>9515</v>
      </c>
      <c r="F3131" s="78">
        <v>39740.708738425928</v>
      </c>
      <c r="G3131" t="s">
        <v>1353</v>
      </c>
      <c r="H3131" t="s">
        <v>1354</v>
      </c>
      <c r="I3131">
        <v>9.0838000000000001</v>
      </c>
      <c r="J3131" t="s">
        <v>1355</v>
      </c>
    </row>
    <row r="3132" spans="1:10">
      <c r="A3132" t="s">
        <v>806</v>
      </c>
      <c r="B3132">
        <v>100</v>
      </c>
      <c r="C3132" t="s">
        <v>807</v>
      </c>
      <c r="D3132" t="s">
        <v>811</v>
      </c>
      <c r="E3132">
        <v>9515</v>
      </c>
      <c r="F3132" s="78">
        <v>39740.729571759257</v>
      </c>
      <c r="G3132" t="s">
        <v>1353</v>
      </c>
      <c r="H3132" t="s">
        <v>1354</v>
      </c>
      <c r="I3132">
        <v>9.0495999999999999</v>
      </c>
      <c r="J3132" t="s">
        <v>1355</v>
      </c>
    </row>
    <row r="3133" spans="1:10">
      <c r="A3133" t="s">
        <v>806</v>
      </c>
      <c r="B3133">
        <v>100</v>
      </c>
      <c r="C3133" t="s">
        <v>807</v>
      </c>
      <c r="D3133" t="s">
        <v>811</v>
      </c>
      <c r="E3133">
        <v>9515</v>
      </c>
      <c r="F3133" s="78">
        <v>39758.667060185187</v>
      </c>
      <c r="G3133" t="s">
        <v>1353</v>
      </c>
      <c r="H3133" t="s">
        <v>1354</v>
      </c>
      <c r="I3133">
        <v>9.8580000000000005</v>
      </c>
      <c r="J3133" t="s">
        <v>1355</v>
      </c>
    </row>
    <row r="3134" spans="1:10">
      <c r="A3134" t="s">
        <v>806</v>
      </c>
      <c r="B3134">
        <v>100</v>
      </c>
      <c r="C3134" t="s">
        <v>807</v>
      </c>
      <c r="D3134" t="s">
        <v>811</v>
      </c>
      <c r="E3134">
        <v>9515</v>
      </c>
      <c r="F3134" s="78">
        <v>39758.687893518516</v>
      </c>
      <c r="G3134" t="s">
        <v>1353</v>
      </c>
      <c r="H3134" t="s">
        <v>1354</v>
      </c>
      <c r="I3134">
        <v>10.092700000000001</v>
      </c>
      <c r="J3134" t="s">
        <v>1355</v>
      </c>
    </row>
    <row r="3135" spans="1:10">
      <c r="A3135" t="s">
        <v>806</v>
      </c>
      <c r="B3135">
        <v>100</v>
      </c>
      <c r="C3135" t="s">
        <v>807</v>
      </c>
      <c r="D3135" t="s">
        <v>811</v>
      </c>
      <c r="E3135">
        <v>9515</v>
      </c>
      <c r="F3135" s="78">
        <v>39758.708715277775</v>
      </c>
      <c r="G3135" t="s">
        <v>1353</v>
      </c>
      <c r="H3135" t="s">
        <v>1354</v>
      </c>
      <c r="I3135">
        <v>9.8646999999999991</v>
      </c>
      <c r="J3135" t="s">
        <v>1355</v>
      </c>
    </row>
    <row r="3136" spans="1:10">
      <c r="A3136" t="s">
        <v>806</v>
      </c>
      <c r="B3136">
        <v>100</v>
      </c>
      <c r="C3136" t="s">
        <v>807</v>
      </c>
      <c r="D3136" t="s">
        <v>811</v>
      </c>
      <c r="E3136">
        <v>9515</v>
      </c>
      <c r="F3136" s="78">
        <v>39758.729560185187</v>
      </c>
      <c r="G3136" t="s">
        <v>1353</v>
      </c>
      <c r="H3136" t="s">
        <v>1354</v>
      </c>
      <c r="I3136">
        <v>10.0168</v>
      </c>
      <c r="J3136" t="s">
        <v>1355</v>
      </c>
    </row>
    <row r="3137" spans="1:10">
      <c r="A3137" t="s">
        <v>806</v>
      </c>
      <c r="B3137">
        <v>100</v>
      </c>
      <c r="C3137" t="s">
        <v>807</v>
      </c>
      <c r="D3137" t="s">
        <v>811</v>
      </c>
      <c r="E3137">
        <v>9515</v>
      </c>
      <c r="F3137" s="78">
        <v>39776.667060185187</v>
      </c>
      <c r="G3137" t="s">
        <v>1353</v>
      </c>
      <c r="H3137" t="s">
        <v>1354</v>
      </c>
      <c r="I3137">
        <v>9.7753999999999994</v>
      </c>
      <c r="J3137" t="s">
        <v>1355</v>
      </c>
    </row>
    <row r="3138" spans="1:10">
      <c r="A3138" t="s">
        <v>806</v>
      </c>
      <c r="B3138">
        <v>100</v>
      </c>
      <c r="C3138" t="s">
        <v>807</v>
      </c>
      <c r="D3138" t="s">
        <v>811</v>
      </c>
      <c r="E3138">
        <v>9515</v>
      </c>
      <c r="F3138" s="78">
        <v>39776.687893518516</v>
      </c>
      <c r="G3138" t="s">
        <v>1353</v>
      </c>
      <c r="H3138" t="s">
        <v>1354</v>
      </c>
      <c r="I3138">
        <v>9.6196999999999999</v>
      </c>
      <c r="J3138" t="s">
        <v>1355</v>
      </c>
    </row>
    <row r="3139" spans="1:10">
      <c r="A3139" t="s">
        <v>806</v>
      </c>
      <c r="B3139">
        <v>100</v>
      </c>
      <c r="C3139" t="s">
        <v>807</v>
      </c>
      <c r="D3139" t="s">
        <v>811</v>
      </c>
      <c r="E3139">
        <v>9515</v>
      </c>
      <c r="F3139" s="78">
        <v>39776.708726851852</v>
      </c>
      <c r="G3139" t="s">
        <v>1353</v>
      </c>
      <c r="H3139" t="s">
        <v>1354</v>
      </c>
      <c r="I3139">
        <v>9.6487999999999996</v>
      </c>
      <c r="J3139" t="s">
        <v>1355</v>
      </c>
    </row>
    <row r="3140" spans="1:10">
      <c r="A3140" t="s">
        <v>806</v>
      </c>
      <c r="B3140">
        <v>100</v>
      </c>
      <c r="C3140" t="s">
        <v>807</v>
      </c>
      <c r="D3140" t="s">
        <v>811</v>
      </c>
      <c r="E3140">
        <v>9515</v>
      </c>
      <c r="F3140" s="78">
        <v>39776.729560185187</v>
      </c>
      <c r="G3140" t="s">
        <v>1353</v>
      </c>
      <c r="H3140" t="s">
        <v>1354</v>
      </c>
      <c r="I3140">
        <v>9.6912000000000003</v>
      </c>
      <c r="J3140" t="s">
        <v>1355</v>
      </c>
    </row>
    <row r="3141" spans="1:10">
      <c r="A3141" t="s">
        <v>806</v>
      </c>
      <c r="B3141">
        <v>100</v>
      </c>
      <c r="C3141" t="s">
        <v>807</v>
      </c>
      <c r="D3141" t="s">
        <v>811</v>
      </c>
      <c r="E3141">
        <v>9515</v>
      </c>
      <c r="F3141" s="78">
        <v>39794.667048611111</v>
      </c>
      <c r="G3141" t="s">
        <v>1353</v>
      </c>
      <c r="H3141" t="s">
        <v>1354</v>
      </c>
      <c r="I3141">
        <v>10.4282</v>
      </c>
      <c r="J3141" t="s">
        <v>1355</v>
      </c>
    </row>
    <row r="3142" spans="1:10">
      <c r="A3142" t="s">
        <v>806</v>
      </c>
      <c r="B3142">
        <v>100</v>
      </c>
      <c r="C3142" t="s">
        <v>807</v>
      </c>
      <c r="D3142" t="s">
        <v>811</v>
      </c>
      <c r="E3142">
        <v>9515</v>
      </c>
      <c r="F3142" s="78">
        <v>39794.687881944446</v>
      </c>
      <c r="G3142" t="s">
        <v>1353</v>
      </c>
      <c r="H3142" t="s">
        <v>1354</v>
      </c>
      <c r="I3142">
        <v>10.372299999999999</v>
      </c>
      <c r="J3142" t="s">
        <v>1355</v>
      </c>
    </row>
    <row r="3143" spans="1:10">
      <c r="A3143" t="s">
        <v>806</v>
      </c>
      <c r="B3143">
        <v>100</v>
      </c>
      <c r="C3143" t="s">
        <v>807</v>
      </c>
      <c r="D3143" t="s">
        <v>811</v>
      </c>
      <c r="E3143">
        <v>9515</v>
      </c>
      <c r="F3143" s="78">
        <v>39794.708715277775</v>
      </c>
      <c r="G3143" t="s">
        <v>1353</v>
      </c>
      <c r="H3143" t="s">
        <v>1354</v>
      </c>
      <c r="I3143">
        <v>10.476699999999999</v>
      </c>
      <c r="J3143" t="s">
        <v>1355</v>
      </c>
    </row>
    <row r="3144" spans="1:10">
      <c r="A3144" t="s">
        <v>806</v>
      </c>
      <c r="B3144">
        <v>100</v>
      </c>
      <c r="C3144" t="s">
        <v>807</v>
      </c>
      <c r="D3144" t="s">
        <v>811</v>
      </c>
      <c r="E3144">
        <v>9515</v>
      </c>
      <c r="F3144" s="78">
        <v>39794.729548611111</v>
      </c>
      <c r="G3144" t="s">
        <v>1353</v>
      </c>
      <c r="H3144" t="s">
        <v>1354</v>
      </c>
      <c r="I3144">
        <v>10.570600000000001</v>
      </c>
      <c r="J3144" t="s">
        <v>1355</v>
      </c>
    </row>
    <row r="3145" spans="1:10">
      <c r="A3145" t="s">
        <v>806</v>
      </c>
      <c r="B3145">
        <v>100</v>
      </c>
      <c r="C3145" t="s">
        <v>807</v>
      </c>
      <c r="D3145" t="s">
        <v>811</v>
      </c>
      <c r="E3145">
        <v>9515</v>
      </c>
      <c r="F3145" s="78">
        <v>39812.667037037034</v>
      </c>
      <c r="G3145" t="s">
        <v>1353</v>
      </c>
      <c r="H3145" t="s">
        <v>1354</v>
      </c>
      <c r="I3145">
        <v>10.6995</v>
      </c>
      <c r="J3145" t="s">
        <v>1355</v>
      </c>
    </row>
    <row r="3146" spans="1:10">
      <c r="A3146" t="s">
        <v>806</v>
      </c>
      <c r="B3146">
        <v>100</v>
      </c>
      <c r="C3146" t="s">
        <v>807</v>
      </c>
      <c r="D3146" t="s">
        <v>811</v>
      </c>
      <c r="E3146">
        <v>9515</v>
      </c>
      <c r="F3146" s="78">
        <v>39812.68787037037</v>
      </c>
      <c r="G3146" t="s">
        <v>1353</v>
      </c>
      <c r="H3146" t="s">
        <v>1354</v>
      </c>
      <c r="I3146">
        <v>10.702999999999999</v>
      </c>
      <c r="J3146" t="s">
        <v>1355</v>
      </c>
    </row>
    <row r="3147" spans="1:10">
      <c r="A3147" t="s">
        <v>806</v>
      </c>
      <c r="B3147">
        <v>100</v>
      </c>
      <c r="C3147" t="s">
        <v>807</v>
      </c>
      <c r="D3147" t="s">
        <v>811</v>
      </c>
      <c r="E3147">
        <v>9515</v>
      </c>
      <c r="F3147" s="78">
        <v>39812.708703703705</v>
      </c>
      <c r="G3147" t="s">
        <v>1353</v>
      </c>
      <c r="H3147" t="s">
        <v>1354</v>
      </c>
      <c r="I3147">
        <v>10.7098</v>
      </c>
      <c r="J3147" t="s">
        <v>1355</v>
      </c>
    </row>
    <row r="3148" spans="1:10">
      <c r="A3148" t="s">
        <v>806</v>
      </c>
      <c r="B3148">
        <v>100</v>
      </c>
      <c r="C3148" t="s">
        <v>807</v>
      </c>
      <c r="D3148" t="s">
        <v>811</v>
      </c>
      <c r="E3148">
        <v>9515</v>
      </c>
      <c r="F3148" s="78">
        <v>39812.729537037034</v>
      </c>
      <c r="G3148" t="s">
        <v>1353</v>
      </c>
      <c r="H3148" t="s">
        <v>1354</v>
      </c>
      <c r="I3148">
        <v>10.7376</v>
      </c>
      <c r="J3148" t="s">
        <v>1355</v>
      </c>
    </row>
    <row r="3149" spans="1:10">
      <c r="A3149" t="s">
        <v>806</v>
      </c>
      <c r="B3149">
        <v>100</v>
      </c>
      <c r="C3149" t="s">
        <v>807</v>
      </c>
      <c r="D3149" t="s">
        <v>811</v>
      </c>
      <c r="E3149">
        <v>9515</v>
      </c>
      <c r="F3149" s="78">
        <v>39830.667048611111</v>
      </c>
      <c r="G3149" t="s">
        <v>1353</v>
      </c>
      <c r="H3149" t="s">
        <v>1354</v>
      </c>
      <c r="I3149">
        <v>11.139099999999999</v>
      </c>
      <c r="J3149" t="s">
        <v>1355</v>
      </c>
    </row>
    <row r="3150" spans="1:10">
      <c r="A3150" t="s">
        <v>806</v>
      </c>
      <c r="B3150">
        <v>100</v>
      </c>
      <c r="C3150" t="s">
        <v>807</v>
      </c>
      <c r="D3150" t="s">
        <v>811</v>
      </c>
      <c r="E3150">
        <v>9515</v>
      </c>
      <c r="F3150" s="78">
        <v>39830.68787037037</v>
      </c>
      <c r="G3150" t="s">
        <v>1353</v>
      </c>
      <c r="H3150" t="s">
        <v>1354</v>
      </c>
      <c r="I3150">
        <v>10.636200000000001</v>
      </c>
      <c r="J3150" t="s">
        <v>1355</v>
      </c>
    </row>
    <row r="3151" spans="1:10">
      <c r="A3151" t="s">
        <v>806</v>
      </c>
      <c r="B3151">
        <v>100</v>
      </c>
      <c r="C3151" t="s">
        <v>807</v>
      </c>
      <c r="D3151" t="s">
        <v>811</v>
      </c>
      <c r="E3151">
        <v>9515</v>
      </c>
      <c r="F3151" s="78">
        <v>39830.708715277775</v>
      </c>
      <c r="G3151" t="s">
        <v>1353</v>
      </c>
      <c r="H3151" t="s">
        <v>1354</v>
      </c>
      <c r="I3151">
        <v>10.6652</v>
      </c>
      <c r="J3151" t="s">
        <v>1355</v>
      </c>
    </row>
    <row r="3152" spans="1:10">
      <c r="A3152" t="s">
        <v>806</v>
      </c>
      <c r="B3152">
        <v>100</v>
      </c>
      <c r="C3152" t="s">
        <v>807</v>
      </c>
      <c r="D3152" t="s">
        <v>811</v>
      </c>
      <c r="E3152">
        <v>9515</v>
      </c>
      <c r="F3152" s="78">
        <v>39830.729548611111</v>
      </c>
      <c r="G3152" t="s">
        <v>1353</v>
      </c>
      <c r="H3152" t="s">
        <v>1354</v>
      </c>
      <c r="I3152">
        <v>10.664999999999999</v>
      </c>
      <c r="J3152" t="s">
        <v>1355</v>
      </c>
    </row>
    <row r="3153" spans="1:10">
      <c r="A3153" t="s">
        <v>806</v>
      </c>
      <c r="B3153">
        <v>100</v>
      </c>
      <c r="C3153" t="s">
        <v>807</v>
      </c>
      <c r="D3153" t="s">
        <v>811</v>
      </c>
      <c r="E3153">
        <v>9515</v>
      </c>
      <c r="F3153" s="78">
        <v>39848.667037037034</v>
      </c>
      <c r="G3153" t="s">
        <v>1353</v>
      </c>
      <c r="H3153" t="s">
        <v>1354</v>
      </c>
      <c r="I3153">
        <v>10.8926</v>
      </c>
      <c r="J3153" t="s">
        <v>1355</v>
      </c>
    </row>
    <row r="3154" spans="1:10">
      <c r="A3154" t="s">
        <v>806</v>
      </c>
      <c r="B3154">
        <v>100</v>
      </c>
      <c r="C3154" t="s">
        <v>807</v>
      </c>
      <c r="D3154" t="s">
        <v>811</v>
      </c>
      <c r="E3154">
        <v>9515</v>
      </c>
      <c r="F3154" s="78">
        <v>39848.68787037037</v>
      </c>
      <c r="G3154" t="s">
        <v>1353</v>
      </c>
      <c r="H3154" t="s">
        <v>1354</v>
      </c>
      <c r="I3154">
        <v>10.7341</v>
      </c>
      <c r="J3154" t="s">
        <v>1355</v>
      </c>
    </row>
    <row r="3155" spans="1:10">
      <c r="A3155" t="s">
        <v>806</v>
      </c>
      <c r="B3155">
        <v>100</v>
      </c>
      <c r="C3155" t="s">
        <v>807</v>
      </c>
      <c r="D3155" t="s">
        <v>811</v>
      </c>
      <c r="E3155">
        <v>9515</v>
      </c>
      <c r="F3155" s="78">
        <v>39848.708703703705</v>
      </c>
      <c r="G3155" t="s">
        <v>1353</v>
      </c>
      <c r="H3155" t="s">
        <v>1354</v>
      </c>
      <c r="I3155">
        <v>10.744400000000001</v>
      </c>
      <c r="J3155" t="s">
        <v>1355</v>
      </c>
    </row>
    <row r="3156" spans="1:10">
      <c r="A3156" t="s">
        <v>806</v>
      </c>
      <c r="B3156">
        <v>100</v>
      </c>
      <c r="C3156" t="s">
        <v>807</v>
      </c>
      <c r="D3156" t="s">
        <v>811</v>
      </c>
      <c r="E3156">
        <v>9515</v>
      </c>
      <c r="F3156" s="78">
        <v>39848.729537037034</v>
      </c>
      <c r="G3156" t="s">
        <v>1353</v>
      </c>
      <c r="H3156" t="s">
        <v>1354</v>
      </c>
      <c r="I3156">
        <v>10.779400000000001</v>
      </c>
      <c r="J3156" t="s">
        <v>1355</v>
      </c>
    </row>
    <row r="3157" spans="1:10">
      <c r="A3157" t="s">
        <v>806</v>
      </c>
      <c r="B3157">
        <v>100</v>
      </c>
      <c r="C3157" t="s">
        <v>807</v>
      </c>
      <c r="D3157" t="s">
        <v>811</v>
      </c>
      <c r="E3157">
        <v>9515</v>
      </c>
      <c r="F3157" s="78">
        <v>39866.667013888888</v>
      </c>
      <c r="G3157" t="s">
        <v>1353</v>
      </c>
      <c r="H3157" t="s">
        <v>1354</v>
      </c>
      <c r="I3157">
        <v>11.9246</v>
      </c>
      <c r="J3157" t="s">
        <v>1355</v>
      </c>
    </row>
    <row r="3158" spans="1:10">
      <c r="A3158" t="s">
        <v>806</v>
      </c>
      <c r="B3158">
        <v>100</v>
      </c>
      <c r="C3158" t="s">
        <v>807</v>
      </c>
      <c r="D3158" t="s">
        <v>811</v>
      </c>
      <c r="E3158">
        <v>9515</v>
      </c>
      <c r="F3158" s="78">
        <v>39866.687858796293</v>
      </c>
      <c r="G3158" t="s">
        <v>1353</v>
      </c>
      <c r="H3158" t="s">
        <v>1354</v>
      </c>
      <c r="I3158">
        <v>12.188599999999999</v>
      </c>
      <c r="J3158" t="s">
        <v>1355</v>
      </c>
    </row>
    <row r="3159" spans="1:10">
      <c r="A3159" t="s">
        <v>806</v>
      </c>
      <c r="B3159">
        <v>100</v>
      </c>
      <c r="C3159" t="s">
        <v>807</v>
      </c>
      <c r="D3159" t="s">
        <v>811</v>
      </c>
      <c r="E3159">
        <v>9515</v>
      </c>
      <c r="F3159" s="78">
        <v>39866.708680555559</v>
      </c>
      <c r="G3159" t="s">
        <v>1353</v>
      </c>
      <c r="H3159" t="s">
        <v>1354</v>
      </c>
      <c r="I3159">
        <v>12.1623</v>
      </c>
      <c r="J3159" t="s">
        <v>1355</v>
      </c>
    </row>
    <row r="3160" spans="1:10">
      <c r="A3160" t="s">
        <v>806</v>
      </c>
      <c r="B3160">
        <v>100</v>
      </c>
      <c r="C3160" t="s">
        <v>807</v>
      </c>
      <c r="D3160" t="s">
        <v>811</v>
      </c>
      <c r="E3160">
        <v>9515</v>
      </c>
      <c r="F3160" s="78">
        <v>39866.729513888888</v>
      </c>
      <c r="G3160" t="s">
        <v>1353</v>
      </c>
      <c r="H3160" t="s">
        <v>1354</v>
      </c>
      <c r="I3160">
        <v>12.0662</v>
      </c>
      <c r="J3160" t="s">
        <v>1355</v>
      </c>
    </row>
    <row r="3161" spans="1:10">
      <c r="A3161" t="s">
        <v>806</v>
      </c>
      <c r="B3161">
        <v>100</v>
      </c>
      <c r="C3161" t="s">
        <v>807</v>
      </c>
      <c r="D3161" t="s">
        <v>811</v>
      </c>
      <c r="E3161">
        <v>9515</v>
      </c>
      <c r="F3161" s="78">
        <v>39884.667025462964</v>
      </c>
      <c r="G3161" t="s">
        <v>1353</v>
      </c>
      <c r="H3161" t="s">
        <v>1354</v>
      </c>
      <c r="I3161">
        <v>11.4282</v>
      </c>
      <c r="J3161" t="s">
        <v>1355</v>
      </c>
    </row>
    <row r="3162" spans="1:10">
      <c r="A3162" t="s">
        <v>806</v>
      </c>
      <c r="B3162">
        <v>100</v>
      </c>
      <c r="C3162" t="s">
        <v>807</v>
      </c>
      <c r="D3162" t="s">
        <v>811</v>
      </c>
      <c r="E3162">
        <v>9515</v>
      </c>
      <c r="F3162" s="78">
        <v>39884.687858796293</v>
      </c>
      <c r="G3162" t="s">
        <v>1353</v>
      </c>
      <c r="H3162" t="s">
        <v>1354</v>
      </c>
      <c r="I3162">
        <v>11.345499999999999</v>
      </c>
      <c r="J3162" t="s">
        <v>1355</v>
      </c>
    </row>
    <row r="3163" spans="1:10">
      <c r="A3163" t="s">
        <v>806</v>
      </c>
      <c r="B3163">
        <v>100</v>
      </c>
      <c r="C3163" t="s">
        <v>807</v>
      </c>
      <c r="D3163" t="s">
        <v>811</v>
      </c>
      <c r="E3163">
        <v>9515</v>
      </c>
      <c r="F3163" s="78">
        <v>39884.708692129629</v>
      </c>
      <c r="G3163" t="s">
        <v>1353</v>
      </c>
      <c r="H3163" t="s">
        <v>1354</v>
      </c>
      <c r="I3163">
        <v>11.478999999999999</v>
      </c>
      <c r="J3163" t="s">
        <v>1355</v>
      </c>
    </row>
    <row r="3164" spans="1:10">
      <c r="A3164" t="s">
        <v>806</v>
      </c>
      <c r="B3164">
        <v>100</v>
      </c>
      <c r="C3164" t="s">
        <v>807</v>
      </c>
      <c r="D3164" t="s">
        <v>811</v>
      </c>
      <c r="E3164">
        <v>9515</v>
      </c>
      <c r="F3164" s="78">
        <v>39884.729525462964</v>
      </c>
      <c r="G3164" t="s">
        <v>1353</v>
      </c>
      <c r="H3164" t="s">
        <v>1354</v>
      </c>
      <c r="I3164">
        <v>11.399900000000001</v>
      </c>
      <c r="J3164" t="s">
        <v>1355</v>
      </c>
    </row>
    <row r="3165" spans="1:10">
      <c r="A3165" t="s">
        <v>806</v>
      </c>
      <c r="B3165">
        <v>100</v>
      </c>
      <c r="C3165" t="s">
        <v>807</v>
      </c>
      <c r="D3165" t="s">
        <v>811</v>
      </c>
      <c r="E3165">
        <v>9515</v>
      </c>
      <c r="F3165" s="78">
        <v>39902.667037037034</v>
      </c>
      <c r="G3165" t="s">
        <v>1353</v>
      </c>
      <c r="H3165" t="s">
        <v>1354</v>
      </c>
      <c r="I3165">
        <v>10.933</v>
      </c>
      <c r="J3165" t="s">
        <v>1355</v>
      </c>
    </row>
    <row r="3166" spans="1:10">
      <c r="A3166" t="s">
        <v>806</v>
      </c>
      <c r="B3166">
        <v>100</v>
      </c>
      <c r="C3166" t="s">
        <v>807</v>
      </c>
      <c r="D3166" t="s">
        <v>811</v>
      </c>
      <c r="E3166">
        <v>9515</v>
      </c>
      <c r="F3166" s="78">
        <v>39902.68787037037</v>
      </c>
      <c r="G3166" t="s">
        <v>1353</v>
      </c>
      <c r="H3166" t="s">
        <v>1354</v>
      </c>
      <c r="I3166">
        <v>11.144600000000001</v>
      </c>
      <c r="J3166" t="s">
        <v>1355</v>
      </c>
    </row>
    <row r="3167" spans="1:10">
      <c r="A3167" t="s">
        <v>806</v>
      </c>
      <c r="B3167">
        <v>100</v>
      </c>
      <c r="C3167" t="s">
        <v>807</v>
      </c>
      <c r="D3167" t="s">
        <v>811</v>
      </c>
      <c r="E3167">
        <v>9515</v>
      </c>
      <c r="F3167" s="78">
        <v>39902.708703703705</v>
      </c>
      <c r="G3167" t="s">
        <v>1353</v>
      </c>
      <c r="H3167" t="s">
        <v>1354</v>
      </c>
      <c r="I3167">
        <v>11.3407</v>
      </c>
      <c r="J3167" t="s">
        <v>1355</v>
      </c>
    </row>
    <row r="3168" spans="1:10">
      <c r="A3168" t="s">
        <v>806</v>
      </c>
      <c r="B3168">
        <v>100</v>
      </c>
      <c r="C3168" t="s">
        <v>807</v>
      </c>
      <c r="D3168" t="s">
        <v>811</v>
      </c>
      <c r="E3168">
        <v>9515</v>
      </c>
      <c r="F3168" s="78">
        <v>39902.729525462964</v>
      </c>
      <c r="G3168" t="s">
        <v>1353</v>
      </c>
      <c r="H3168" t="s">
        <v>1354</v>
      </c>
      <c r="I3168">
        <v>11.0717</v>
      </c>
      <c r="J3168" t="s">
        <v>1355</v>
      </c>
    </row>
    <row r="3169" spans="1:10">
      <c r="A3169" t="s">
        <v>806</v>
      </c>
      <c r="B3169">
        <v>100</v>
      </c>
      <c r="C3169" t="s">
        <v>807</v>
      </c>
      <c r="D3169" t="s">
        <v>811</v>
      </c>
      <c r="E3169">
        <v>9515</v>
      </c>
      <c r="F3169" s="78">
        <v>39920.667025462964</v>
      </c>
      <c r="G3169" t="s">
        <v>1353</v>
      </c>
      <c r="H3169" t="s">
        <v>1354</v>
      </c>
      <c r="I3169">
        <v>11.861700000000001</v>
      </c>
      <c r="J3169" t="s">
        <v>1355</v>
      </c>
    </row>
    <row r="3170" spans="1:10">
      <c r="A3170" t="s">
        <v>806</v>
      </c>
      <c r="B3170">
        <v>100</v>
      </c>
      <c r="C3170" t="s">
        <v>807</v>
      </c>
      <c r="D3170" t="s">
        <v>811</v>
      </c>
      <c r="E3170">
        <v>9515</v>
      </c>
      <c r="F3170" s="78">
        <v>39920.687858796293</v>
      </c>
      <c r="G3170" t="s">
        <v>1353</v>
      </c>
      <c r="H3170" t="s">
        <v>1354</v>
      </c>
      <c r="I3170">
        <v>11.895899999999999</v>
      </c>
      <c r="J3170" t="s">
        <v>1355</v>
      </c>
    </row>
    <row r="3171" spans="1:10">
      <c r="A3171" t="s">
        <v>806</v>
      </c>
      <c r="B3171">
        <v>100</v>
      </c>
      <c r="C3171" t="s">
        <v>807</v>
      </c>
      <c r="D3171" t="s">
        <v>811</v>
      </c>
      <c r="E3171">
        <v>9515</v>
      </c>
      <c r="F3171" s="78">
        <v>39920.708692129629</v>
      </c>
      <c r="G3171" t="s">
        <v>1353</v>
      </c>
      <c r="H3171" t="s">
        <v>1354</v>
      </c>
      <c r="I3171">
        <v>11.8803</v>
      </c>
      <c r="J3171" t="s">
        <v>1355</v>
      </c>
    </row>
    <row r="3172" spans="1:10">
      <c r="A3172" t="s">
        <v>806</v>
      </c>
      <c r="B3172">
        <v>100</v>
      </c>
      <c r="C3172" t="s">
        <v>807</v>
      </c>
      <c r="D3172" t="s">
        <v>811</v>
      </c>
      <c r="E3172">
        <v>9515</v>
      </c>
      <c r="F3172" s="78">
        <v>39920.729525462964</v>
      </c>
      <c r="G3172" t="s">
        <v>1353</v>
      </c>
      <c r="H3172" t="s">
        <v>1354</v>
      </c>
      <c r="I3172">
        <v>11.859500000000001</v>
      </c>
      <c r="J3172" t="s">
        <v>1355</v>
      </c>
    </row>
    <row r="3173" spans="1:10">
      <c r="A3173" t="s">
        <v>806</v>
      </c>
      <c r="B3173">
        <v>100</v>
      </c>
      <c r="C3173" t="s">
        <v>807</v>
      </c>
      <c r="D3173" t="s">
        <v>811</v>
      </c>
      <c r="E3173">
        <v>9515</v>
      </c>
      <c r="F3173" s="78">
        <v>39938.666967592595</v>
      </c>
      <c r="G3173" t="s">
        <v>1353</v>
      </c>
      <c r="H3173" t="s">
        <v>1354</v>
      </c>
      <c r="I3173">
        <v>14.8371</v>
      </c>
      <c r="J3173" t="s">
        <v>1355</v>
      </c>
    </row>
    <row r="3174" spans="1:10">
      <c r="A3174" t="s">
        <v>806</v>
      </c>
      <c r="B3174">
        <v>100</v>
      </c>
      <c r="C3174" t="s">
        <v>807</v>
      </c>
      <c r="D3174" t="s">
        <v>811</v>
      </c>
      <c r="E3174">
        <v>9515</v>
      </c>
      <c r="F3174" s="78">
        <v>39938.687800925924</v>
      </c>
      <c r="G3174" t="s">
        <v>1353</v>
      </c>
      <c r="H3174" t="s">
        <v>1354</v>
      </c>
      <c r="I3174">
        <v>14.8994</v>
      </c>
      <c r="J3174" t="s">
        <v>1355</v>
      </c>
    </row>
    <row r="3175" spans="1:10">
      <c r="A3175" t="s">
        <v>806</v>
      </c>
      <c r="B3175">
        <v>100</v>
      </c>
      <c r="C3175" t="s">
        <v>807</v>
      </c>
      <c r="D3175" t="s">
        <v>811</v>
      </c>
      <c r="E3175">
        <v>9515</v>
      </c>
      <c r="F3175" s="78">
        <v>39938.708634259259</v>
      </c>
      <c r="G3175" t="s">
        <v>1353</v>
      </c>
      <c r="H3175" t="s">
        <v>1354</v>
      </c>
      <c r="I3175">
        <v>14.9527</v>
      </c>
      <c r="J3175" t="s">
        <v>1355</v>
      </c>
    </row>
    <row r="3176" spans="1:10">
      <c r="A3176" t="s">
        <v>806</v>
      </c>
      <c r="B3176">
        <v>100</v>
      </c>
      <c r="C3176" t="s">
        <v>807</v>
      </c>
      <c r="D3176" t="s">
        <v>811</v>
      </c>
      <c r="E3176">
        <v>9515</v>
      </c>
      <c r="F3176" s="78">
        <v>39938.729467592595</v>
      </c>
      <c r="G3176" t="s">
        <v>1353</v>
      </c>
      <c r="H3176" t="s">
        <v>1354</v>
      </c>
      <c r="I3176">
        <v>14.9869</v>
      </c>
      <c r="J3176" t="s">
        <v>1355</v>
      </c>
    </row>
    <row r="3177" spans="1:10">
      <c r="A3177" t="s">
        <v>806</v>
      </c>
      <c r="B3177">
        <v>28.5</v>
      </c>
      <c r="C3177" t="s">
        <v>807</v>
      </c>
      <c r="D3177" t="s">
        <v>1395</v>
      </c>
      <c r="E3177">
        <v>431635</v>
      </c>
      <c r="F3177" s="78">
        <v>39629.083831018521</v>
      </c>
      <c r="G3177" t="s">
        <v>1358</v>
      </c>
      <c r="H3177" t="s">
        <v>1359</v>
      </c>
      <c r="I3177">
        <v>478.75319999999999</v>
      </c>
      <c r="J3177" t="s">
        <v>1360</v>
      </c>
    </row>
    <row r="3178" spans="1:10">
      <c r="A3178" t="s">
        <v>806</v>
      </c>
      <c r="B3178">
        <v>28.5</v>
      </c>
      <c r="C3178" t="s">
        <v>807</v>
      </c>
      <c r="D3178" t="s">
        <v>1395</v>
      </c>
      <c r="E3178">
        <v>431635</v>
      </c>
      <c r="F3178" s="78">
        <v>39629.125497685185</v>
      </c>
      <c r="G3178" t="s">
        <v>1358</v>
      </c>
      <c r="H3178" t="s">
        <v>1359</v>
      </c>
      <c r="I3178">
        <v>478.61309999999997</v>
      </c>
      <c r="J3178" t="s">
        <v>1360</v>
      </c>
    </row>
    <row r="3179" spans="1:10">
      <c r="A3179" t="s">
        <v>806</v>
      </c>
      <c r="B3179">
        <v>28.5</v>
      </c>
      <c r="C3179" t="s">
        <v>807</v>
      </c>
      <c r="D3179" t="s">
        <v>1395</v>
      </c>
      <c r="E3179">
        <v>431635</v>
      </c>
      <c r="F3179" s="78">
        <v>39644.083831018521</v>
      </c>
      <c r="G3179" t="s">
        <v>1358</v>
      </c>
      <c r="H3179" t="s">
        <v>1359</v>
      </c>
      <c r="I3179">
        <v>327.91950000000003</v>
      </c>
      <c r="J3179" t="s">
        <v>1360</v>
      </c>
    </row>
    <row r="3180" spans="1:10">
      <c r="A3180" t="s">
        <v>806</v>
      </c>
      <c r="B3180">
        <v>28.5</v>
      </c>
      <c r="C3180" t="s">
        <v>807</v>
      </c>
      <c r="D3180" t="s">
        <v>1395</v>
      </c>
      <c r="E3180">
        <v>431635</v>
      </c>
      <c r="F3180" s="78">
        <v>39644.125497685185</v>
      </c>
      <c r="G3180" t="s">
        <v>1358</v>
      </c>
      <c r="H3180" t="s">
        <v>1359</v>
      </c>
      <c r="I3180">
        <v>327.21800000000002</v>
      </c>
      <c r="J3180" t="s">
        <v>1360</v>
      </c>
    </row>
    <row r="3181" spans="1:10">
      <c r="A3181" t="s">
        <v>806</v>
      </c>
      <c r="B3181">
        <v>28.5</v>
      </c>
      <c r="C3181" t="s">
        <v>807</v>
      </c>
      <c r="D3181" t="s">
        <v>1395</v>
      </c>
      <c r="E3181">
        <v>431635</v>
      </c>
      <c r="F3181" s="78">
        <v>39650.667164351849</v>
      </c>
      <c r="G3181" t="s">
        <v>1358</v>
      </c>
      <c r="H3181" t="s">
        <v>1359</v>
      </c>
      <c r="I3181">
        <v>263.95830000000001</v>
      </c>
      <c r="J3181" t="s">
        <v>1360</v>
      </c>
    </row>
    <row r="3182" spans="1:10">
      <c r="A3182" t="s">
        <v>806</v>
      </c>
      <c r="B3182">
        <v>28.5</v>
      </c>
      <c r="C3182" t="s">
        <v>807</v>
      </c>
      <c r="D3182" t="s">
        <v>1395</v>
      </c>
      <c r="E3182">
        <v>431635</v>
      </c>
      <c r="F3182" s="78">
        <v>39650.708831018521</v>
      </c>
      <c r="G3182" t="s">
        <v>1358</v>
      </c>
      <c r="H3182" t="s">
        <v>1359</v>
      </c>
      <c r="I3182">
        <v>263.96550000000002</v>
      </c>
      <c r="J3182" t="s">
        <v>1360</v>
      </c>
    </row>
    <row r="3183" spans="1:10">
      <c r="A3183" t="s">
        <v>806</v>
      </c>
      <c r="B3183">
        <v>28.5</v>
      </c>
      <c r="C3183" t="s">
        <v>807</v>
      </c>
      <c r="D3183" t="s">
        <v>1395</v>
      </c>
      <c r="E3183">
        <v>431635</v>
      </c>
      <c r="F3183" s="78">
        <v>39668.667164351849</v>
      </c>
      <c r="G3183" t="s">
        <v>1358</v>
      </c>
      <c r="H3183" t="s">
        <v>1359</v>
      </c>
      <c r="I3183">
        <v>256.08319999999998</v>
      </c>
      <c r="J3183" t="s">
        <v>1360</v>
      </c>
    </row>
    <row r="3184" spans="1:10">
      <c r="A3184" t="s">
        <v>806</v>
      </c>
      <c r="B3184">
        <v>28.5</v>
      </c>
      <c r="C3184" t="s">
        <v>807</v>
      </c>
      <c r="D3184" t="s">
        <v>1395</v>
      </c>
      <c r="E3184">
        <v>431635</v>
      </c>
      <c r="F3184" s="78">
        <v>39668.708831018521</v>
      </c>
      <c r="G3184" t="s">
        <v>1358</v>
      </c>
      <c r="H3184" t="s">
        <v>1359</v>
      </c>
      <c r="I3184">
        <v>256.02460000000002</v>
      </c>
      <c r="J3184" t="s">
        <v>1360</v>
      </c>
    </row>
    <row r="3185" spans="1:10">
      <c r="A3185" t="s">
        <v>806</v>
      </c>
      <c r="B3185">
        <v>28.5</v>
      </c>
      <c r="C3185" t="s">
        <v>807</v>
      </c>
      <c r="D3185" t="s">
        <v>1395</v>
      </c>
      <c r="E3185">
        <v>431635</v>
      </c>
      <c r="F3185" s="78">
        <v>39686.667164351849</v>
      </c>
      <c r="G3185" t="s">
        <v>1358</v>
      </c>
      <c r="H3185" t="s">
        <v>1359</v>
      </c>
      <c r="I3185">
        <v>256.43939999999998</v>
      </c>
      <c r="J3185" t="s">
        <v>1360</v>
      </c>
    </row>
    <row r="3186" spans="1:10">
      <c r="A3186" t="s">
        <v>806</v>
      </c>
      <c r="B3186">
        <v>28.5</v>
      </c>
      <c r="C3186" t="s">
        <v>807</v>
      </c>
      <c r="D3186" t="s">
        <v>1395</v>
      </c>
      <c r="E3186">
        <v>431635</v>
      </c>
      <c r="F3186" s="78">
        <v>39686.708831018521</v>
      </c>
      <c r="G3186" t="s">
        <v>1358</v>
      </c>
      <c r="H3186" t="s">
        <v>1359</v>
      </c>
      <c r="I3186">
        <v>256.25959999999998</v>
      </c>
      <c r="J3186" t="s">
        <v>1360</v>
      </c>
    </row>
    <row r="3187" spans="1:10">
      <c r="A3187" t="s">
        <v>806</v>
      </c>
      <c r="B3187">
        <v>28.5</v>
      </c>
      <c r="C3187" t="s">
        <v>807</v>
      </c>
      <c r="D3187" t="s">
        <v>1395</v>
      </c>
      <c r="E3187">
        <v>431635</v>
      </c>
      <c r="F3187" s="78">
        <v>39704.667164351849</v>
      </c>
      <c r="G3187" t="s">
        <v>1358</v>
      </c>
      <c r="H3187" t="s">
        <v>1359</v>
      </c>
      <c r="I3187">
        <v>257.6968</v>
      </c>
      <c r="J3187" t="s">
        <v>1360</v>
      </c>
    </row>
    <row r="3188" spans="1:10">
      <c r="A3188" t="s">
        <v>806</v>
      </c>
      <c r="B3188">
        <v>28.5</v>
      </c>
      <c r="C3188" t="s">
        <v>807</v>
      </c>
      <c r="D3188" t="s">
        <v>1395</v>
      </c>
      <c r="E3188">
        <v>431635</v>
      </c>
      <c r="F3188" s="78">
        <v>39704.708831018521</v>
      </c>
      <c r="G3188" t="s">
        <v>1358</v>
      </c>
      <c r="H3188" t="s">
        <v>1359</v>
      </c>
      <c r="I3188">
        <v>257.74689999999998</v>
      </c>
      <c r="J3188" t="s">
        <v>1360</v>
      </c>
    </row>
    <row r="3189" spans="1:10">
      <c r="A3189" t="s">
        <v>806</v>
      </c>
      <c r="B3189">
        <v>28.5</v>
      </c>
      <c r="C3189" t="s">
        <v>807</v>
      </c>
      <c r="D3189" t="s">
        <v>1395</v>
      </c>
      <c r="E3189">
        <v>431635</v>
      </c>
      <c r="F3189" s="78">
        <v>39722.667164351849</v>
      </c>
      <c r="G3189" t="s">
        <v>1358</v>
      </c>
      <c r="H3189" t="s">
        <v>1359</v>
      </c>
      <c r="I3189">
        <v>260.88260000000002</v>
      </c>
      <c r="J3189" t="s">
        <v>1360</v>
      </c>
    </row>
    <row r="3190" spans="1:10">
      <c r="A3190" t="s">
        <v>806</v>
      </c>
      <c r="B3190">
        <v>28.5</v>
      </c>
      <c r="C3190" t="s">
        <v>807</v>
      </c>
      <c r="D3190" t="s">
        <v>1395</v>
      </c>
      <c r="E3190">
        <v>431635</v>
      </c>
      <c r="F3190" s="78">
        <v>39722.708831018521</v>
      </c>
      <c r="G3190" t="s">
        <v>1358</v>
      </c>
      <c r="H3190" t="s">
        <v>1359</v>
      </c>
      <c r="I3190">
        <v>260.70850000000002</v>
      </c>
      <c r="J3190" t="s">
        <v>1360</v>
      </c>
    </row>
    <row r="3191" spans="1:10">
      <c r="A3191" t="s">
        <v>806</v>
      </c>
      <c r="B3191">
        <v>28.5</v>
      </c>
      <c r="C3191" t="s">
        <v>807</v>
      </c>
      <c r="D3191" t="s">
        <v>1395</v>
      </c>
      <c r="E3191">
        <v>431635</v>
      </c>
      <c r="F3191" s="78">
        <v>39740.667164351849</v>
      </c>
      <c r="G3191" t="s">
        <v>1358</v>
      </c>
      <c r="H3191" t="s">
        <v>1359</v>
      </c>
      <c r="I3191">
        <v>263.6508</v>
      </c>
      <c r="J3191" t="s">
        <v>1360</v>
      </c>
    </row>
    <row r="3192" spans="1:10">
      <c r="A3192" t="s">
        <v>806</v>
      </c>
      <c r="B3192">
        <v>28.5</v>
      </c>
      <c r="C3192" t="s">
        <v>807</v>
      </c>
      <c r="D3192" t="s">
        <v>1395</v>
      </c>
      <c r="E3192">
        <v>431635</v>
      </c>
      <c r="F3192" s="78">
        <v>39740.708831018521</v>
      </c>
      <c r="G3192" t="s">
        <v>1358</v>
      </c>
      <c r="H3192" t="s">
        <v>1359</v>
      </c>
      <c r="I3192">
        <v>263.93560000000002</v>
      </c>
      <c r="J3192" t="s">
        <v>1360</v>
      </c>
    </row>
    <row r="3193" spans="1:10">
      <c r="A3193" t="s">
        <v>806</v>
      </c>
      <c r="B3193">
        <v>28.5</v>
      </c>
      <c r="C3193" t="s">
        <v>807</v>
      </c>
      <c r="D3193" t="s">
        <v>1395</v>
      </c>
      <c r="E3193">
        <v>431635</v>
      </c>
      <c r="F3193" s="78">
        <v>39758.667164351849</v>
      </c>
      <c r="G3193" t="s">
        <v>1358</v>
      </c>
      <c r="H3193" t="s">
        <v>1359</v>
      </c>
      <c r="I3193">
        <v>257.83460000000002</v>
      </c>
      <c r="J3193" t="s">
        <v>1360</v>
      </c>
    </row>
    <row r="3194" spans="1:10">
      <c r="A3194" t="s">
        <v>806</v>
      </c>
      <c r="B3194">
        <v>28.5</v>
      </c>
      <c r="C3194" t="s">
        <v>807</v>
      </c>
      <c r="D3194" t="s">
        <v>1395</v>
      </c>
      <c r="E3194">
        <v>431635</v>
      </c>
      <c r="F3194" s="78">
        <v>39758.708831018521</v>
      </c>
      <c r="G3194" t="s">
        <v>1358</v>
      </c>
      <c r="H3194" t="s">
        <v>1359</v>
      </c>
      <c r="I3194">
        <v>258.03820000000002</v>
      </c>
      <c r="J3194" t="s">
        <v>1360</v>
      </c>
    </row>
    <row r="3195" spans="1:10">
      <c r="A3195" t="s">
        <v>806</v>
      </c>
      <c r="B3195">
        <v>28.5</v>
      </c>
      <c r="C3195" t="s">
        <v>807</v>
      </c>
      <c r="D3195" t="s">
        <v>1395</v>
      </c>
      <c r="E3195">
        <v>431635</v>
      </c>
      <c r="F3195" s="78">
        <v>39776.667164351849</v>
      </c>
      <c r="G3195" t="s">
        <v>1358</v>
      </c>
      <c r="H3195" t="s">
        <v>1359</v>
      </c>
      <c r="I3195">
        <v>256.44589999999999</v>
      </c>
      <c r="J3195" t="s">
        <v>1360</v>
      </c>
    </row>
    <row r="3196" spans="1:10">
      <c r="A3196" t="s">
        <v>806</v>
      </c>
      <c r="B3196">
        <v>28.5</v>
      </c>
      <c r="C3196" t="s">
        <v>807</v>
      </c>
      <c r="D3196" t="s">
        <v>1395</v>
      </c>
      <c r="E3196">
        <v>431635</v>
      </c>
      <c r="F3196" s="78">
        <v>39776.708831018521</v>
      </c>
      <c r="G3196" t="s">
        <v>1358</v>
      </c>
      <c r="H3196" t="s">
        <v>1359</v>
      </c>
      <c r="I3196">
        <v>257.04129999999998</v>
      </c>
      <c r="J3196" t="s">
        <v>1360</v>
      </c>
    </row>
    <row r="3197" spans="1:10">
      <c r="A3197" t="s">
        <v>806</v>
      </c>
      <c r="B3197">
        <v>28.5</v>
      </c>
      <c r="C3197" t="s">
        <v>807</v>
      </c>
      <c r="D3197" t="s">
        <v>1395</v>
      </c>
      <c r="E3197">
        <v>431635</v>
      </c>
      <c r="F3197" s="78">
        <v>39794.667164351849</v>
      </c>
      <c r="G3197" t="s">
        <v>1358</v>
      </c>
      <c r="H3197" t="s">
        <v>1359</v>
      </c>
      <c r="I3197">
        <v>258.5908</v>
      </c>
      <c r="J3197" t="s">
        <v>1360</v>
      </c>
    </row>
    <row r="3198" spans="1:10">
      <c r="A3198" t="s">
        <v>806</v>
      </c>
      <c r="B3198">
        <v>28.5</v>
      </c>
      <c r="C3198" t="s">
        <v>807</v>
      </c>
      <c r="D3198" t="s">
        <v>1395</v>
      </c>
      <c r="E3198">
        <v>431635</v>
      </c>
      <c r="F3198" s="78">
        <v>39794.708831018521</v>
      </c>
      <c r="G3198" t="s">
        <v>1358</v>
      </c>
      <c r="H3198" t="s">
        <v>1359</v>
      </c>
      <c r="I3198">
        <v>258.6148</v>
      </c>
      <c r="J3198" t="s">
        <v>1360</v>
      </c>
    </row>
    <row r="3199" spans="1:10">
      <c r="A3199" t="s">
        <v>806</v>
      </c>
      <c r="B3199">
        <v>28.5</v>
      </c>
      <c r="C3199" t="s">
        <v>807</v>
      </c>
      <c r="D3199" t="s">
        <v>1395</v>
      </c>
      <c r="E3199">
        <v>431635</v>
      </c>
      <c r="F3199" s="78">
        <v>39812.667164351849</v>
      </c>
      <c r="G3199" t="s">
        <v>1358</v>
      </c>
      <c r="H3199" t="s">
        <v>1359</v>
      </c>
      <c r="I3199">
        <v>323.08699999999999</v>
      </c>
      <c r="J3199" t="s">
        <v>1360</v>
      </c>
    </row>
    <row r="3200" spans="1:10">
      <c r="A3200" t="s">
        <v>806</v>
      </c>
      <c r="B3200">
        <v>28.5</v>
      </c>
      <c r="C3200" t="s">
        <v>807</v>
      </c>
      <c r="D3200" t="s">
        <v>1395</v>
      </c>
      <c r="E3200">
        <v>431635</v>
      </c>
      <c r="F3200" s="78">
        <v>39812.708831018521</v>
      </c>
      <c r="G3200" t="s">
        <v>1358</v>
      </c>
      <c r="H3200" t="s">
        <v>1359</v>
      </c>
      <c r="I3200">
        <v>322.79910000000001</v>
      </c>
      <c r="J3200" t="s">
        <v>1360</v>
      </c>
    </row>
    <row r="3201" spans="1:10">
      <c r="A3201" t="s">
        <v>806</v>
      </c>
      <c r="B3201">
        <v>28.5</v>
      </c>
      <c r="C3201" t="s">
        <v>807</v>
      </c>
      <c r="D3201" t="s">
        <v>1395</v>
      </c>
      <c r="E3201">
        <v>431635</v>
      </c>
      <c r="F3201" s="78">
        <v>39830.667164351849</v>
      </c>
      <c r="G3201" t="s">
        <v>1358</v>
      </c>
      <c r="H3201" t="s">
        <v>1359</v>
      </c>
      <c r="I3201">
        <v>-67.209100000000007</v>
      </c>
      <c r="J3201" t="s">
        <v>1360</v>
      </c>
    </row>
    <row r="3202" spans="1:10">
      <c r="A3202" t="s">
        <v>806</v>
      </c>
      <c r="B3202">
        <v>28.5</v>
      </c>
      <c r="C3202" t="s">
        <v>807</v>
      </c>
      <c r="D3202" t="s">
        <v>1395</v>
      </c>
      <c r="E3202">
        <v>431635</v>
      </c>
      <c r="F3202" s="78">
        <v>39830.708831018521</v>
      </c>
      <c r="G3202" t="s">
        <v>1358</v>
      </c>
      <c r="H3202" t="s">
        <v>1359</v>
      </c>
      <c r="I3202">
        <v>-67.141400000000004</v>
      </c>
      <c r="J3202" t="s">
        <v>1360</v>
      </c>
    </row>
    <row r="3203" spans="1:10">
      <c r="A3203" t="s">
        <v>806</v>
      </c>
      <c r="B3203">
        <v>28.5</v>
      </c>
      <c r="C3203" t="s">
        <v>807</v>
      </c>
      <c r="D3203" t="s">
        <v>1395</v>
      </c>
      <c r="E3203">
        <v>431635</v>
      </c>
      <c r="F3203" s="78">
        <v>39629.083831018521</v>
      </c>
      <c r="G3203" t="s">
        <v>1396</v>
      </c>
      <c r="H3203" t="s">
        <v>1397</v>
      </c>
      <c r="I3203">
        <v>3.6284000000000001</v>
      </c>
      <c r="J3203" t="s">
        <v>1320</v>
      </c>
    </row>
    <row r="3204" spans="1:10">
      <c r="A3204" t="s">
        <v>806</v>
      </c>
      <c r="B3204">
        <v>28.5</v>
      </c>
      <c r="C3204" t="s">
        <v>807</v>
      </c>
      <c r="D3204" t="s">
        <v>1395</v>
      </c>
      <c r="E3204">
        <v>431635</v>
      </c>
      <c r="F3204" s="78">
        <v>39629.125497685185</v>
      </c>
      <c r="G3204" t="s">
        <v>1396</v>
      </c>
      <c r="H3204" t="s">
        <v>1397</v>
      </c>
      <c r="I3204">
        <v>3.6320000000000001</v>
      </c>
      <c r="J3204" t="s">
        <v>1320</v>
      </c>
    </row>
    <row r="3205" spans="1:10">
      <c r="A3205" t="s">
        <v>806</v>
      </c>
      <c r="B3205">
        <v>28.5</v>
      </c>
      <c r="C3205" t="s">
        <v>807</v>
      </c>
      <c r="D3205" t="s">
        <v>1395</v>
      </c>
      <c r="E3205">
        <v>431635</v>
      </c>
      <c r="F3205" s="78">
        <v>39644.083831018521</v>
      </c>
      <c r="G3205" t="s">
        <v>1396</v>
      </c>
      <c r="H3205" t="s">
        <v>1397</v>
      </c>
      <c r="I3205">
        <v>2.3871000000000002</v>
      </c>
      <c r="J3205" t="s">
        <v>1320</v>
      </c>
    </row>
    <row r="3206" spans="1:10">
      <c r="A3206" t="s">
        <v>806</v>
      </c>
      <c r="B3206">
        <v>28.5</v>
      </c>
      <c r="C3206" t="s">
        <v>807</v>
      </c>
      <c r="D3206" t="s">
        <v>1395</v>
      </c>
      <c r="E3206">
        <v>431635</v>
      </c>
      <c r="F3206" s="78">
        <v>39644.125497685185</v>
      </c>
      <c r="G3206" t="s">
        <v>1396</v>
      </c>
      <c r="H3206" t="s">
        <v>1397</v>
      </c>
      <c r="I3206">
        <v>2.3893</v>
      </c>
      <c r="J3206" t="s">
        <v>1320</v>
      </c>
    </row>
    <row r="3207" spans="1:10">
      <c r="A3207" t="s">
        <v>806</v>
      </c>
      <c r="B3207">
        <v>28.5</v>
      </c>
      <c r="C3207" t="s">
        <v>807</v>
      </c>
      <c r="D3207" t="s">
        <v>1395</v>
      </c>
      <c r="E3207">
        <v>431635</v>
      </c>
      <c r="F3207" s="78">
        <v>39650.667164351849</v>
      </c>
      <c r="G3207" t="s">
        <v>1396</v>
      </c>
      <c r="H3207" t="s">
        <v>1397</v>
      </c>
      <c r="I3207">
        <v>2.3359000000000001</v>
      </c>
      <c r="J3207" t="s">
        <v>1320</v>
      </c>
    </row>
    <row r="3208" spans="1:10">
      <c r="A3208" t="s">
        <v>806</v>
      </c>
      <c r="B3208">
        <v>28.5</v>
      </c>
      <c r="C3208" t="s">
        <v>807</v>
      </c>
      <c r="D3208" t="s">
        <v>1395</v>
      </c>
      <c r="E3208">
        <v>431635</v>
      </c>
      <c r="F3208" s="78">
        <v>39650.708831018521</v>
      </c>
      <c r="G3208" t="s">
        <v>1396</v>
      </c>
      <c r="H3208" t="s">
        <v>1397</v>
      </c>
      <c r="I3208">
        <v>2.3359000000000001</v>
      </c>
      <c r="J3208" t="s">
        <v>1320</v>
      </c>
    </row>
    <row r="3209" spans="1:10">
      <c r="A3209" t="s">
        <v>806</v>
      </c>
      <c r="B3209">
        <v>28.5</v>
      </c>
      <c r="C3209" t="s">
        <v>807</v>
      </c>
      <c r="D3209" t="s">
        <v>1395</v>
      </c>
      <c r="E3209">
        <v>431635</v>
      </c>
      <c r="F3209" s="78">
        <v>39668.667164351849</v>
      </c>
      <c r="G3209" t="s">
        <v>1396</v>
      </c>
      <c r="H3209" t="s">
        <v>1397</v>
      </c>
      <c r="I3209">
        <v>2.3100999999999998</v>
      </c>
      <c r="J3209" t="s">
        <v>1320</v>
      </c>
    </row>
    <row r="3210" spans="1:10">
      <c r="A3210" t="s">
        <v>806</v>
      </c>
      <c r="B3210">
        <v>28.5</v>
      </c>
      <c r="C3210" t="s">
        <v>807</v>
      </c>
      <c r="D3210" t="s">
        <v>1395</v>
      </c>
      <c r="E3210">
        <v>431635</v>
      </c>
      <c r="F3210" s="78">
        <v>39668.708831018521</v>
      </c>
      <c r="G3210" t="s">
        <v>1396</v>
      </c>
      <c r="H3210" t="s">
        <v>1397</v>
      </c>
      <c r="I3210">
        <v>2.31</v>
      </c>
      <c r="J3210" t="s">
        <v>1320</v>
      </c>
    </row>
    <row r="3211" spans="1:10">
      <c r="A3211" t="s">
        <v>806</v>
      </c>
      <c r="B3211">
        <v>28.5</v>
      </c>
      <c r="C3211" t="s">
        <v>807</v>
      </c>
      <c r="D3211" t="s">
        <v>1395</v>
      </c>
      <c r="E3211">
        <v>431635</v>
      </c>
      <c r="F3211" s="78">
        <v>39686.667164351849</v>
      </c>
      <c r="G3211" t="s">
        <v>1396</v>
      </c>
      <c r="H3211" t="s">
        <v>1397</v>
      </c>
      <c r="I3211">
        <v>2.3050999999999999</v>
      </c>
      <c r="J3211" t="s">
        <v>1320</v>
      </c>
    </row>
    <row r="3212" spans="1:10">
      <c r="A3212" t="s">
        <v>806</v>
      </c>
      <c r="B3212">
        <v>28.5</v>
      </c>
      <c r="C3212" t="s">
        <v>807</v>
      </c>
      <c r="D3212" t="s">
        <v>1395</v>
      </c>
      <c r="E3212">
        <v>431635</v>
      </c>
      <c r="F3212" s="78">
        <v>39686.708831018521</v>
      </c>
      <c r="G3212" t="s">
        <v>1396</v>
      </c>
      <c r="H3212" t="s">
        <v>1397</v>
      </c>
      <c r="I3212">
        <v>2.3041999999999998</v>
      </c>
      <c r="J3212" t="s">
        <v>1320</v>
      </c>
    </row>
    <row r="3213" spans="1:10">
      <c r="A3213" t="s">
        <v>806</v>
      </c>
      <c r="B3213">
        <v>28.5</v>
      </c>
      <c r="C3213" t="s">
        <v>807</v>
      </c>
      <c r="D3213" t="s">
        <v>1395</v>
      </c>
      <c r="E3213">
        <v>431635</v>
      </c>
      <c r="F3213" s="78">
        <v>39704.667164351849</v>
      </c>
      <c r="G3213" t="s">
        <v>1396</v>
      </c>
      <c r="H3213" t="s">
        <v>1397</v>
      </c>
      <c r="I3213">
        <v>2.2978999999999998</v>
      </c>
      <c r="J3213" t="s">
        <v>1320</v>
      </c>
    </row>
    <row r="3214" spans="1:10">
      <c r="A3214" t="s">
        <v>806</v>
      </c>
      <c r="B3214">
        <v>28.5</v>
      </c>
      <c r="C3214" t="s">
        <v>807</v>
      </c>
      <c r="D3214" t="s">
        <v>1395</v>
      </c>
      <c r="E3214">
        <v>431635</v>
      </c>
      <c r="F3214" s="78">
        <v>39704.708831018521</v>
      </c>
      <c r="G3214" t="s">
        <v>1396</v>
      </c>
      <c r="H3214" t="s">
        <v>1397</v>
      </c>
      <c r="I3214">
        <v>2.2985000000000002</v>
      </c>
      <c r="J3214" t="s">
        <v>1320</v>
      </c>
    </row>
    <row r="3215" spans="1:10">
      <c r="A3215" t="s">
        <v>806</v>
      </c>
      <c r="B3215">
        <v>28.5</v>
      </c>
      <c r="C3215" t="s">
        <v>807</v>
      </c>
      <c r="D3215" t="s">
        <v>1395</v>
      </c>
      <c r="E3215">
        <v>431635</v>
      </c>
      <c r="F3215" s="78">
        <v>39722.667164351849</v>
      </c>
      <c r="G3215" t="s">
        <v>1396</v>
      </c>
      <c r="H3215" t="s">
        <v>1397</v>
      </c>
      <c r="I3215">
        <v>2.3195000000000001</v>
      </c>
      <c r="J3215" t="s">
        <v>1320</v>
      </c>
    </row>
    <row r="3216" spans="1:10">
      <c r="A3216" t="s">
        <v>806</v>
      </c>
      <c r="B3216">
        <v>28.5</v>
      </c>
      <c r="C3216" t="s">
        <v>807</v>
      </c>
      <c r="D3216" t="s">
        <v>1395</v>
      </c>
      <c r="E3216">
        <v>431635</v>
      </c>
      <c r="F3216" s="78">
        <v>39722.708831018521</v>
      </c>
      <c r="G3216" t="s">
        <v>1396</v>
      </c>
      <c r="H3216" t="s">
        <v>1397</v>
      </c>
      <c r="I3216">
        <v>2.3182</v>
      </c>
      <c r="J3216" t="s">
        <v>1320</v>
      </c>
    </row>
    <row r="3217" spans="1:10">
      <c r="A3217" t="s">
        <v>806</v>
      </c>
      <c r="B3217">
        <v>28.5</v>
      </c>
      <c r="C3217" t="s">
        <v>807</v>
      </c>
      <c r="D3217" t="s">
        <v>1395</v>
      </c>
      <c r="E3217">
        <v>431635</v>
      </c>
      <c r="F3217" s="78">
        <v>39740.667164351849</v>
      </c>
      <c r="G3217" t="s">
        <v>1396</v>
      </c>
      <c r="H3217" t="s">
        <v>1397</v>
      </c>
      <c r="I3217">
        <v>2.3386</v>
      </c>
      <c r="J3217" t="s">
        <v>1320</v>
      </c>
    </row>
    <row r="3218" spans="1:10">
      <c r="A3218" t="s">
        <v>806</v>
      </c>
      <c r="B3218">
        <v>28.5</v>
      </c>
      <c r="C3218" t="s">
        <v>807</v>
      </c>
      <c r="D3218" t="s">
        <v>1395</v>
      </c>
      <c r="E3218">
        <v>431635</v>
      </c>
      <c r="F3218" s="78">
        <v>39740.708831018521</v>
      </c>
      <c r="G3218" t="s">
        <v>1396</v>
      </c>
      <c r="H3218" t="s">
        <v>1397</v>
      </c>
      <c r="I3218">
        <v>2.3397000000000001</v>
      </c>
      <c r="J3218" t="s">
        <v>1320</v>
      </c>
    </row>
    <row r="3219" spans="1:10">
      <c r="A3219" t="s">
        <v>806</v>
      </c>
      <c r="B3219">
        <v>28.5</v>
      </c>
      <c r="C3219" t="s">
        <v>807</v>
      </c>
      <c r="D3219" t="s">
        <v>1395</v>
      </c>
      <c r="E3219">
        <v>431635</v>
      </c>
      <c r="F3219" s="78">
        <v>39758.667164351849</v>
      </c>
      <c r="G3219" t="s">
        <v>1396</v>
      </c>
      <c r="H3219" t="s">
        <v>1397</v>
      </c>
      <c r="I3219">
        <v>2.3342999999999998</v>
      </c>
      <c r="J3219" t="s">
        <v>1320</v>
      </c>
    </row>
    <row r="3220" spans="1:10">
      <c r="A3220" t="s">
        <v>806</v>
      </c>
      <c r="B3220">
        <v>28.5</v>
      </c>
      <c r="C3220" t="s">
        <v>807</v>
      </c>
      <c r="D3220" t="s">
        <v>1395</v>
      </c>
      <c r="E3220">
        <v>431635</v>
      </c>
      <c r="F3220" s="78">
        <v>39758.708831018521</v>
      </c>
      <c r="G3220" t="s">
        <v>1396</v>
      </c>
      <c r="H3220" t="s">
        <v>1397</v>
      </c>
      <c r="I3220">
        <v>2.3344</v>
      </c>
      <c r="J3220" t="s">
        <v>1320</v>
      </c>
    </row>
    <row r="3221" spans="1:10">
      <c r="A3221" t="s">
        <v>806</v>
      </c>
      <c r="B3221">
        <v>28.5</v>
      </c>
      <c r="C3221" t="s">
        <v>807</v>
      </c>
      <c r="D3221" t="s">
        <v>1395</v>
      </c>
      <c r="E3221">
        <v>431635</v>
      </c>
      <c r="F3221" s="78">
        <v>39776.667164351849</v>
      </c>
      <c r="G3221" t="s">
        <v>1396</v>
      </c>
      <c r="H3221" t="s">
        <v>1397</v>
      </c>
      <c r="I3221">
        <v>2.3605999999999998</v>
      </c>
      <c r="J3221" t="s">
        <v>1320</v>
      </c>
    </row>
    <row r="3222" spans="1:10">
      <c r="A3222" t="s">
        <v>806</v>
      </c>
      <c r="B3222">
        <v>28.5</v>
      </c>
      <c r="C3222" t="s">
        <v>807</v>
      </c>
      <c r="D3222" t="s">
        <v>1395</v>
      </c>
      <c r="E3222">
        <v>431635</v>
      </c>
      <c r="F3222" s="78">
        <v>39776.708831018521</v>
      </c>
      <c r="G3222" t="s">
        <v>1396</v>
      </c>
      <c r="H3222" t="s">
        <v>1397</v>
      </c>
      <c r="I3222">
        <v>2.3622000000000001</v>
      </c>
      <c r="J3222" t="s">
        <v>1320</v>
      </c>
    </row>
    <row r="3223" spans="1:10">
      <c r="A3223" t="s">
        <v>806</v>
      </c>
      <c r="B3223">
        <v>28.5</v>
      </c>
      <c r="C3223" t="s">
        <v>807</v>
      </c>
      <c r="D3223" t="s">
        <v>1395</v>
      </c>
      <c r="E3223">
        <v>431635</v>
      </c>
      <c r="F3223" s="78">
        <v>39794.667164351849</v>
      </c>
      <c r="G3223" t="s">
        <v>1396</v>
      </c>
      <c r="H3223" t="s">
        <v>1397</v>
      </c>
      <c r="I3223">
        <v>2.3936999999999999</v>
      </c>
      <c r="J3223" t="s">
        <v>1320</v>
      </c>
    </row>
    <row r="3224" spans="1:10">
      <c r="A3224" t="s">
        <v>806</v>
      </c>
      <c r="B3224">
        <v>28.5</v>
      </c>
      <c r="C3224" t="s">
        <v>807</v>
      </c>
      <c r="D3224" t="s">
        <v>1395</v>
      </c>
      <c r="E3224">
        <v>431635</v>
      </c>
      <c r="F3224" s="78">
        <v>39794.708831018521</v>
      </c>
      <c r="G3224" t="s">
        <v>1396</v>
      </c>
      <c r="H3224" t="s">
        <v>1397</v>
      </c>
      <c r="I3224">
        <v>2.3935</v>
      </c>
      <c r="J3224" t="s">
        <v>1320</v>
      </c>
    </row>
    <row r="3225" spans="1:10">
      <c r="A3225" t="s">
        <v>806</v>
      </c>
      <c r="B3225">
        <v>28.5</v>
      </c>
      <c r="C3225" t="s">
        <v>807</v>
      </c>
      <c r="D3225" t="s">
        <v>1395</v>
      </c>
      <c r="E3225">
        <v>431635</v>
      </c>
      <c r="F3225" s="78">
        <v>39812.667164351849</v>
      </c>
      <c r="G3225" t="s">
        <v>1396</v>
      </c>
      <c r="H3225" t="s">
        <v>1397</v>
      </c>
      <c r="I3225">
        <v>2.331</v>
      </c>
      <c r="J3225" t="s">
        <v>1320</v>
      </c>
    </row>
    <row r="3226" spans="1:10">
      <c r="A3226" t="s">
        <v>806</v>
      </c>
      <c r="B3226">
        <v>28.5</v>
      </c>
      <c r="C3226" t="s">
        <v>807</v>
      </c>
      <c r="D3226" t="s">
        <v>1395</v>
      </c>
      <c r="E3226">
        <v>431635</v>
      </c>
      <c r="F3226" s="78">
        <v>39812.708831018521</v>
      </c>
      <c r="G3226" t="s">
        <v>1396</v>
      </c>
      <c r="H3226" t="s">
        <v>1397</v>
      </c>
      <c r="I3226">
        <v>2.3281999999999998</v>
      </c>
      <c r="J3226" t="s">
        <v>1320</v>
      </c>
    </row>
    <row r="3227" spans="1:10">
      <c r="A3227" t="s">
        <v>806</v>
      </c>
      <c r="B3227">
        <v>28.5</v>
      </c>
      <c r="C3227" t="s">
        <v>807</v>
      </c>
      <c r="D3227" t="s">
        <v>1395</v>
      </c>
      <c r="E3227">
        <v>431635</v>
      </c>
      <c r="F3227" s="78">
        <v>39830.667164351849</v>
      </c>
      <c r="G3227" t="s">
        <v>1396</v>
      </c>
      <c r="H3227" t="s">
        <v>1397</v>
      </c>
      <c r="I3227">
        <v>0</v>
      </c>
      <c r="J3227" t="s">
        <v>1320</v>
      </c>
    </row>
    <row r="3228" spans="1:10">
      <c r="A3228" t="s">
        <v>806</v>
      </c>
      <c r="B3228">
        <v>28.5</v>
      </c>
      <c r="C3228" t="s">
        <v>807</v>
      </c>
      <c r="D3228" t="s">
        <v>1395</v>
      </c>
      <c r="E3228">
        <v>431635</v>
      </c>
      <c r="F3228" s="78">
        <v>39830.708831018521</v>
      </c>
      <c r="G3228" t="s">
        <v>1396</v>
      </c>
      <c r="H3228" t="s">
        <v>1397</v>
      </c>
      <c r="I3228">
        <v>0</v>
      </c>
      <c r="J3228" t="s">
        <v>1320</v>
      </c>
    </row>
    <row r="3229" spans="1:10">
      <c r="A3229" t="s">
        <v>1398</v>
      </c>
      <c r="B3229">
        <v>20</v>
      </c>
      <c r="C3229" t="s">
        <v>1351</v>
      </c>
      <c r="D3229" t="s">
        <v>1352</v>
      </c>
      <c r="E3229">
        <v>353265</v>
      </c>
      <c r="F3229" s="78">
        <v>39644.083333333336</v>
      </c>
      <c r="G3229" t="s">
        <v>1353</v>
      </c>
      <c r="H3229" t="s">
        <v>1354</v>
      </c>
      <c r="I3229">
        <v>9.24</v>
      </c>
      <c r="J3229" t="s">
        <v>1355</v>
      </c>
    </row>
    <row r="3230" spans="1:10">
      <c r="A3230" t="s">
        <v>1398</v>
      </c>
      <c r="B3230">
        <v>29</v>
      </c>
      <c r="C3230" t="s">
        <v>1351</v>
      </c>
      <c r="D3230" t="s">
        <v>1352</v>
      </c>
      <c r="E3230">
        <v>353266</v>
      </c>
      <c r="F3230" s="78">
        <v>39644.083333333336</v>
      </c>
      <c r="G3230" t="s">
        <v>1353</v>
      </c>
      <c r="H3230" t="s">
        <v>1354</v>
      </c>
      <c r="I3230">
        <v>9.25</v>
      </c>
      <c r="J3230" t="s">
        <v>1355</v>
      </c>
    </row>
    <row r="3231" spans="1:10">
      <c r="A3231" t="s">
        <v>1398</v>
      </c>
      <c r="B3231">
        <v>40</v>
      </c>
      <c r="C3231" t="s">
        <v>1351</v>
      </c>
      <c r="D3231" t="s">
        <v>1352</v>
      </c>
      <c r="E3231">
        <v>353267</v>
      </c>
      <c r="F3231" s="78">
        <v>39644.083333333336</v>
      </c>
      <c r="G3231" t="s">
        <v>1353</v>
      </c>
      <c r="H3231" t="s">
        <v>1354</v>
      </c>
      <c r="I3231">
        <v>9.2100000000000009</v>
      </c>
      <c r="J3231" t="s">
        <v>1355</v>
      </c>
    </row>
    <row r="3232" spans="1:10">
      <c r="A3232" t="s">
        <v>1398</v>
      </c>
      <c r="B3232">
        <v>55</v>
      </c>
      <c r="C3232" t="s">
        <v>1351</v>
      </c>
      <c r="D3232" t="s">
        <v>1352</v>
      </c>
      <c r="E3232">
        <v>353268</v>
      </c>
      <c r="F3232" s="78">
        <v>39644.083333333336</v>
      </c>
      <c r="G3232" t="s">
        <v>1353</v>
      </c>
      <c r="H3232" t="s">
        <v>1354</v>
      </c>
      <c r="I3232">
        <v>9.27</v>
      </c>
      <c r="J3232" t="s">
        <v>1355</v>
      </c>
    </row>
    <row r="3233" spans="1:10">
      <c r="A3233" t="s">
        <v>1398</v>
      </c>
      <c r="B3233">
        <v>60</v>
      </c>
      <c r="C3233" t="s">
        <v>1351</v>
      </c>
      <c r="D3233" t="s">
        <v>1352</v>
      </c>
      <c r="E3233">
        <v>353269</v>
      </c>
      <c r="F3233" s="78">
        <v>39644.083333333336</v>
      </c>
      <c r="G3233" t="s">
        <v>1353</v>
      </c>
      <c r="H3233" t="s">
        <v>1354</v>
      </c>
      <c r="I3233">
        <v>9.26</v>
      </c>
      <c r="J3233" t="s">
        <v>1355</v>
      </c>
    </row>
    <row r="3234" spans="1:10">
      <c r="A3234" t="s">
        <v>1398</v>
      </c>
      <c r="B3234">
        <v>65</v>
      </c>
      <c r="C3234" t="s">
        <v>1351</v>
      </c>
      <c r="D3234" t="s">
        <v>1352</v>
      </c>
      <c r="E3234">
        <v>353270</v>
      </c>
      <c r="F3234" s="78">
        <v>39644.083333333336</v>
      </c>
      <c r="G3234" t="s">
        <v>1353</v>
      </c>
      <c r="H3234" t="s">
        <v>1354</v>
      </c>
      <c r="I3234">
        <v>9.25</v>
      </c>
      <c r="J3234" t="s">
        <v>1355</v>
      </c>
    </row>
    <row r="3235" spans="1:10">
      <c r="A3235" t="s">
        <v>1398</v>
      </c>
      <c r="B3235">
        <v>70</v>
      </c>
      <c r="C3235" t="s">
        <v>1351</v>
      </c>
      <c r="D3235" t="s">
        <v>1352</v>
      </c>
      <c r="E3235">
        <v>353271</v>
      </c>
      <c r="F3235" s="78">
        <v>39644.083333333336</v>
      </c>
      <c r="G3235" t="s">
        <v>1353</v>
      </c>
      <c r="H3235" t="s">
        <v>1354</v>
      </c>
      <c r="I3235">
        <v>9.23</v>
      </c>
      <c r="J3235" t="s">
        <v>1355</v>
      </c>
    </row>
    <row r="3236" spans="1:10">
      <c r="A3236" t="s">
        <v>1398</v>
      </c>
      <c r="B3236">
        <v>75</v>
      </c>
      <c r="C3236" t="s">
        <v>1351</v>
      </c>
      <c r="D3236" t="s">
        <v>1352</v>
      </c>
      <c r="E3236">
        <v>353272</v>
      </c>
      <c r="F3236" s="78">
        <v>39644.083333333336</v>
      </c>
      <c r="G3236" t="s">
        <v>1353</v>
      </c>
      <c r="H3236" t="s">
        <v>1354</v>
      </c>
      <c r="I3236">
        <v>9.26</v>
      </c>
      <c r="J3236" t="s">
        <v>1355</v>
      </c>
    </row>
    <row r="3237" spans="1:10">
      <c r="A3237" t="s">
        <v>1398</v>
      </c>
      <c r="B3237">
        <v>85</v>
      </c>
      <c r="C3237" t="s">
        <v>1351</v>
      </c>
      <c r="D3237" t="s">
        <v>1352</v>
      </c>
      <c r="E3237">
        <v>353273</v>
      </c>
      <c r="F3237" s="78">
        <v>39644.083333333336</v>
      </c>
      <c r="G3237" t="s">
        <v>1353</v>
      </c>
      <c r="H3237" t="s">
        <v>1354</v>
      </c>
      <c r="I3237">
        <v>9.26</v>
      </c>
      <c r="J3237" t="s">
        <v>1355</v>
      </c>
    </row>
    <row r="3238" spans="1:10">
      <c r="A3238" t="s">
        <v>1398</v>
      </c>
      <c r="B3238">
        <v>100</v>
      </c>
      <c r="C3238" t="s">
        <v>1351</v>
      </c>
      <c r="D3238" t="s">
        <v>1352</v>
      </c>
      <c r="E3238">
        <v>353275</v>
      </c>
      <c r="F3238" s="78">
        <v>39644.083333333336</v>
      </c>
      <c r="G3238" t="s">
        <v>1353</v>
      </c>
      <c r="H3238" t="s">
        <v>1354</v>
      </c>
      <c r="I3238">
        <v>9.25</v>
      </c>
      <c r="J3238" t="s">
        <v>1355</v>
      </c>
    </row>
    <row r="3239" spans="1:10">
      <c r="A3239" t="s">
        <v>1398</v>
      </c>
      <c r="B3239">
        <v>110</v>
      </c>
      <c r="C3239" t="s">
        <v>1351</v>
      </c>
      <c r="D3239" t="s">
        <v>1352</v>
      </c>
      <c r="E3239">
        <v>353276</v>
      </c>
      <c r="F3239" s="78">
        <v>39644.083333333336</v>
      </c>
      <c r="G3239" t="s">
        <v>1353</v>
      </c>
      <c r="H3239" t="s">
        <v>1354</v>
      </c>
      <c r="I3239">
        <v>9.27</v>
      </c>
      <c r="J3239" t="s">
        <v>1355</v>
      </c>
    </row>
    <row r="3240" spans="1:10">
      <c r="A3240" t="s">
        <v>1398</v>
      </c>
      <c r="B3240">
        <v>20</v>
      </c>
      <c r="C3240" t="s">
        <v>1351</v>
      </c>
      <c r="D3240" t="s">
        <v>1352</v>
      </c>
      <c r="E3240">
        <v>353265</v>
      </c>
      <c r="F3240" s="78">
        <v>39644.09375</v>
      </c>
      <c r="G3240" t="s">
        <v>1353</v>
      </c>
      <c r="H3240" t="s">
        <v>1354</v>
      </c>
      <c r="I3240">
        <v>9.24</v>
      </c>
      <c r="J3240" t="s">
        <v>1355</v>
      </c>
    </row>
    <row r="3241" spans="1:10">
      <c r="A3241" t="s">
        <v>1398</v>
      </c>
      <c r="B3241">
        <v>29</v>
      </c>
      <c r="C3241" t="s">
        <v>1351</v>
      </c>
      <c r="D3241" t="s">
        <v>1352</v>
      </c>
      <c r="E3241">
        <v>353266</v>
      </c>
      <c r="F3241" s="78">
        <v>39644.09375</v>
      </c>
      <c r="G3241" t="s">
        <v>1353</v>
      </c>
      <c r="H3241" t="s">
        <v>1354</v>
      </c>
      <c r="I3241">
        <v>9.26</v>
      </c>
      <c r="J3241" t="s">
        <v>1355</v>
      </c>
    </row>
    <row r="3242" spans="1:10">
      <c r="A3242" t="s">
        <v>1398</v>
      </c>
      <c r="B3242">
        <v>40</v>
      </c>
      <c r="C3242" t="s">
        <v>1351</v>
      </c>
      <c r="D3242" t="s">
        <v>1352</v>
      </c>
      <c r="E3242">
        <v>353267</v>
      </c>
      <c r="F3242" s="78">
        <v>39644.09375</v>
      </c>
      <c r="G3242" t="s">
        <v>1353</v>
      </c>
      <c r="H3242" t="s">
        <v>1354</v>
      </c>
      <c r="I3242">
        <v>9.2100000000000009</v>
      </c>
      <c r="J3242" t="s">
        <v>1355</v>
      </c>
    </row>
    <row r="3243" spans="1:10">
      <c r="A3243" t="s">
        <v>1398</v>
      </c>
      <c r="B3243">
        <v>55</v>
      </c>
      <c r="C3243" t="s">
        <v>1351</v>
      </c>
      <c r="D3243" t="s">
        <v>1352</v>
      </c>
      <c r="E3243">
        <v>353268</v>
      </c>
      <c r="F3243" s="78">
        <v>39644.09375</v>
      </c>
      <c r="G3243" t="s">
        <v>1353</v>
      </c>
      <c r="H3243" t="s">
        <v>1354</v>
      </c>
      <c r="I3243">
        <v>9.27</v>
      </c>
      <c r="J3243" t="s">
        <v>1355</v>
      </c>
    </row>
    <row r="3244" spans="1:10">
      <c r="A3244" t="s">
        <v>1398</v>
      </c>
      <c r="B3244">
        <v>60</v>
      </c>
      <c r="C3244" t="s">
        <v>1351</v>
      </c>
      <c r="D3244" t="s">
        <v>1352</v>
      </c>
      <c r="E3244">
        <v>353269</v>
      </c>
      <c r="F3244" s="78">
        <v>39644.09375</v>
      </c>
      <c r="G3244" t="s">
        <v>1353</v>
      </c>
      <c r="H3244" t="s">
        <v>1354</v>
      </c>
      <c r="I3244">
        <v>9.27</v>
      </c>
      <c r="J3244" t="s">
        <v>1355</v>
      </c>
    </row>
    <row r="3245" spans="1:10">
      <c r="A3245" t="s">
        <v>1398</v>
      </c>
      <c r="B3245">
        <v>65</v>
      </c>
      <c r="C3245" t="s">
        <v>1351</v>
      </c>
      <c r="D3245" t="s">
        <v>1352</v>
      </c>
      <c r="E3245">
        <v>353270</v>
      </c>
      <c r="F3245" s="78">
        <v>39644.09375</v>
      </c>
      <c r="G3245" t="s">
        <v>1353</v>
      </c>
      <c r="H3245" t="s">
        <v>1354</v>
      </c>
      <c r="I3245">
        <v>9.25</v>
      </c>
      <c r="J3245" t="s">
        <v>1355</v>
      </c>
    </row>
    <row r="3246" spans="1:10">
      <c r="A3246" t="s">
        <v>1398</v>
      </c>
      <c r="B3246">
        <v>70</v>
      </c>
      <c r="C3246" t="s">
        <v>1351</v>
      </c>
      <c r="D3246" t="s">
        <v>1352</v>
      </c>
      <c r="E3246">
        <v>353271</v>
      </c>
      <c r="F3246" s="78">
        <v>39644.09375</v>
      </c>
      <c r="G3246" t="s">
        <v>1353</v>
      </c>
      <c r="H3246" t="s">
        <v>1354</v>
      </c>
      <c r="I3246">
        <v>9.24</v>
      </c>
      <c r="J3246" t="s">
        <v>1355</v>
      </c>
    </row>
    <row r="3247" spans="1:10">
      <c r="A3247" t="s">
        <v>1398</v>
      </c>
      <c r="B3247">
        <v>75</v>
      </c>
      <c r="C3247" t="s">
        <v>1351</v>
      </c>
      <c r="D3247" t="s">
        <v>1352</v>
      </c>
      <c r="E3247">
        <v>353272</v>
      </c>
      <c r="F3247" s="78">
        <v>39644.09375</v>
      </c>
      <c r="G3247" t="s">
        <v>1353</v>
      </c>
      <c r="H3247" t="s">
        <v>1354</v>
      </c>
      <c r="I3247">
        <v>9.26</v>
      </c>
      <c r="J3247" t="s">
        <v>1355</v>
      </c>
    </row>
    <row r="3248" spans="1:10">
      <c r="A3248" t="s">
        <v>1398</v>
      </c>
      <c r="B3248">
        <v>85</v>
      </c>
      <c r="C3248" t="s">
        <v>1351</v>
      </c>
      <c r="D3248" t="s">
        <v>1352</v>
      </c>
      <c r="E3248">
        <v>353273</v>
      </c>
      <c r="F3248" s="78">
        <v>39644.09375</v>
      </c>
      <c r="G3248" t="s">
        <v>1353</v>
      </c>
      <c r="H3248" t="s">
        <v>1354</v>
      </c>
      <c r="I3248">
        <v>9.26</v>
      </c>
      <c r="J3248" t="s">
        <v>1355</v>
      </c>
    </row>
    <row r="3249" spans="1:10">
      <c r="A3249" t="s">
        <v>1398</v>
      </c>
      <c r="B3249">
        <v>100</v>
      </c>
      <c r="C3249" t="s">
        <v>1351</v>
      </c>
      <c r="D3249" t="s">
        <v>1352</v>
      </c>
      <c r="E3249">
        <v>353275</v>
      </c>
      <c r="F3249" s="78">
        <v>39644.09375</v>
      </c>
      <c r="G3249" t="s">
        <v>1353</v>
      </c>
      <c r="H3249" t="s">
        <v>1354</v>
      </c>
      <c r="I3249">
        <v>9.25</v>
      </c>
      <c r="J3249" t="s">
        <v>1355</v>
      </c>
    </row>
    <row r="3250" spans="1:10">
      <c r="A3250" t="s">
        <v>1398</v>
      </c>
      <c r="B3250">
        <v>110</v>
      </c>
      <c r="C3250" t="s">
        <v>1351</v>
      </c>
      <c r="D3250" t="s">
        <v>1352</v>
      </c>
      <c r="E3250">
        <v>353276</v>
      </c>
      <c r="F3250" s="78">
        <v>39644.09375</v>
      </c>
      <c r="G3250" t="s">
        <v>1353</v>
      </c>
      <c r="H3250" t="s">
        <v>1354</v>
      </c>
      <c r="I3250">
        <v>9.27</v>
      </c>
      <c r="J3250" t="s">
        <v>1355</v>
      </c>
    </row>
    <row r="3251" spans="1:10">
      <c r="A3251" t="s">
        <v>1398</v>
      </c>
      <c r="B3251">
        <v>20</v>
      </c>
      <c r="C3251" t="s">
        <v>1351</v>
      </c>
      <c r="D3251" t="s">
        <v>1352</v>
      </c>
      <c r="E3251">
        <v>353265</v>
      </c>
      <c r="F3251" s="78">
        <v>39644.104166666664</v>
      </c>
      <c r="G3251" t="s">
        <v>1353</v>
      </c>
      <c r="H3251" t="s">
        <v>1354</v>
      </c>
      <c r="I3251">
        <v>9.24</v>
      </c>
      <c r="J3251" t="s">
        <v>1355</v>
      </c>
    </row>
    <row r="3252" spans="1:10">
      <c r="A3252" t="s">
        <v>1398</v>
      </c>
      <c r="B3252">
        <v>29</v>
      </c>
      <c r="C3252" t="s">
        <v>1351</v>
      </c>
      <c r="D3252" t="s">
        <v>1352</v>
      </c>
      <c r="E3252">
        <v>353266</v>
      </c>
      <c r="F3252" s="78">
        <v>39644.104166666664</v>
      </c>
      <c r="G3252" t="s">
        <v>1353</v>
      </c>
      <c r="H3252" t="s">
        <v>1354</v>
      </c>
      <c r="I3252">
        <v>9.26</v>
      </c>
      <c r="J3252" t="s">
        <v>1355</v>
      </c>
    </row>
    <row r="3253" spans="1:10">
      <c r="A3253" t="s">
        <v>1398</v>
      </c>
      <c r="B3253">
        <v>40</v>
      </c>
      <c r="C3253" t="s">
        <v>1351</v>
      </c>
      <c r="D3253" t="s">
        <v>1352</v>
      </c>
      <c r="E3253">
        <v>353267</v>
      </c>
      <c r="F3253" s="78">
        <v>39644.104166666664</v>
      </c>
      <c r="G3253" t="s">
        <v>1353</v>
      </c>
      <c r="H3253" t="s">
        <v>1354</v>
      </c>
      <c r="I3253">
        <v>9.2100000000000009</v>
      </c>
      <c r="J3253" t="s">
        <v>1355</v>
      </c>
    </row>
    <row r="3254" spans="1:10">
      <c r="A3254" t="s">
        <v>1398</v>
      </c>
      <c r="B3254">
        <v>55</v>
      </c>
      <c r="C3254" t="s">
        <v>1351</v>
      </c>
      <c r="D3254" t="s">
        <v>1352</v>
      </c>
      <c r="E3254">
        <v>353268</v>
      </c>
      <c r="F3254" s="78">
        <v>39644.104166666664</v>
      </c>
      <c r="G3254" t="s">
        <v>1353</v>
      </c>
      <c r="H3254" t="s">
        <v>1354</v>
      </c>
      <c r="I3254">
        <v>9.27</v>
      </c>
      <c r="J3254" t="s">
        <v>1355</v>
      </c>
    </row>
    <row r="3255" spans="1:10">
      <c r="A3255" t="s">
        <v>1398</v>
      </c>
      <c r="B3255">
        <v>60</v>
      </c>
      <c r="C3255" t="s">
        <v>1351</v>
      </c>
      <c r="D3255" t="s">
        <v>1352</v>
      </c>
      <c r="E3255">
        <v>353269</v>
      </c>
      <c r="F3255" s="78">
        <v>39644.104166666664</v>
      </c>
      <c r="G3255" t="s">
        <v>1353</v>
      </c>
      <c r="H3255" t="s">
        <v>1354</v>
      </c>
      <c r="I3255">
        <v>9.26</v>
      </c>
      <c r="J3255" t="s">
        <v>1355</v>
      </c>
    </row>
    <row r="3256" spans="1:10">
      <c r="A3256" t="s">
        <v>1398</v>
      </c>
      <c r="B3256">
        <v>65</v>
      </c>
      <c r="C3256" t="s">
        <v>1351</v>
      </c>
      <c r="D3256" t="s">
        <v>1352</v>
      </c>
      <c r="E3256">
        <v>353270</v>
      </c>
      <c r="F3256" s="78">
        <v>39644.104166666664</v>
      </c>
      <c r="G3256" t="s">
        <v>1353</v>
      </c>
      <c r="H3256" t="s">
        <v>1354</v>
      </c>
      <c r="I3256">
        <v>9.25</v>
      </c>
      <c r="J3256" t="s">
        <v>1355</v>
      </c>
    </row>
    <row r="3257" spans="1:10">
      <c r="A3257" t="s">
        <v>1398</v>
      </c>
      <c r="B3257">
        <v>70</v>
      </c>
      <c r="C3257" t="s">
        <v>1351</v>
      </c>
      <c r="D3257" t="s">
        <v>1352</v>
      </c>
      <c r="E3257">
        <v>353271</v>
      </c>
      <c r="F3257" s="78">
        <v>39644.104166666664</v>
      </c>
      <c r="G3257" t="s">
        <v>1353</v>
      </c>
      <c r="H3257" t="s">
        <v>1354</v>
      </c>
      <c r="I3257">
        <v>9.24</v>
      </c>
      <c r="J3257" t="s">
        <v>1355</v>
      </c>
    </row>
    <row r="3258" spans="1:10">
      <c r="A3258" t="s">
        <v>1398</v>
      </c>
      <c r="B3258">
        <v>75</v>
      </c>
      <c r="C3258" t="s">
        <v>1351</v>
      </c>
      <c r="D3258" t="s">
        <v>1352</v>
      </c>
      <c r="E3258">
        <v>353272</v>
      </c>
      <c r="F3258" s="78">
        <v>39644.104166666664</v>
      </c>
      <c r="G3258" t="s">
        <v>1353</v>
      </c>
      <c r="H3258" t="s">
        <v>1354</v>
      </c>
      <c r="I3258">
        <v>9.26</v>
      </c>
      <c r="J3258" t="s">
        <v>1355</v>
      </c>
    </row>
    <row r="3259" spans="1:10">
      <c r="A3259" t="s">
        <v>1398</v>
      </c>
      <c r="B3259">
        <v>85</v>
      </c>
      <c r="C3259" t="s">
        <v>1351</v>
      </c>
      <c r="D3259" t="s">
        <v>1352</v>
      </c>
      <c r="E3259">
        <v>353273</v>
      </c>
      <c r="F3259" s="78">
        <v>39644.104166666664</v>
      </c>
      <c r="G3259" t="s">
        <v>1353</v>
      </c>
      <c r="H3259" t="s">
        <v>1354</v>
      </c>
      <c r="I3259">
        <v>9.26</v>
      </c>
      <c r="J3259" t="s">
        <v>1355</v>
      </c>
    </row>
    <row r="3260" spans="1:10">
      <c r="A3260" t="s">
        <v>1398</v>
      </c>
      <c r="B3260">
        <v>100</v>
      </c>
      <c r="C3260" t="s">
        <v>1351</v>
      </c>
      <c r="D3260" t="s">
        <v>1352</v>
      </c>
      <c r="E3260">
        <v>353275</v>
      </c>
      <c r="F3260" s="78">
        <v>39644.104166666664</v>
      </c>
      <c r="G3260" t="s">
        <v>1353</v>
      </c>
      <c r="H3260" t="s">
        <v>1354</v>
      </c>
      <c r="I3260">
        <v>9.25</v>
      </c>
      <c r="J3260" t="s">
        <v>1355</v>
      </c>
    </row>
    <row r="3261" spans="1:10">
      <c r="A3261" t="s">
        <v>1398</v>
      </c>
      <c r="B3261">
        <v>110</v>
      </c>
      <c r="C3261" t="s">
        <v>1351</v>
      </c>
      <c r="D3261" t="s">
        <v>1352</v>
      </c>
      <c r="E3261">
        <v>353276</v>
      </c>
      <c r="F3261" s="78">
        <v>39644.104166666664</v>
      </c>
      <c r="G3261" t="s">
        <v>1353</v>
      </c>
      <c r="H3261" t="s">
        <v>1354</v>
      </c>
      <c r="I3261">
        <v>9.27</v>
      </c>
      <c r="J3261" t="s">
        <v>1355</v>
      </c>
    </row>
    <row r="3262" spans="1:10">
      <c r="A3262" t="s">
        <v>1398</v>
      </c>
      <c r="B3262">
        <v>20</v>
      </c>
      <c r="C3262" t="s">
        <v>1351</v>
      </c>
      <c r="D3262" t="s">
        <v>1352</v>
      </c>
      <c r="E3262">
        <v>353265</v>
      </c>
      <c r="F3262" s="78">
        <v>39644.114583333336</v>
      </c>
      <c r="G3262" t="s">
        <v>1353</v>
      </c>
      <c r="H3262" t="s">
        <v>1354</v>
      </c>
      <c r="I3262">
        <v>9.24</v>
      </c>
      <c r="J3262" t="s">
        <v>1355</v>
      </c>
    </row>
    <row r="3263" spans="1:10">
      <c r="A3263" t="s">
        <v>1398</v>
      </c>
      <c r="B3263">
        <v>29</v>
      </c>
      <c r="C3263" t="s">
        <v>1351</v>
      </c>
      <c r="D3263" t="s">
        <v>1352</v>
      </c>
      <c r="E3263">
        <v>353266</v>
      </c>
      <c r="F3263" s="78">
        <v>39644.114583333336</v>
      </c>
      <c r="G3263" t="s">
        <v>1353</v>
      </c>
      <c r="H3263" t="s">
        <v>1354</v>
      </c>
      <c r="I3263">
        <v>9.25</v>
      </c>
      <c r="J3263" t="s">
        <v>1355</v>
      </c>
    </row>
    <row r="3264" spans="1:10">
      <c r="A3264" t="s">
        <v>1398</v>
      </c>
      <c r="B3264">
        <v>40</v>
      </c>
      <c r="C3264" t="s">
        <v>1351</v>
      </c>
      <c r="D3264" t="s">
        <v>1352</v>
      </c>
      <c r="E3264">
        <v>353267</v>
      </c>
      <c r="F3264" s="78">
        <v>39644.114583333336</v>
      </c>
      <c r="G3264" t="s">
        <v>1353</v>
      </c>
      <c r="H3264" t="s">
        <v>1354</v>
      </c>
      <c r="I3264">
        <v>9.2100000000000009</v>
      </c>
      <c r="J3264" t="s">
        <v>1355</v>
      </c>
    </row>
    <row r="3265" spans="1:10">
      <c r="A3265" t="s">
        <v>1398</v>
      </c>
      <c r="B3265">
        <v>55</v>
      </c>
      <c r="C3265" t="s">
        <v>1351</v>
      </c>
      <c r="D3265" t="s">
        <v>1352</v>
      </c>
      <c r="E3265">
        <v>353268</v>
      </c>
      <c r="F3265" s="78">
        <v>39644.114583333336</v>
      </c>
      <c r="G3265" t="s">
        <v>1353</v>
      </c>
      <c r="H3265" t="s">
        <v>1354</v>
      </c>
      <c r="I3265">
        <v>9.27</v>
      </c>
      <c r="J3265" t="s">
        <v>1355</v>
      </c>
    </row>
    <row r="3266" spans="1:10">
      <c r="A3266" t="s">
        <v>1398</v>
      </c>
      <c r="B3266">
        <v>60</v>
      </c>
      <c r="C3266" t="s">
        <v>1351</v>
      </c>
      <c r="D3266" t="s">
        <v>1352</v>
      </c>
      <c r="E3266">
        <v>353269</v>
      </c>
      <c r="F3266" s="78">
        <v>39644.114583333336</v>
      </c>
      <c r="G3266" t="s">
        <v>1353</v>
      </c>
      <c r="H3266" t="s">
        <v>1354</v>
      </c>
      <c r="I3266">
        <v>9.26</v>
      </c>
      <c r="J3266" t="s">
        <v>1355</v>
      </c>
    </row>
    <row r="3267" spans="1:10">
      <c r="A3267" t="s">
        <v>1398</v>
      </c>
      <c r="B3267">
        <v>65</v>
      </c>
      <c r="C3267" t="s">
        <v>1351</v>
      </c>
      <c r="D3267" t="s">
        <v>1352</v>
      </c>
      <c r="E3267">
        <v>353270</v>
      </c>
      <c r="F3267" s="78">
        <v>39644.114583333336</v>
      </c>
      <c r="G3267" t="s">
        <v>1353</v>
      </c>
      <c r="H3267" t="s">
        <v>1354</v>
      </c>
      <c r="I3267">
        <v>9.25</v>
      </c>
      <c r="J3267" t="s">
        <v>1355</v>
      </c>
    </row>
    <row r="3268" spans="1:10">
      <c r="A3268" t="s">
        <v>1398</v>
      </c>
      <c r="B3268">
        <v>70</v>
      </c>
      <c r="C3268" t="s">
        <v>1351</v>
      </c>
      <c r="D3268" t="s">
        <v>1352</v>
      </c>
      <c r="E3268">
        <v>353271</v>
      </c>
      <c r="F3268" s="78">
        <v>39644.114583333336</v>
      </c>
      <c r="G3268" t="s">
        <v>1353</v>
      </c>
      <c r="H3268" t="s">
        <v>1354</v>
      </c>
      <c r="I3268">
        <v>9.23</v>
      </c>
      <c r="J3268" t="s">
        <v>1355</v>
      </c>
    </row>
    <row r="3269" spans="1:10">
      <c r="A3269" t="s">
        <v>1398</v>
      </c>
      <c r="B3269">
        <v>75</v>
      </c>
      <c r="C3269" t="s">
        <v>1351</v>
      </c>
      <c r="D3269" t="s">
        <v>1352</v>
      </c>
      <c r="E3269">
        <v>353272</v>
      </c>
      <c r="F3269" s="78">
        <v>39644.114583333336</v>
      </c>
      <c r="G3269" t="s">
        <v>1353</v>
      </c>
      <c r="H3269" t="s">
        <v>1354</v>
      </c>
      <c r="I3269">
        <v>9.26</v>
      </c>
      <c r="J3269" t="s">
        <v>1355</v>
      </c>
    </row>
    <row r="3270" spans="1:10">
      <c r="A3270" t="s">
        <v>1398</v>
      </c>
      <c r="B3270">
        <v>85</v>
      </c>
      <c r="C3270" t="s">
        <v>1351</v>
      </c>
      <c r="D3270" t="s">
        <v>1352</v>
      </c>
      <c r="E3270">
        <v>353273</v>
      </c>
      <c r="F3270" s="78">
        <v>39644.114583333336</v>
      </c>
      <c r="G3270" t="s">
        <v>1353</v>
      </c>
      <c r="H3270" t="s">
        <v>1354</v>
      </c>
      <c r="I3270">
        <v>9.26</v>
      </c>
      <c r="J3270" t="s">
        <v>1355</v>
      </c>
    </row>
    <row r="3271" spans="1:10">
      <c r="A3271" t="s">
        <v>1398</v>
      </c>
      <c r="B3271">
        <v>100</v>
      </c>
      <c r="C3271" t="s">
        <v>1351</v>
      </c>
      <c r="D3271" t="s">
        <v>1352</v>
      </c>
      <c r="E3271">
        <v>353275</v>
      </c>
      <c r="F3271" s="78">
        <v>39644.114583333336</v>
      </c>
      <c r="G3271" t="s">
        <v>1353</v>
      </c>
      <c r="H3271" t="s">
        <v>1354</v>
      </c>
      <c r="I3271">
        <v>9.25</v>
      </c>
      <c r="J3271" t="s">
        <v>1355</v>
      </c>
    </row>
    <row r="3272" spans="1:10">
      <c r="A3272" t="s">
        <v>1398</v>
      </c>
      <c r="B3272">
        <v>110</v>
      </c>
      <c r="C3272" t="s">
        <v>1351</v>
      </c>
      <c r="D3272" t="s">
        <v>1352</v>
      </c>
      <c r="E3272">
        <v>353276</v>
      </c>
      <c r="F3272" s="78">
        <v>39644.114583333336</v>
      </c>
      <c r="G3272" t="s">
        <v>1353</v>
      </c>
      <c r="H3272" t="s">
        <v>1354</v>
      </c>
      <c r="I3272">
        <v>9.27</v>
      </c>
      <c r="J3272" t="s">
        <v>1355</v>
      </c>
    </row>
    <row r="3273" spans="1:10">
      <c r="A3273" t="s">
        <v>1398</v>
      </c>
      <c r="B3273">
        <v>20</v>
      </c>
      <c r="C3273" t="s">
        <v>1351</v>
      </c>
      <c r="D3273" t="s">
        <v>1352</v>
      </c>
      <c r="E3273">
        <v>353265</v>
      </c>
      <c r="F3273" s="78">
        <v>39644.125</v>
      </c>
      <c r="G3273" t="s">
        <v>1353</v>
      </c>
      <c r="H3273" t="s">
        <v>1354</v>
      </c>
      <c r="I3273">
        <v>9.24</v>
      </c>
      <c r="J3273" t="s">
        <v>1355</v>
      </c>
    </row>
    <row r="3274" spans="1:10">
      <c r="A3274" t="s">
        <v>1398</v>
      </c>
      <c r="B3274">
        <v>29</v>
      </c>
      <c r="C3274" t="s">
        <v>1351</v>
      </c>
      <c r="D3274" t="s">
        <v>1352</v>
      </c>
      <c r="E3274">
        <v>353266</v>
      </c>
      <c r="F3274" s="78">
        <v>39644.125</v>
      </c>
      <c r="G3274" t="s">
        <v>1353</v>
      </c>
      <c r="H3274" t="s">
        <v>1354</v>
      </c>
      <c r="I3274">
        <v>9.26</v>
      </c>
      <c r="J3274" t="s">
        <v>1355</v>
      </c>
    </row>
    <row r="3275" spans="1:10">
      <c r="A3275" t="s">
        <v>1398</v>
      </c>
      <c r="B3275">
        <v>40</v>
      </c>
      <c r="C3275" t="s">
        <v>1351</v>
      </c>
      <c r="D3275" t="s">
        <v>1352</v>
      </c>
      <c r="E3275">
        <v>353267</v>
      </c>
      <c r="F3275" s="78">
        <v>39644.125</v>
      </c>
      <c r="G3275" t="s">
        <v>1353</v>
      </c>
      <c r="H3275" t="s">
        <v>1354</v>
      </c>
      <c r="I3275">
        <v>9.2100000000000009</v>
      </c>
      <c r="J3275" t="s">
        <v>1355</v>
      </c>
    </row>
    <row r="3276" spans="1:10">
      <c r="A3276" t="s">
        <v>1398</v>
      </c>
      <c r="B3276">
        <v>55</v>
      </c>
      <c r="C3276" t="s">
        <v>1351</v>
      </c>
      <c r="D3276" t="s">
        <v>1352</v>
      </c>
      <c r="E3276">
        <v>353268</v>
      </c>
      <c r="F3276" s="78">
        <v>39644.125</v>
      </c>
      <c r="G3276" t="s">
        <v>1353</v>
      </c>
      <c r="H3276" t="s">
        <v>1354</v>
      </c>
      <c r="I3276">
        <v>9.27</v>
      </c>
      <c r="J3276" t="s">
        <v>1355</v>
      </c>
    </row>
    <row r="3277" spans="1:10">
      <c r="A3277" t="s">
        <v>1398</v>
      </c>
      <c r="B3277">
        <v>60</v>
      </c>
      <c r="C3277" t="s">
        <v>1351</v>
      </c>
      <c r="D3277" t="s">
        <v>1352</v>
      </c>
      <c r="E3277">
        <v>353269</v>
      </c>
      <c r="F3277" s="78">
        <v>39644.125</v>
      </c>
      <c r="G3277" t="s">
        <v>1353</v>
      </c>
      <c r="H3277" t="s">
        <v>1354</v>
      </c>
      <c r="I3277">
        <v>9.26</v>
      </c>
      <c r="J3277" t="s">
        <v>1355</v>
      </c>
    </row>
    <row r="3278" spans="1:10">
      <c r="A3278" t="s">
        <v>1398</v>
      </c>
      <c r="B3278">
        <v>65</v>
      </c>
      <c r="C3278" t="s">
        <v>1351</v>
      </c>
      <c r="D3278" t="s">
        <v>1352</v>
      </c>
      <c r="E3278">
        <v>353270</v>
      </c>
      <c r="F3278" s="78">
        <v>39644.125</v>
      </c>
      <c r="G3278" t="s">
        <v>1353</v>
      </c>
      <c r="H3278" t="s">
        <v>1354</v>
      </c>
      <c r="I3278">
        <v>9.25</v>
      </c>
      <c r="J3278" t="s">
        <v>1355</v>
      </c>
    </row>
    <row r="3279" spans="1:10">
      <c r="A3279" t="s">
        <v>1398</v>
      </c>
      <c r="B3279">
        <v>70</v>
      </c>
      <c r="C3279" t="s">
        <v>1351</v>
      </c>
      <c r="D3279" t="s">
        <v>1352</v>
      </c>
      <c r="E3279">
        <v>353271</v>
      </c>
      <c r="F3279" s="78">
        <v>39644.125</v>
      </c>
      <c r="G3279" t="s">
        <v>1353</v>
      </c>
      <c r="H3279" t="s">
        <v>1354</v>
      </c>
      <c r="I3279">
        <v>9.23</v>
      </c>
      <c r="J3279" t="s">
        <v>1355</v>
      </c>
    </row>
    <row r="3280" spans="1:10">
      <c r="A3280" t="s">
        <v>1398</v>
      </c>
      <c r="B3280">
        <v>75</v>
      </c>
      <c r="C3280" t="s">
        <v>1351</v>
      </c>
      <c r="D3280" t="s">
        <v>1352</v>
      </c>
      <c r="E3280">
        <v>353272</v>
      </c>
      <c r="F3280" s="78">
        <v>39644.125</v>
      </c>
      <c r="G3280" t="s">
        <v>1353</v>
      </c>
      <c r="H3280" t="s">
        <v>1354</v>
      </c>
      <c r="I3280">
        <v>9.26</v>
      </c>
      <c r="J3280" t="s">
        <v>1355</v>
      </c>
    </row>
    <row r="3281" spans="1:10">
      <c r="A3281" t="s">
        <v>1398</v>
      </c>
      <c r="B3281">
        <v>85</v>
      </c>
      <c r="C3281" t="s">
        <v>1351</v>
      </c>
      <c r="D3281" t="s">
        <v>1352</v>
      </c>
      <c r="E3281">
        <v>353273</v>
      </c>
      <c r="F3281" s="78">
        <v>39644.125</v>
      </c>
      <c r="G3281" t="s">
        <v>1353</v>
      </c>
      <c r="H3281" t="s">
        <v>1354</v>
      </c>
      <c r="I3281">
        <v>9.26</v>
      </c>
      <c r="J3281" t="s">
        <v>1355</v>
      </c>
    </row>
    <row r="3282" spans="1:10">
      <c r="A3282" t="s">
        <v>1398</v>
      </c>
      <c r="B3282">
        <v>100</v>
      </c>
      <c r="C3282" t="s">
        <v>1351</v>
      </c>
      <c r="D3282" t="s">
        <v>1352</v>
      </c>
      <c r="E3282">
        <v>353275</v>
      </c>
      <c r="F3282" s="78">
        <v>39644.125</v>
      </c>
      <c r="G3282" t="s">
        <v>1353</v>
      </c>
      <c r="H3282" t="s">
        <v>1354</v>
      </c>
      <c r="I3282">
        <v>9.24</v>
      </c>
      <c r="J3282" t="s">
        <v>1355</v>
      </c>
    </row>
    <row r="3283" spans="1:10">
      <c r="A3283" t="s">
        <v>1398</v>
      </c>
      <c r="B3283">
        <v>110</v>
      </c>
      <c r="C3283" t="s">
        <v>1351</v>
      </c>
      <c r="D3283" t="s">
        <v>1352</v>
      </c>
      <c r="E3283">
        <v>353276</v>
      </c>
      <c r="F3283" s="78">
        <v>39644.125</v>
      </c>
      <c r="G3283" t="s">
        <v>1353</v>
      </c>
      <c r="H3283" t="s">
        <v>1354</v>
      </c>
      <c r="I3283">
        <v>9.27</v>
      </c>
      <c r="J3283" t="s">
        <v>1355</v>
      </c>
    </row>
    <row r="3284" spans="1:10">
      <c r="A3284" t="s">
        <v>1398</v>
      </c>
      <c r="B3284">
        <v>20</v>
      </c>
      <c r="C3284" t="s">
        <v>1351</v>
      </c>
      <c r="D3284" t="s">
        <v>1352</v>
      </c>
      <c r="E3284">
        <v>353265</v>
      </c>
      <c r="F3284" s="78">
        <v>39644.135416666664</v>
      </c>
      <c r="G3284" t="s">
        <v>1353</v>
      </c>
      <c r="H3284" t="s">
        <v>1354</v>
      </c>
      <c r="I3284">
        <v>9.25</v>
      </c>
      <c r="J3284" t="s">
        <v>1355</v>
      </c>
    </row>
    <row r="3285" spans="1:10">
      <c r="A3285" t="s">
        <v>1398</v>
      </c>
      <c r="B3285">
        <v>29</v>
      </c>
      <c r="C3285" t="s">
        <v>1351</v>
      </c>
      <c r="D3285" t="s">
        <v>1352</v>
      </c>
      <c r="E3285">
        <v>353266</v>
      </c>
      <c r="F3285" s="78">
        <v>39644.135416666664</v>
      </c>
      <c r="G3285" t="s">
        <v>1353</v>
      </c>
      <c r="H3285" t="s">
        <v>1354</v>
      </c>
      <c r="I3285">
        <v>9.26</v>
      </c>
      <c r="J3285" t="s">
        <v>1355</v>
      </c>
    </row>
    <row r="3286" spans="1:10">
      <c r="A3286" t="s">
        <v>1398</v>
      </c>
      <c r="B3286">
        <v>40</v>
      </c>
      <c r="C3286" t="s">
        <v>1351</v>
      </c>
      <c r="D3286" t="s">
        <v>1352</v>
      </c>
      <c r="E3286">
        <v>353267</v>
      </c>
      <c r="F3286" s="78">
        <v>39644.135416666664</v>
      </c>
      <c r="G3286" t="s">
        <v>1353</v>
      </c>
      <c r="H3286" t="s">
        <v>1354</v>
      </c>
      <c r="I3286">
        <v>9.2100000000000009</v>
      </c>
      <c r="J3286" t="s">
        <v>1355</v>
      </c>
    </row>
    <row r="3287" spans="1:10">
      <c r="A3287" t="s">
        <v>1398</v>
      </c>
      <c r="B3287">
        <v>55</v>
      </c>
      <c r="C3287" t="s">
        <v>1351</v>
      </c>
      <c r="D3287" t="s">
        <v>1352</v>
      </c>
      <c r="E3287">
        <v>353268</v>
      </c>
      <c r="F3287" s="78">
        <v>39644.135416666664</v>
      </c>
      <c r="G3287" t="s">
        <v>1353</v>
      </c>
      <c r="H3287" t="s">
        <v>1354</v>
      </c>
      <c r="I3287">
        <v>9.27</v>
      </c>
      <c r="J3287" t="s">
        <v>1355</v>
      </c>
    </row>
    <row r="3288" spans="1:10">
      <c r="A3288" t="s">
        <v>1398</v>
      </c>
      <c r="B3288">
        <v>60</v>
      </c>
      <c r="C3288" t="s">
        <v>1351</v>
      </c>
      <c r="D3288" t="s">
        <v>1352</v>
      </c>
      <c r="E3288">
        <v>353269</v>
      </c>
      <c r="F3288" s="78">
        <v>39644.135416666664</v>
      </c>
      <c r="G3288" t="s">
        <v>1353</v>
      </c>
      <c r="H3288" t="s">
        <v>1354</v>
      </c>
      <c r="I3288">
        <v>9.26</v>
      </c>
      <c r="J3288" t="s">
        <v>1355</v>
      </c>
    </row>
    <row r="3289" spans="1:10">
      <c r="A3289" t="s">
        <v>1398</v>
      </c>
      <c r="B3289">
        <v>65</v>
      </c>
      <c r="C3289" t="s">
        <v>1351</v>
      </c>
      <c r="D3289" t="s">
        <v>1352</v>
      </c>
      <c r="E3289">
        <v>353270</v>
      </c>
      <c r="F3289" s="78">
        <v>39644.135416666664</v>
      </c>
      <c r="G3289" t="s">
        <v>1353</v>
      </c>
      <c r="H3289" t="s">
        <v>1354</v>
      </c>
      <c r="I3289">
        <v>9.25</v>
      </c>
      <c r="J3289" t="s">
        <v>1355</v>
      </c>
    </row>
    <row r="3290" spans="1:10">
      <c r="A3290" t="s">
        <v>1398</v>
      </c>
      <c r="B3290">
        <v>70</v>
      </c>
      <c r="C3290" t="s">
        <v>1351</v>
      </c>
      <c r="D3290" t="s">
        <v>1352</v>
      </c>
      <c r="E3290">
        <v>353271</v>
      </c>
      <c r="F3290" s="78">
        <v>39644.135416666664</v>
      </c>
      <c r="G3290" t="s">
        <v>1353</v>
      </c>
      <c r="H3290" t="s">
        <v>1354</v>
      </c>
      <c r="I3290">
        <v>9.24</v>
      </c>
      <c r="J3290" t="s">
        <v>1355</v>
      </c>
    </row>
    <row r="3291" spans="1:10">
      <c r="A3291" t="s">
        <v>1398</v>
      </c>
      <c r="B3291">
        <v>75</v>
      </c>
      <c r="C3291" t="s">
        <v>1351</v>
      </c>
      <c r="D3291" t="s">
        <v>1352</v>
      </c>
      <c r="E3291">
        <v>353272</v>
      </c>
      <c r="F3291" s="78">
        <v>39644.135416666664</v>
      </c>
      <c r="G3291" t="s">
        <v>1353</v>
      </c>
      <c r="H3291" t="s">
        <v>1354</v>
      </c>
      <c r="I3291">
        <v>9.27</v>
      </c>
      <c r="J3291" t="s">
        <v>1355</v>
      </c>
    </row>
    <row r="3292" spans="1:10">
      <c r="A3292" t="s">
        <v>1398</v>
      </c>
      <c r="B3292">
        <v>85</v>
      </c>
      <c r="C3292" t="s">
        <v>1351</v>
      </c>
      <c r="D3292" t="s">
        <v>1352</v>
      </c>
      <c r="E3292">
        <v>353273</v>
      </c>
      <c r="F3292" s="78">
        <v>39644.135416666664</v>
      </c>
      <c r="G3292" t="s">
        <v>1353</v>
      </c>
      <c r="H3292" t="s">
        <v>1354</v>
      </c>
      <c r="I3292">
        <v>9.26</v>
      </c>
      <c r="J3292" t="s">
        <v>1355</v>
      </c>
    </row>
    <row r="3293" spans="1:10">
      <c r="A3293" t="s">
        <v>1398</v>
      </c>
      <c r="B3293">
        <v>100</v>
      </c>
      <c r="C3293" t="s">
        <v>1351</v>
      </c>
      <c r="D3293" t="s">
        <v>1352</v>
      </c>
      <c r="E3293">
        <v>353275</v>
      </c>
      <c r="F3293" s="78">
        <v>39644.135416666664</v>
      </c>
      <c r="G3293" t="s">
        <v>1353</v>
      </c>
      <c r="H3293" t="s">
        <v>1354</v>
      </c>
      <c r="I3293">
        <v>9.25</v>
      </c>
      <c r="J3293" t="s">
        <v>1355</v>
      </c>
    </row>
    <row r="3294" spans="1:10">
      <c r="A3294" t="s">
        <v>1398</v>
      </c>
      <c r="B3294">
        <v>110</v>
      </c>
      <c r="C3294" t="s">
        <v>1351</v>
      </c>
      <c r="D3294" t="s">
        <v>1352</v>
      </c>
      <c r="E3294">
        <v>353276</v>
      </c>
      <c r="F3294" s="78">
        <v>39644.135416666664</v>
      </c>
      <c r="G3294" t="s">
        <v>1353</v>
      </c>
      <c r="H3294" t="s">
        <v>1354</v>
      </c>
      <c r="I3294">
        <v>9.2799999999999994</v>
      </c>
      <c r="J3294" t="s">
        <v>1355</v>
      </c>
    </row>
    <row r="3295" spans="1:10">
      <c r="A3295" t="s">
        <v>1398</v>
      </c>
      <c r="B3295">
        <v>20</v>
      </c>
      <c r="C3295" t="s">
        <v>1351</v>
      </c>
      <c r="D3295" t="s">
        <v>1352</v>
      </c>
      <c r="E3295">
        <v>353265</v>
      </c>
      <c r="F3295" s="78">
        <v>39644.145833333336</v>
      </c>
      <c r="G3295" t="s">
        <v>1353</v>
      </c>
      <c r="H3295" t="s">
        <v>1354</v>
      </c>
      <c r="I3295">
        <v>9.24</v>
      </c>
      <c r="J3295" t="s">
        <v>1355</v>
      </c>
    </row>
    <row r="3296" spans="1:10">
      <c r="A3296" t="s">
        <v>1398</v>
      </c>
      <c r="B3296">
        <v>29</v>
      </c>
      <c r="C3296" t="s">
        <v>1351</v>
      </c>
      <c r="D3296" t="s">
        <v>1352</v>
      </c>
      <c r="E3296">
        <v>353266</v>
      </c>
      <c r="F3296" s="78">
        <v>39644.145833333336</v>
      </c>
      <c r="G3296" t="s">
        <v>1353</v>
      </c>
      <c r="H3296" t="s">
        <v>1354</v>
      </c>
      <c r="I3296">
        <v>9.26</v>
      </c>
      <c r="J3296" t="s">
        <v>1355</v>
      </c>
    </row>
    <row r="3297" spans="1:10">
      <c r="A3297" t="s">
        <v>1398</v>
      </c>
      <c r="B3297">
        <v>40</v>
      </c>
      <c r="C3297" t="s">
        <v>1351</v>
      </c>
      <c r="D3297" t="s">
        <v>1352</v>
      </c>
      <c r="E3297">
        <v>353267</v>
      </c>
      <c r="F3297" s="78">
        <v>39644.145833333336</v>
      </c>
      <c r="G3297" t="s">
        <v>1353</v>
      </c>
      <c r="H3297" t="s">
        <v>1354</v>
      </c>
      <c r="I3297">
        <v>9.2100000000000009</v>
      </c>
      <c r="J3297" t="s">
        <v>1355</v>
      </c>
    </row>
    <row r="3298" spans="1:10">
      <c r="A3298" t="s">
        <v>1398</v>
      </c>
      <c r="B3298">
        <v>55</v>
      </c>
      <c r="C3298" t="s">
        <v>1351</v>
      </c>
      <c r="D3298" t="s">
        <v>1352</v>
      </c>
      <c r="E3298">
        <v>353268</v>
      </c>
      <c r="F3298" s="78">
        <v>39644.145833333336</v>
      </c>
      <c r="G3298" t="s">
        <v>1353</v>
      </c>
      <c r="H3298" t="s">
        <v>1354</v>
      </c>
      <c r="I3298">
        <v>9.27</v>
      </c>
      <c r="J3298" t="s">
        <v>1355</v>
      </c>
    </row>
    <row r="3299" spans="1:10">
      <c r="A3299" t="s">
        <v>1398</v>
      </c>
      <c r="B3299">
        <v>60</v>
      </c>
      <c r="C3299" t="s">
        <v>1351</v>
      </c>
      <c r="D3299" t="s">
        <v>1352</v>
      </c>
      <c r="E3299">
        <v>353269</v>
      </c>
      <c r="F3299" s="78">
        <v>39644.145833333336</v>
      </c>
      <c r="G3299" t="s">
        <v>1353</v>
      </c>
      <c r="H3299" t="s">
        <v>1354</v>
      </c>
      <c r="I3299">
        <v>9.27</v>
      </c>
      <c r="J3299" t="s">
        <v>1355</v>
      </c>
    </row>
    <row r="3300" spans="1:10">
      <c r="A3300" t="s">
        <v>1398</v>
      </c>
      <c r="B3300">
        <v>65</v>
      </c>
      <c r="C3300" t="s">
        <v>1351</v>
      </c>
      <c r="D3300" t="s">
        <v>1352</v>
      </c>
      <c r="E3300">
        <v>353270</v>
      </c>
      <c r="F3300" s="78">
        <v>39644.145833333336</v>
      </c>
      <c r="G3300" t="s">
        <v>1353</v>
      </c>
      <c r="H3300" t="s">
        <v>1354</v>
      </c>
      <c r="I3300">
        <v>9.26</v>
      </c>
      <c r="J3300" t="s">
        <v>1355</v>
      </c>
    </row>
    <row r="3301" spans="1:10">
      <c r="A3301" t="s">
        <v>1398</v>
      </c>
      <c r="B3301">
        <v>70</v>
      </c>
      <c r="C3301" t="s">
        <v>1351</v>
      </c>
      <c r="D3301" t="s">
        <v>1352</v>
      </c>
      <c r="E3301">
        <v>353271</v>
      </c>
      <c r="F3301" s="78">
        <v>39644.145833333336</v>
      </c>
      <c r="G3301" t="s">
        <v>1353</v>
      </c>
      <c r="H3301" t="s">
        <v>1354</v>
      </c>
      <c r="I3301">
        <v>9.25</v>
      </c>
      <c r="J3301" t="s">
        <v>1355</v>
      </c>
    </row>
    <row r="3302" spans="1:10">
      <c r="A3302" t="s">
        <v>1398</v>
      </c>
      <c r="B3302">
        <v>75</v>
      </c>
      <c r="C3302" t="s">
        <v>1351</v>
      </c>
      <c r="D3302" t="s">
        <v>1352</v>
      </c>
      <c r="E3302">
        <v>353272</v>
      </c>
      <c r="F3302" s="78">
        <v>39644.145833333336</v>
      </c>
      <c r="G3302" t="s">
        <v>1353</v>
      </c>
      <c r="H3302" t="s">
        <v>1354</v>
      </c>
      <c r="I3302">
        <v>9.27</v>
      </c>
      <c r="J3302" t="s">
        <v>1355</v>
      </c>
    </row>
    <row r="3303" spans="1:10">
      <c r="A3303" t="s">
        <v>1398</v>
      </c>
      <c r="B3303">
        <v>85</v>
      </c>
      <c r="C3303" t="s">
        <v>1351</v>
      </c>
      <c r="D3303" t="s">
        <v>1352</v>
      </c>
      <c r="E3303">
        <v>353273</v>
      </c>
      <c r="F3303" s="78">
        <v>39644.145833333336</v>
      </c>
      <c r="G3303" t="s">
        <v>1353</v>
      </c>
      <c r="H3303" t="s">
        <v>1354</v>
      </c>
      <c r="I3303">
        <v>9.26</v>
      </c>
      <c r="J3303" t="s">
        <v>1355</v>
      </c>
    </row>
    <row r="3304" spans="1:10">
      <c r="A3304" t="s">
        <v>1398</v>
      </c>
      <c r="B3304">
        <v>100</v>
      </c>
      <c r="C3304" t="s">
        <v>1351</v>
      </c>
      <c r="D3304" t="s">
        <v>1352</v>
      </c>
      <c r="E3304">
        <v>353275</v>
      </c>
      <c r="F3304" s="78">
        <v>39644.145833333336</v>
      </c>
      <c r="G3304" t="s">
        <v>1353</v>
      </c>
      <c r="H3304" t="s">
        <v>1354</v>
      </c>
      <c r="I3304">
        <v>9.26</v>
      </c>
      <c r="J3304" t="s">
        <v>1355</v>
      </c>
    </row>
    <row r="3305" spans="1:10">
      <c r="A3305" t="s">
        <v>1398</v>
      </c>
      <c r="B3305">
        <v>110</v>
      </c>
      <c r="C3305" t="s">
        <v>1351</v>
      </c>
      <c r="D3305" t="s">
        <v>1352</v>
      </c>
      <c r="E3305">
        <v>353276</v>
      </c>
      <c r="F3305" s="78">
        <v>39644.145833333336</v>
      </c>
      <c r="G3305" t="s">
        <v>1353</v>
      </c>
      <c r="H3305" t="s">
        <v>1354</v>
      </c>
      <c r="I3305">
        <v>9.2899999999999991</v>
      </c>
      <c r="J3305" t="s">
        <v>1355</v>
      </c>
    </row>
    <row r="3306" spans="1:10">
      <c r="A3306" t="s">
        <v>1398</v>
      </c>
      <c r="B3306">
        <v>20</v>
      </c>
      <c r="C3306" t="s">
        <v>1351</v>
      </c>
      <c r="D3306" t="s">
        <v>1352</v>
      </c>
      <c r="E3306">
        <v>353265</v>
      </c>
      <c r="F3306" s="78">
        <v>39644.15625</v>
      </c>
      <c r="G3306" t="s">
        <v>1353</v>
      </c>
      <c r="H3306" t="s">
        <v>1354</v>
      </c>
      <c r="I3306">
        <v>9.25</v>
      </c>
      <c r="J3306" t="s">
        <v>1355</v>
      </c>
    </row>
    <row r="3307" spans="1:10">
      <c r="A3307" t="s">
        <v>1398</v>
      </c>
      <c r="B3307">
        <v>29</v>
      </c>
      <c r="C3307" t="s">
        <v>1351</v>
      </c>
      <c r="D3307" t="s">
        <v>1352</v>
      </c>
      <c r="E3307">
        <v>353266</v>
      </c>
      <c r="F3307" s="78">
        <v>39644.15625</v>
      </c>
      <c r="G3307" t="s">
        <v>1353</v>
      </c>
      <c r="H3307" t="s">
        <v>1354</v>
      </c>
      <c r="I3307">
        <v>9.26</v>
      </c>
      <c r="J3307" t="s">
        <v>1355</v>
      </c>
    </row>
    <row r="3308" spans="1:10">
      <c r="A3308" t="s">
        <v>1398</v>
      </c>
      <c r="B3308">
        <v>40</v>
      </c>
      <c r="C3308" t="s">
        <v>1351</v>
      </c>
      <c r="D3308" t="s">
        <v>1352</v>
      </c>
      <c r="E3308">
        <v>353267</v>
      </c>
      <c r="F3308" s="78">
        <v>39644.15625</v>
      </c>
      <c r="G3308" t="s">
        <v>1353</v>
      </c>
      <c r="H3308" t="s">
        <v>1354</v>
      </c>
      <c r="I3308">
        <v>9.2100000000000009</v>
      </c>
      <c r="J3308" t="s">
        <v>1355</v>
      </c>
    </row>
    <row r="3309" spans="1:10">
      <c r="A3309" t="s">
        <v>1398</v>
      </c>
      <c r="B3309">
        <v>55</v>
      </c>
      <c r="C3309" t="s">
        <v>1351</v>
      </c>
      <c r="D3309" t="s">
        <v>1352</v>
      </c>
      <c r="E3309">
        <v>353268</v>
      </c>
      <c r="F3309" s="78">
        <v>39644.15625</v>
      </c>
      <c r="G3309" t="s">
        <v>1353</v>
      </c>
      <c r="H3309" t="s">
        <v>1354</v>
      </c>
      <c r="I3309">
        <v>9.27</v>
      </c>
      <c r="J3309" t="s">
        <v>1355</v>
      </c>
    </row>
    <row r="3310" spans="1:10">
      <c r="A3310" t="s">
        <v>1398</v>
      </c>
      <c r="B3310">
        <v>60</v>
      </c>
      <c r="C3310" t="s">
        <v>1351</v>
      </c>
      <c r="D3310" t="s">
        <v>1352</v>
      </c>
      <c r="E3310">
        <v>353269</v>
      </c>
      <c r="F3310" s="78">
        <v>39644.15625</v>
      </c>
      <c r="G3310" t="s">
        <v>1353</v>
      </c>
      <c r="H3310" t="s">
        <v>1354</v>
      </c>
      <c r="I3310">
        <v>9.27</v>
      </c>
      <c r="J3310" t="s">
        <v>1355</v>
      </c>
    </row>
    <row r="3311" spans="1:10">
      <c r="A3311" t="s">
        <v>1398</v>
      </c>
      <c r="B3311">
        <v>65</v>
      </c>
      <c r="C3311" t="s">
        <v>1351</v>
      </c>
      <c r="D3311" t="s">
        <v>1352</v>
      </c>
      <c r="E3311">
        <v>353270</v>
      </c>
      <c r="F3311" s="78">
        <v>39644.15625</v>
      </c>
      <c r="G3311" t="s">
        <v>1353</v>
      </c>
      <c r="H3311" t="s">
        <v>1354</v>
      </c>
      <c r="I3311">
        <v>9.26</v>
      </c>
      <c r="J3311" t="s">
        <v>1355</v>
      </c>
    </row>
    <row r="3312" spans="1:10">
      <c r="A3312" t="s">
        <v>1398</v>
      </c>
      <c r="B3312">
        <v>70</v>
      </c>
      <c r="C3312" t="s">
        <v>1351</v>
      </c>
      <c r="D3312" t="s">
        <v>1352</v>
      </c>
      <c r="E3312">
        <v>353271</v>
      </c>
      <c r="F3312" s="78">
        <v>39644.15625</v>
      </c>
      <c r="G3312" t="s">
        <v>1353</v>
      </c>
      <c r="H3312" t="s">
        <v>1354</v>
      </c>
      <c r="I3312">
        <v>9.24</v>
      </c>
      <c r="J3312" t="s">
        <v>1355</v>
      </c>
    </row>
    <row r="3313" spans="1:10">
      <c r="A3313" t="s">
        <v>1398</v>
      </c>
      <c r="B3313">
        <v>75</v>
      </c>
      <c r="C3313" t="s">
        <v>1351</v>
      </c>
      <c r="D3313" t="s">
        <v>1352</v>
      </c>
      <c r="E3313">
        <v>353272</v>
      </c>
      <c r="F3313" s="78">
        <v>39644.15625</v>
      </c>
      <c r="G3313" t="s">
        <v>1353</v>
      </c>
      <c r="H3313" t="s">
        <v>1354</v>
      </c>
      <c r="I3313">
        <v>9.27</v>
      </c>
      <c r="J3313" t="s">
        <v>1355</v>
      </c>
    </row>
    <row r="3314" spans="1:10">
      <c r="A3314" t="s">
        <v>1398</v>
      </c>
      <c r="B3314">
        <v>85</v>
      </c>
      <c r="C3314" t="s">
        <v>1351</v>
      </c>
      <c r="D3314" t="s">
        <v>1352</v>
      </c>
      <c r="E3314">
        <v>353273</v>
      </c>
      <c r="F3314" s="78">
        <v>39644.15625</v>
      </c>
      <c r="G3314" t="s">
        <v>1353</v>
      </c>
      <c r="H3314" t="s">
        <v>1354</v>
      </c>
      <c r="I3314">
        <v>9.27</v>
      </c>
      <c r="J3314" t="s">
        <v>1355</v>
      </c>
    </row>
    <row r="3315" spans="1:10">
      <c r="A3315" t="s">
        <v>1398</v>
      </c>
      <c r="B3315">
        <v>100</v>
      </c>
      <c r="C3315" t="s">
        <v>1351</v>
      </c>
      <c r="D3315" t="s">
        <v>1352</v>
      </c>
      <c r="E3315">
        <v>353275</v>
      </c>
      <c r="F3315" s="78">
        <v>39644.15625</v>
      </c>
      <c r="G3315" t="s">
        <v>1353</v>
      </c>
      <c r="H3315" t="s">
        <v>1354</v>
      </c>
      <c r="I3315">
        <v>9.25</v>
      </c>
      <c r="J3315" t="s">
        <v>1355</v>
      </c>
    </row>
    <row r="3316" spans="1:10">
      <c r="A3316" t="s">
        <v>1398</v>
      </c>
      <c r="B3316">
        <v>110</v>
      </c>
      <c r="C3316" t="s">
        <v>1351</v>
      </c>
      <c r="D3316" t="s">
        <v>1352</v>
      </c>
      <c r="E3316">
        <v>353276</v>
      </c>
      <c r="F3316" s="78">
        <v>39644.15625</v>
      </c>
      <c r="G3316" t="s">
        <v>1353</v>
      </c>
      <c r="H3316" t="s">
        <v>1354</v>
      </c>
      <c r="I3316">
        <v>9.2799999999999994</v>
      </c>
      <c r="J3316" t="s">
        <v>1355</v>
      </c>
    </row>
    <row r="3317" spans="1:10">
      <c r="A3317" t="s">
        <v>1398</v>
      </c>
      <c r="B3317">
        <v>20</v>
      </c>
      <c r="C3317" t="s">
        <v>1351</v>
      </c>
      <c r="D3317" t="s">
        <v>1352</v>
      </c>
      <c r="E3317">
        <v>353265</v>
      </c>
      <c r="F3317" s="78">
        <v>39650.666666666664</v>
      </c>
      <c r="G3317" t="s">
        <v>1353</v>
      </c>
      <c r="H3317" t="s">
        <v>1354</v>
      </c>
      <c r="I3317">
        <v>9.23</v>
      </c>
      <c r="J3317" t="s">
        <v>1355</v>
      </c>
    </row>
    <row r="3318" spans="1:10">
      <c r="A3318" t="s">
        <v>1398</v>
      </c>
      <c r="B3318">
        <v>29</v>
      </c>
      <c r="C3318" t="s">
        <v>1351</v>
      </c>
      <c r="D3318" t="s">
        <v>1352</v>
      </c>
      <c r="E3318">
        <v>353266</v>
      </c>
      <c r="F3318" s="78">
        <v>39650.666666666664</v>
      </c>
      <c r="G3318" t="s">
        <v>1353</v>
      </c>
      <c r="H3318" t="s">
        <v>1354</v>
      </c>
      <c r="I3318">
        <v>9.25</v>
      </c>
      <c r="J3318" t="s">
        <v>1355</v>
      </c>
    </row>
    <row r="3319" spans="1:10">
      <c r="A3319" t="s">
        <v>1398</v>
      </c>
      <c r="B3319">
        <v>40</v>
      </c>
      <c r="C3319" t="s">
        <v>1351</v>
      </c>
      <c r="D3319" t="s">
        <v>1352</v>
      </c>
      <c r="E3319">
        <v>353267</v>
      </c>
      <c r="F3319" s="78">
        <v>39650.666666666664</v>
      </c>
      <c r="G3319" t="s">
        <v>1353</v>
      </c>
      <c r="H3319" t="s">
        <v>1354</v>
      </c>
      <c r="I3319">
        <v>9.1999999999999993</v>
      </c>
      <c r="J3319" t="s">
        <v>1355</v>
      </c>
    </row>
    <row r="3320" spans="1:10">
      <c r="A3320" t="s">
        <v>1398</v>
      </c>
      <c r="B3320">
        <v>55</v>
      </c>
      <c r="C3320" t="s">
        <v>1351</v>
      </c>
      <c r="D3320" t="s">
        <v>1352</v>
      </c>
      <c r="E3320">
        <v>353268</v>
      </c>
      <c r="F3320" s="78">
        <v>39650.666666666664</v>
      </c>
      <c r="G3320" t="s">
        <v>1353</v>
      </c>
      <c r="H3320" t="s">
        <v>1354</v>
      </c>
      <c r="I3320">
        <v>9.26</v>
      </c>
      <c r="J3320" t="s">
        <v>1355</v>
      </c>
    </row>
    <row r="3321" spans="1:10">
      <c r="A3321" t="s">
        <v>1398</v>
      </c>
      <c r="B3321">
        <v>60</v>
      </c>
      <c r="C3321" t="s">
        <v>1351</v>
      </c>
      <c r="D3321" t="s">
        <v>1352</v>
      </c>
      <c r="E3321">
        <v>353269</v>
      </c>
      <c r="F3321" s="78">
        <v>39650.666666666664</v>
      </c>
      <c r="G3321" t="s">
        <v>1353</v>
      </c>
      <c r="H3321" t="s">
        <v>1354</v>
      </c>
      <c r="I3321">
        <v>9.26</v>
      </c>
      <c r="J3321" t="s">
        <v>1355</v>
      </c>
    </row>
    <row r="3322" spans="1:10">
      <c r="A3322" t="s">
        <v>1398</v>
      </c>
      <c r="B3322">
        <v>65</v>
      </c>
      <c r="C3322" t="s">
        <v>1351</v>
      </c>
      <c r="D3322" t="s">
        <v>1352</v>
      </c>
      <c r="E3322">
        <v>353270</v>
      </c>
      <c r="F3322" s="78">
        <v>39650.666666666664</v>
      </c>
      <c r="G3322" t="s">
        <v>1353</v>
      </c>
      <c r="H3322" t="s">
        <v>1354</v>
      </c>
      <c r="I3322">
        <v>9.25</v>
      </c>
      <c r="J3322" t="s">
        <v>1355</v>
      </c>
    </row>
    <row r="3323" spans="1:10">
      <c r="A3323" t="s">
        <v>1398</v>
      </c>
      <c r="B3323">
        <v>70</v>
      </c>
      <c r="C3323" t="s">
        <v>1351</v>
      </c>
      <c r="D3323" t="s">
        <v>1352</v>
      </c>
      <c r="E3323">
        <v>353271</v>
      </c>
      <c r="F3323" s="78">
        <v>39650.666666666664</v>
      </c>
      <c r="G3323" t="s">
        <v>1353</v>
      </c>
      <c r="H3323" t="s">
        <v>1354</v>
      </c>
      <c r="I3323">
        <v>9.23</v>
      </c>
      <c r="J3323" t="s">
        <v>1355</v>
      </c>
    </row>
    <row r="3324" spans="1:10">
      <c r="A3324" t="s">
        <v>1398</v>
      </c>
      <c r="B3324">
        <v>75</v>
      </c>
      <c r="C3324" t="s">
        <v>1351</v>
      </c>
      <c r="D3324" t="s">
        <v>1352</v>
      </c>
      <c r="E3324">
        <v>353272</v>
      </c>
      <c r="F3324" s="78">
        <v>39650.666666666664</v>
      </c>
      <c r="G3324" t="s">
        <v>1353</v>
      </c>
      <c r="H3324" t="s">
        <v>1354</v>
      </c>
      <c r="I3324">
        <v>9.25</v>
      </c>
      <c r="J3324" t="s">
        <v>1355</v>
      </c>
    </row>
    <row r="3325" spans="1:10">
      <c r="A3325" t="s">
        <v>1398</v>
      </c>
      <c r="B3325">
        <v>85</v>
      </c>
      <c r="C3325" t="s">
        <v>1351</v>
      </c>
      <c r="D3325" t="s">
        <v>1352</v>
      </c>
      <c r="E3325">
        <v>353273</v>
      </c>
      <c r="F3325" s="78">
        <v>39650.666666666664</v>
      </c>
      <c r="G3325" t="s">
        <v>1353</v>
      </c>
      <c r="H3325" t="s">
        <v>1354</v>
      </c>
      <c r="I3325">
        <v>9.25</v>
      </c>
      <c r="J3325" t="s">
        <v>1355</v>
      </c>
    </row>
    <row r="3326" spans="1:10">
      <c r="A3326" t="s">
        <v>1398</v>
      </c>
      <c r="B3326">
        <v>100</v>
      </c>
      <c r="C3326" t="s">
        <v>1351</v>
      </c>
      <c r="D3326" t="s">
        <v>1352</v>
      </c>
      <c r="E3326">
        <v>353275</v>
      </c>
      <c r="F3326" s="78">
        <v>39650.666666666664</v>
      </c>
      <c r="G3326" t="s">
        <v>1353</v>
      </c>
      <c r="H3326" t="s">
        <v>1354</v>
      </c>
      <c r="I3326">
        <v>9.24</v>
      </c>
      <c r="J3326" t="s">
        <v>1355</v>
      </c>
    </row>
    <row r="3327" spans="1:10">
      <c r="A3327" t="s">
        <v>1398</v>
      </c>
      <c r="B3327">
        <v>110</v>
      </c>
      <c r="C3327" t="s">
        <v>1351</v>
      </c>
      <c r="D3327" t="s">
        <v>1352</v>
      </c>
      <c r="E3327">
        <v>353276</v>
      </c>
      <c r="F3327" s="78">
        <v>39650.666666666664</v>
      </c>
      <c r="G3327" t="s">
        <v>1353</v>
      </c>
      <c r="H3327" t="s">
        <v>1354</v>
      </c>
      <c r="I3327">
        <v>9.27</v>
      </c>
      <c r="J3327" t="s">
        <v>1355</v>
      </c>
    </row>
    <row r="3328" spans="1:10">
      <c r="A3328" t="s">
        <v>1398</v>
      </c>
      <c r="B3328">
        <v>20</v>
      </c>
      <c r="C3328" t="s">
        <v>1351</v>
      </c>
      <c r="D3328" t="s">
        <v>1352</v>
      </c>
      <c r="E3328">
        <v>353265</v>
      </c>
      <c r="F3328" s="78">
        <v>39650.677083333336</v>
      </c>
      <c r="G3328" t="s">
        <v>1353</v>
      </c>
      <c r="H3328" t="s">
        <v>1354</v>
      </c>
      <c r="I3328">
        <v>9.23</v>
      </c>
      <c r="J3328" t="s">
        <v>1355</v>
      </c>
    </row>
    <row r="3329" spans="1:10">
      <c r="A3329" t="s">
        <v>1398</v>
      </c>
      <c r="B3329">
        <v>29</v>
      </c>
      <c r="C3329" t="s">
        <v>1351</v>
      </c>
      <c r="D3329" t="s">
        <v>1352</v>
      </c>
      <c r="E3329">
        <v>353266</v>
      </c>
      <c r="F3329" s="78">
        <v>39650.677083333336</v>
      </c>
      <c r="G3329" t="s">
        <v>1353</v>
      </c>
      <c r="H3329" t="s">
        <v>1354</v>
      </c>
      <c r="I3329">
        <v>9.25</v>
      </c>
      <c r="J3329" t="s">
        <v>1355</v>
      </c>
    </row>
    <row r="3330" spans="1:10">
      <c r="A3330" t="s">
        <v>1398</v>
      </c>
      <c r="B3330">
        <v>40</v>
      </c>
      <c r="C3330" t="s">
        <v>1351</v>
      </c>
      <c r="D3330" t="s">
        <v>1352</v>
      </c>
      <c r="E3330">
        <v>353267</v>
      </c>
      <c r="F3330" s="78">
        <v>39650.677083333336</v>
      </c>
      <c r="G3330" t="s">
        <v>1353</v>
      </c>
      <c r="H3330" t="s">
        <v>1354</v>
      </c>
      <c r="I3330">
        <v>9.1999999999999993</v>
      </c>
      <c r="J3330" t="s">
        <v>1355</v>
      </c>
    </row>
    <row r="3331" spans="1:10">
      <c r="A3331" t="s">
        <v>1398</v>
      </c>
      <c r="B3331">
        <v>55</v>
      </c>
      <c r="C3331" t="s">
        <v>1351</v>
      </c>
      <c r="D3331" t="s">
        <v>1352</v>
      </c>
      <c r="E3331">
        <v>353268</v>
      </c>
      <c r="F3331" s="78">
        <v>39650.677083333336</v>
      </c>
      <c r="G3331" t="s">
        <v>1353</v>
      </c>
      <c r="H3331" t="s">
        <v>1354</v>
      </c>
      <c r="I3331">
        <v>9.26</v>
      </c>
      <c r="J3331" t="s">
        <v>1355</v>
      </c>
    </row>
    <row r="3332" spans="1:10">
      <c r="A3332" t="s">
        <v>1398</v>
      </c>
      <c r="B3332">
        <v>60</v>
      </c>
      <c r="C3332" t="s">
        <v>1351</v>
      </c>
      <c r="D3332" t="s">
        <v>1352</v>
      </c>
      <c r="E3332">
        <v>353269</v>
      </c>
      <c r="F3332" s="78">
        <v>39650.677083333336</v>
      </c>
      <c r="G3332" t="s">
        <v>1353</v>
      </c>
      <c r="H3332" t="s">
        <v>1354</v>
      </c>
      <c r="I3332">
        <v>9.26</v>
      </c>
      <c r="J3332" t="s">
        <v>1355</v>
      </c>
    </row>
    <row r="3333" spans="1:10">
      <c r="A3333" t="s">
        <v>1398</v>
      </c>
      <c r="B3333">
        <v>65</v>
      </c>
      <c r="C3333" t="s">
        <v>1351</v>
      </c>
      <c r="D3333" t="s">
        <v>1352</v>
      </c>
      <c r="E3333">
        <v>353270</v>
      </c>
      <c r="F3333" s="78">
        <v>39650.677083333336</v>
      </c>
      <c r="G3333" t="s">
        <v>1353</v>
      </c>
      <c r="H3333" t="s">
        <v>1354</v>
      </c>
      <c r="I3333">
        <v>9.25</v>
      </c>
      <c r="J3333" t="s">
        <v>1355</v>
      </c>
    </row>
    <row r="3334" spans="1:10">
      <c r="A3334" t="s">
        <v>1398</v>
      </c>
      <c r="B3334">
        <v>70</v>
      </c>
      <c r="C3334" t="s">
        <v>1351</v>
      </c>
      <c r="D3334" t="s">
        <v>1352</v>
      </c>
      <c r="E3334">
        <v>353271</v>
      </c>
      <c r="F3334" s="78">
        <v>39650.677083333336</v>
      </c>
      <c r="G3334" t="s">
        <v>1353</v>
      </c>
      <c r="H3334" t="s">
        <v>1354</v>
      </c>
      <c r="I3334">
        <v>9.23</v>
      </c>
      <c r="J3334" t="s">
        <v>1355</v>
      </c>
    </row>
    <row r="3335" spans="1:10">
      <c r="A3335" t="s">
        <v>1398</v>
      </c>
      <c r="B3335">
        <v>75</v>
      </c>
      <c r="C3335" t="s">
        <v>1351</v>
      </c>
      <c r="D3335" t="s">
        <v>1352</v>
      </c>
      <c r="E3335">
        <v>353272</v>
      </c>
      <c r="F3335" s="78">
        <v>39650.677083333336</v>
      </c>
      <c r="G3335" t="s">
        <v>1353</v>
      </c>
      <c r="H3335" t="s">
        <v>1354</v>
      </c>
      <c r="I3335">
        <v>9.25</v>
      </c>
      <c r="J3335" t="s">
        <v>1355</v>
      </c>
    </row>
    <row r="3336" spans="1:10">
      <c r="A3336" t="s">
        <v>1398</v>
      </c>
      <c r="B3336">
        <v>85</v>
      </c>
      <c r="C3336" t="s">
        <v>1351</v>
      </c>
      <c r="D3336" t="s">
        <v>1352</v>
      </c>
      <c r="E3336">
        <v>353273</v>
      </c>
      <c r="F3336" s="78">
        <v>39650.677083333336</v>
      </c>
      <c r="G3336" t="s">
        <v>1353</v>
      </c>
      <c r="H3336" t="s">
        <v>1354</v>
      </c>
      <c r="I3336">
        <v>9.25</v>
      </c>
      <c r="J3336" t="s">
        <v>1355</v>
      </c>
    </row>
    <row r="3337" spans="1:10">
      <c r="A3337" t="s">
        <v>1398</v>
      </c>
      <c r="B3337">
        <v>100</v>
      </c>
      <c r="C3337" t="s">
        <v>1351</v>
      </c>
      <c r="D3337" t="s">
        <v>1352</v>
      </c>
      <c r="E3337">
        <v>353275</v>
      </c>
      <c r="F3337" s="78">
        <v>39650.677083333336</v>
      </c>
      <c r="G3337" t="s">
        <v>1353</v>
      </c>
      <c r="H3337" t="s">
        <v>1354</v>
      </c>
      <c r="I3337">
        <v>9.25</v>
      </c>
      <c r="J3337" t="s">
        <v>1355</v>
      </c>
    </row>
    <row r="3338" spans="1:10">
      <c r="A3338" t="s">
        <v>1398</v>
      </c>
      <c r="B3338">
        <v>110</v>
      </c>
      <c r="C3338" t="s">
        <v>1351</v>
      </c>
      <c r="D3338" t="s">
        <v>1352</v>
      </c>
      <c r="E3338">
        <v>353276</v>
      </c>
      <c r="F3338" s="78">
        <v>39650.677083333336</v>
      </c>
      <c r="G3338" t="s">
        <v>1353</v>
      </c>
      <c r="H3338" t="s">
        <v>1354</v>
      </c>
      <c r="I3338">
        <v>9.27</v>
      </c>
      <c r="J3338" t="s">
        <v>1355</v>
      </c>
    </row>
    <row r="3339" spans="1:10">
      <c r="A3339" t="s">
        <v>1398</v>
      </c>
      <c r="B3339">
        <v>20</v>
      </c>
      <c r="C3339" t="s">
        <v>1351</v>
      </c>
      <c r="D3339" t="s">
        <v>1352</v>
      </c>
      <c r="E3339">
        <v>353265</v>
      </c>
      <c r="F3339" s="78">
        <v>39650.6875</v>
      </c>
      <c r="G3339" t="s">
        <v>1353</v>
      </c>
      <c r="H3339" t="s">
        <v>1354</v>
      </c>
      <c r="I3339">
        <v>9.23</v>
      </c>
      <c r="J3339" t="s">
        <v>1355</v>
      </c>
    </row>
    <row r="3340" spans="1:10">
      <c r="A3340" t="s">
        <v>1398</v>
      </c>
      <c r="B3340">
        <v>29</v>
      </c>
      <c r="C3340" t="s">
        <v>1351</v>
      </c>
      <c r="D3340" t="s">
        <v>1352</v>
      </c>
      <c r="E3340">
        <v>353266</v>
      </c>
      <c r="F3340" s="78">
        <v>39650.6875</v>
      </c>
      <c r="G3340" t="s">
        <v>1353</v>
      </c>
      <c r="H3340" t="s">
        <v>1354</v>
      </c>
      <c r="I3340">
        <v>9.25</v>
      </c>
      <c r="J3340" t="s">
        <v>1355</v>
      </c>
    </row>
    <row r="3341" spans="1:10">
      <c r="A3341" t="s">
        <v>1398</v>
      </c>
      <c r="B3341">
        <v>40</v>
      </c>
      <c r="C3341" t="s">
        <v>1351</v>
      </c>
      <c r="D3341" t="s">
        <v>1352</v>
      </c>
      <c r="E3341">
        <v>353267</v>
      </c>
      <c r="F3341" s="78">
        <v>39650.6875</v>
      </c>
      <c r="G3341" t="s">
        <v>1353</v>
      </c>
      <c r="H3341" t="s">
        <v>1354</v>
      </c>
      <c r="I3341">
        <v>9.1999999999999993</v>
      </c>
      <c r="J3341" t="s">
        <v>1355</v>
      </c>
    </row>
    <row r="3342" spans="1:10">
      <c r="A3342" t="s">
        <v>1398</v>
      </c>
      <c r="B3342">
        <v>55</v>
      </c>
      <c r="C3342" t="s">
        <v>1351</v>
      </c>
      <c r="D3342" t="s">
        <v>1352</v>
      </c>
      <c r="E3342">
        <v>353268</v>
      </c>
      <c r="F3342" s="78">
        <v>39650.6875</v>
      </c>
      <c r="G3342" t="s">
        <v>1353</v>
      </c>
      <c r="H3342" t="s">
        <v>1354</v>
      </c>
      <c r="I3342">
        <v>9.27</v>
      </c>
      <c r="J3342" t="s">
        <v>1355</v>
      </c>
    </row>
    <row r="3343" spans="1:10">
      <c r="A3343" t="s">
        <v>1398</v>
      </c>
      <c r="B3343">
        <v>60</v>
      </c>
      <c r="C3343" t="s">
        <v>1351</v>
      </c>
      <c r="D3343" t="s">
        <v>1352</v>
      </c>
      <c r="E3343">
        <v>353269</v>
      </c>
      <c r="F3343" s="78">
        <v>39650.6875</v>
      </c>
      <c r="G3343" t="s">
        <v>1353</v>
      </c>
      <c r="H3343" t="s">
        <v>1354</v>
      </c>
      <c r="I3343">
        <v>9.26</v>
      </c>
      <c r="J3343" t="s">
        <v>1355</v>
      </c>
    </row>
    <row r="3344" spans="1:10">
      <c r="A3344" t="s">
        <v>1398</v>
      </c>
      <c r="B3344">
        <v>65</v>
      </c>
      <c r="C3344" t="s">
        <v>1351</v>
      </c>
      <c r="D3344" t="s">
        <v>1352</v>
      </c>
      <c r="E3344">
        <v>353270</v>
      </c>
      <c r="F3344" s="78">
        <v>39650.6875</v>
      </c>
      <c r="G3344" t="s">
        <v>1353</v>
      </c>
      <c r="H3344" t="s">
        <v>1354</v>
      </c>
      <c r="I3344">
        <v>9.25</v>
      </c>
      <c r="J3344" t="s">
        <v>1355</v>
      </c>
    </row>
    <row r="3345" spans="1:10">
      <c r="A3345" t="s">
        <v>1398</v>
      </c>
      <c r="B3345">
        <v>70</v>
      </c>
      <c r="C3345" t="s">
        <v>1351</v>
      </c>
      <c r="D3345" t="s">
        <v>1352</v>
      </c>
      <c r="E3345">
        <v>353271</v>
      </c>
      <c r="F3345" s="78">
        <v>39650.6875</v>
      </c>
      <c r="G3345" t="s">
        <v>1353</v>
      </c>
      <c r="H3345" t="s">
        <v>1354</v>
      </c>
      <c r="I3345">
        <v>9.23</v>
      </c>
      <c r="J3345" t="s">
        <v>1355</v>
      </c>
    </row>
    <row r="3346" spans="1:10">
      <c r="A3346" t="s">
        <v>1398</v>
      </c>
      <c r="B3346">
        <v>75</v>
      </c>
      <c r="C3346" t="s">
        <v>1351</v>
      </c>
      <c r="D3346" t="s">
        <v>1352</v>
      </c>
      <c r="E3346">
        <v>353272</v>
      </c>
      <c r="F3346" s="78">
        <v>39650.6875</v>
      </c>
      <c r="G3346" t="s">
        <v>1353</v>
      </c>
      <c r="H3346" t="s">
        <v>1354</v>
      </c>
      <c r="I3346">
        <v>9.26</v>
      </c>
      <c r="J3346" t="s">
        <v>1355</v>
      </c>
    </row>
    <row r="3347" spans="1:10">
      <c r="A3347" t="s">
        <v>1398</v>
      </c>
      <c r="B3347">
        <v>85</v>
      </c>
      <c r="C3347" t="s">
        <v>1351</v>
      </c>
      <c r="D3347" t="s">
        <v>1352</v>
      </c>
      <c r="E3347">
        <v>353273</v>
      </c>
      <c r="F3347" s="78">
        <v>39650.6875</v>
      </c>
      <c r="G3347" t="s">
        <v>1353</v>
      </c>
      <c r="H3347" t="s">
        <v>1354</v>
      </c>
      <c r="I3347">
        <v>9.25</v>
      </c>
      <c r="J3347" t="s">
        <v>1355</v>
      </c>
    </row>
    <row r="3348" spans="1:10">
      <c r="A3348" t="s">
        <v>1398</v>
      </c>
      <c r="B3348">
        <v>100</v>
      </c>
      <c r="C3348" t="s">
        <v>1351</v>
      </c>
      <c r="D3348" t="s">
        <v>1352</v>
      </c>
      <c r="E3348">
        <v>353275</v>
      </c>
      <c r="F3348" s="78">
        <v>39650.6875</v>
      </c>
      <c r="G3348" t="s">
        <v>1353</v>
      </c>
      <c r="H3348" t="s">
        <v>1354</v>
      </c>
      <c r="I3348">
        <v>9.24</v>
      </c>
      <c r="J3348" t="s">
        <v>1355</v>
      </c>
    </row>
    <row r="3349" spans="1:10">
      <c r="A3349" t="s">
        <v>1398</v>
      </c>
      <c r="B3349">
        <v>110</v>
      </c>
      <c r="C3349" t="s">
        <v>1351</v>
      </c>
      <c r="D3349" t="s">
        <v>1352</v>
      </c>
      <c r="E3349">
        <v>353276</v>
      </c>
      <c r="F3349" s="78">
        <v>39650.6875</v>
      </c>
      <c r="G3349" t="s">
        <v>1353</v>
      </c>
      <c r="H3349" t="s">
        <v>1354</v>
      </c>
      <c r="I3349">
        <v>9.27</v>
      </c>
      <c r="J3349" t="s">
        <v>1355</v>
      </c>
    </row>
    <row r="3350" spans="1:10">
      <c r="A3350" t="s">
        <v>1398</v>
      </c>
      <c r="B3350">
        <v>20</v>
      </c>
      <c r="C3350" t="s">
        <v>1351</v>
      </c>
      <c r="D3350" t="s">
        <v>1352</v>
      </c>
      <c r="E3350">
        <v>353265</v>
      </c>
      <c r="F3350" s="78">
        <v>39650.697916666664</v>
      </c>
      <c r="G3350" t="s">
        <v>1353</v>
      </c>
      <c r="H3350" t="s">
        <v>1354</v>
      </c>
      <c r="I3350">
        <v>9.24</v>
      </c>
      <c r="J3350" t="s">
        <v>1355</v>
      </c>
    </row>
    <row r="3351" spans="1:10">
      <c r="A3351" t="s">
        <v>1398</v>
      </c>
      <c r="B3351">
        <v>29</v>
      </c>
      <c r="C3351" t="s">
        <v>1351</v>
      </c>
      <c r="D3351" t="s">
        <v>1352</v>
      </c>
      <c r="E3351">
        <v>353266</v>
      </c>
      <c r="F3351" s="78">
        <v>39650.697916666664</v>
      </c>
      <c r="G3351" t="s">
        <v>1353</v>
      </c>
      <c r="H3351" t="s">
        <v>1354</v>
      </c>
      <c r="I3351">
        <v>9.25</v>
      </c>
      <c r="J3351" t="s">
        <v>1355</v>
      </c>
    </row>
    <row r="3352" spans="1:10">
      <c r="A3352" t="s">
        <v>1398</v>
      </c>
      <c r="B3352">
        <v>40</v>
      </c>
      <c r="C3352" t="s">
        <v>1351</v>
      </c>
      <c r="D3352" t="s">
        <v>1352</v>
      </c>
      <c r="E3352">
        <v>353267</v>
      </c>
      <c r="F3352" s="78">
        <v>39650.697916666664</v>
      </c>
      <c r="G3352" t="s">
        <v>1353</v>
      </c>
      <c r="H3352" t="s">
        <v>1354</v>
      </c>
      <c r="I3352">
        <v>9.1999999999999993</v>
      </c>
      <c r="J3352" t="s">
        <v>1355</v>
      </c>
    </row>
    <row r="3353" spans="1:10">
      <c r="A3353" t="s">
        <v>1398</v>
      </c>
      <c r="B3353">
        <v>55</v>
      </c>
      <c r="C3353" t="s">
        <v>1351</v>
      </c>
      <c r="D3353" t="s">
        <v>1352</v>
      </c>
      <c r="E3353">
        <v>353268</v>
      </c>
      <c r="F3353" s="78">
        <v>39650.697916666664</v>
      </c>
      <c r="G3353" t="s">
        <v>1353</v>
      </c>
      <c r="H3353" t="s">
        <v>1354</v>
      </c>
      <c r="I3353">
        <v>9.27</v>
      </c>
      <c r="J3353" t="s">
        <v>1355</v>
      </c>
    </row>
    <row r="3354" spans="1:10">
      <c r="A3354" t="s">
        <v>1398</v>
      </c>
      <c r="B3354">
        <v>60</v>
      </c>
      <c r="C3354" t="s">
        <v>1351</v>
      </c>
      <c r="D3354" t="s">
        <v>1352</v>
      </c>
      <c r="E3354">
        <v>353269</v>
      </c>
      <c r="F3354" s="78">
        <v>39650.697916666664</v>
      </c>
      <c r="G3354" t="s">
        <v>1353</v>
      </c>
      <c r="H3354" t="s">
        <v>1354</v>
      </c>
      <c r="I3354">
        <v>9.26</v>
      </c>
      <c r="J3354" t="s">
        <v>1355</v>
      </c>
    </row>
    <row r="3355" spans="1:10">
      <c r="A3355" t="s">
        <v>1398</v>
      </c>
      <c r="B3355">
        <v>65</v>
      </c>
      <c r="C3355" t="s">
        <v>1351</v>
      </c>
      <c r="D3355" t="s">
        <v>1352</v>
      </c>
      <c r="E3355">
        <v>353270</v>
      </c>
      <c r="F3355" s="78">
        <v>39650.697916666664</v>
      </c>
      <c r="G3355" t="s">
        <v>1353</v>
      </c>
      <c r="H3355" t="s">
        <v>1354</v>
      </c>
      <c r="I3355">
        <v>9.25</v>
      </c>
      <c r="J3355" t="s">
        <v>1355</v>
      </c>
    </row>
    <row r="3356" spans="1:10">
      <c r="A3356" t="s">
        <v>1398</v>
      </c>
      <c r="B3356">
        <v>70</v>
      </c>
      <c r="C3356" t="s">
        <v>1351</v>
      </c>
      <c r="D3356" t="s">
        <v>1352</v>
      </c>
      <c r="E3356">
        <v>353271</v>
      </c>
      <c r="F3356" s="78">
        <v>39650.697916666664</v>
      </c>
      <c r="G3356" t="s">
        <v>1353</v>
      </c>
      <c r="H3356" t="s">
        <v>1354</v>
      </c>
      <c r="I3356">
        <v>9.23</v>
      </c>
      <c r="J3356" t="s">
        <v>1355</v>
      </c>
    </row>
    <row r="3357" spans="1:10">
      <c r="A3357" t="s">
        <v>1398</v>
      </c>
      <c r="B3357">
        <v>75</v>
      </c>
      <c r="C3357" t="s">
        <v>1351</v>
      </c>
      <c r="D3357" t="s">
        <v>1352</v>
      </c>
      <c r="E3357">
        <v>353272</v>
      </c>
      <c r="F3357" s="78">
        <v>39650.697916666664</v>
      </c>
      <c r="G3357" t="s">
        <v>1353</v>
      </c>
      <c r="H3357" t="s">
        <v>1354</v>
      </c>
      <c r="I3357">
        <v>9.26</v>
      </c>
      <c r="J3357" t="s">
        <v>1355</v>
      </c>
    </row>
    <row r="3358" spans="1:10">
      <c r="A3358" t="s">
        <v>1398</v>
      </c>
      <c r="B3358">
        <v>85</v>
      </c>
      <c r="C3358" t="s">
        <v>1351</v>
      </c>
      <c r="D3358" t="s">
        <v>1352</v>
      </c>
      <c r="E3358">
        <v>353273</v>
      </c>
      <c r="F3358" s="78">
        <v>39650.697916666664</v>
      </c>
      <c r="G3358" t="s">
        <v>1353</v>
      </c>
      <c r="H3358" t="s">
        <v>1354</v>
      </c>
      <c r="I3358">
        <v>9.25</v>
      </c>
      <c r="J3358" t="s">
        <v>1355</v>
      </c>
    </row>
    <row r="3359" spans="1:10">
      <c r="A3359" t="s">
        <v>1398</v>
      </c>
      <c r="B3359">
        <v>100</v>
      </c>
      <c r="C3359" t="s">
        <v>1351</v>
      </c>
      <c r="D3359" t="s">
        <v>1352</v>
      </c>
      <c r="E3359">
        <v>353275</v>
      </c>
      <c r="F3359" s="78">
        <v>39650.697916666664</v>
      </c>
      <c r="G3359" t="s">
        <v>1353</v>
      </c>
      <c r="H3359" t="s">
        <v>1354</v>
      </c>
      <c r="I3359">
        <v>9.24</v>
      </c>
      <c r="J3359" t="s">
        <v>1355</v>
      </c>
    </row>
    <row r="3360" spans="1:10">
      <c r="A3360" t="s">
        <v>1398</v>
      </c>
      <c r="B3360">
        <v>110</v>
      </c>
      <c r="C3360" t="s">
        <v>1351</v>
      </c>
      <c r="D3360" t="s">
        <v>1352</v>
      </c>
      <c r="E3360">
        <v>353276</v>
      </c>
      <c r="F3360" s="78">
        <v>39650.697916666664</v>
      </c>
      <c r="G3360" t="s">
        <v>1353</v>
      </c>
      <c r="H3360" t="s">
        <v>1354</v>
      </c>
      <c r="I3360">
        <v>9.27</v>
      </c>
      <c r="J3360" t="s">
        <v>1355</v>
      </c>
    </row>
    <row r="3361" spans="1:10">
      <c r="A3361" t="s">
        <v>1398</v>
      </c>
      <c r="B3361">
        <v>20</v>
      </c>
      <c r="C3361" t="s">
        <v>1351</v>
      </c>
      <c r="D3361" t="s">
        <v>1352</v>
      </c>
      <c r="E3361">
        <v>353265</v>
      </c>
      <c r="F3361" s="78">
        <v>39650.708333333336</v>
      </c>
      <c r="G3361" t="s">
        <v>1353</v>
      </c>
      <c r="H3361" t="s">
        <v>1354</v>
      </c>
      <c r="I3361">
        <v>9.23</v>
      </c>
      <c r="J3361" t="s">
        <v>1355</v>
      </c>
    </row>
    <row r="3362" spans="1:10">
      <c r="A3362" t="s">
        <v>1398</v>
      </c>
      <c r="B3362">
        <v>29</v>
      </c>
      <c r="C3362" t="s">
        <v>1351</v>
      </c>
      <c r="D3362" t="s">
        <v>1352</v>
      </c>
      <c r="E3362">
        <v>353266</v>
      </c>
      <c r="F3362" s="78">
        <v>39650.708333333336</v>
      </c>
      <c r="G3362" t="s">
        <v>1353</v>
      </c>
      <c r="H3362" t="s">
        <v>1354</v>
      </c>
      <c r="I3362">
        <v>9.25</v>
      </c>
      <c r="J3362" t="s">
        <v>1355</v>
      </c>
    </row>
    <row r="3363" spans="1:10">
      <c r="A3363" t="s">
        <v>1398</v>
      </c>
      <c r="B3363">
        <v>40</v>
      </c>
      <c r="C3363" t="s">
        <v>1351</v>
      </c>
      <c r="D3363" t="s">
        <v>1352</v>
      </c>
      <c r="E3363">
        <v>353267</v>
      </c>
      <c r="F3363" s="78">
        <v>39650.708333333336</v>
      </c>
      <c r="G3363" t="s">
        <v>1353</v>
      </c>
      <c r="H3363" t="s">
        <v>1354</v>
      </c>
      <c r="I3363">
        <v>9.1999999999999993</v>
      </c>
      <c r="J3363" t="s">
        <v>1355</v>
      </c>
    </row>
    <row r="3364" spans="1:10">
      <c r="A3364" t="s">
        <v>1398</v>
      </c>
      <c r="B3364">
        <v>55</v>
      </c>
      <c r="C3364" t="s">
        <v>1351</v>
      </c>
      <c r="D3364" t="s">
        <v>1352</v>
      </c>
      <c r="E3364">
        <v>353268</v>
      </c>
      <c r="F3364" s="78">
        <v>39650.708333333336</v>
      </c>
      <c r="G3364" t="s">
        <v>1353</v>
      </c>
      <c r="H3364" t="s">
        <v>1354</v>
      </c>
      <c r="I3364">
        <v>9.26</v>
      </c>
      <c r="J3364" t="s">
        <v>1355</v>
      </c>
    </row>
    <row r="3365" spans="1:10">
      <c r="A3365" t="s">
        <v>1398</v>
      </c>
      <c r="B3365">
        <v>60</v>
      </c>
      <c r="C3365" t="s">
        <v>1351</v>
      </c>
      <c r="D3365" t="s">
        <v>1352</v>
      </c>
      <c r="E3365">
        <v>353269</v>
      </c>
      <c r="F3365" s="78">
        <v>39650.708333333336</v>
      </c>
      <c r="G3365" t="s">
        <v>1353</v>
      </c>
      <c r="H3365" t="s">
        <v>1354</v>
      </c>
      <c r="I3365">
        <v>9.26</v>
      </c>
      <c r="J3365" t="s">
        <v>1355</v>
      </c>
    </row>
    <row r="3366" spans="1:10">
      <c r="A3366" t="s">
        <v>1398</v>
      </c>
      <c r="B3366">
        <v>65</v>
      </c>
      <c r="C3366" t="s">
        <v>1351</v>
      </c>
      <c r="D3366" t="s">
        <v>1352</v>
      </c>
      <c r="E3366">
        <v>353270</v>
      </c>
      <c r="F3366" s="78">
        <v>39650.708333333336</v>
      </c>
      <c r="G3366" t="s">
        <v>1353</v>
      </c>
      <c r="H3366" t="s">
        <v>1354</v>
      </c>
      <c r="I3366">
        <v>9.25</v>
      </c>
      <c r="J3366" t="s">
        <v>1355</v>
      </c>
    </row>
    <row r="3367" spans="1:10">
      <c r="A3367" t="s">
        <v>1398</v>
      </c>
      <c r="B3367">
        <v>70</v>
      </c>
      <c r="C3367" t="s">
        <v>1351</v>
      </c>
      <c r="D3367" t="s">
        <v>1352</v>
      </c>
      <c r="E3367">
        <v>353271</v>
      </c>
      <c r="F3367" s="78">
        <v>39650.708333333336</v>
      </c>
      <c r="G3367" t="s">
        <v>1353</v>
      </c>
      <c r="H3367" t="s">
        <v>1354</v>
      </c>
      <c r="I3367">
        <v>9.23</v>
      </c>
      <c r="J3367" t="s">
        <v>1355</v>
      </c>
    </row>
    <row r="3368" spans="1:10">
      <c r="A3368" t="s">
        <v>1398</v>
      </c>
      <c r="B3368">
        <v>75</v>
      </c>
      <c r="C3368" t="s">
        <v>1351</v>
      </c>
      <c r="D3368" t="s">
        <v>1352</v>
      </c>
      <c r="E3368">
        <v>353272</v>
      </c>
      <c r="F3368" s="78">
        <v>39650.708333333336</v>
      </c>
      <c r="G3368" t="s">
        <v>1353</v>
      </c>
      <c r="H3368" t="s">
        <v>1354</v>
      </c>
      <c r="I3368">
        <v>9.26</v>
      </c>
      <c r="J3368" t="s">
        <v>1355</v>
      </c>
    </row>
    <row r="3369" spans="1:10">
      <c r="A3369" t="s">
        <v>1398</v>
      </c>
      <c r="B3369">
        <v>85</v>
      </c>
      <c r="C3369" t="s">
        <v>1351</v>
      </c>
      <c r="D3369" t="s">
        <v>1352</v>
      </c>
      <c r="E3369">
        <v>353273</v>
      </c>
      <c r="F3369" s="78">
        <v>39650.708333333336</v>
      </c>
      <c r="G3369" t="s">
        <v>1353</v>
      </c>
      <c r="H3369" t="s">
        <v>1354</v>
      </c>
      <c r="I3369">
        <v>9.25</v>
      </c>
      <c r="J3369" t="s">
        <v>1355</v>
      </c>
    </row>
    <row r="3370" spans="1:10">
      <c r="A3370" t="s">
        <v>1398</v>
      </c>
      <c r="B3370">
        <v>100</v>
      </c>
      <c r="C3370" t="s">
        <v>1351</v>
      </c>
      <c r="D3370" t="s">
        <v>1352</v>
      </c>
      <c r="E3370">
        <v>353275</v>
      </c>
      <c r="F3370" s="78">
        <v>39650.708333333336</v>
      </c>
      <c r="G3370" t="s">
        <v>1353</v>
      </c>
      <c r="H3370" t="s">
        <v>1354</v>
      </c>
      <c r="I3370">
        <v>9.24</v>
      </c>
      <c r="J3370" t="s">
        <v>1355</v>
      </c>
    </row>
    <row r="3371" spans="1:10">
      <c r="A3371" t="s">
        <v>1398</v>
      </c>
      <c r="B3371">
        <v>110</v>
      </c>
      <c r="C3371" t="s">
        <v>1351</v>
      </c>
      <c r="D3371" t="s">
        <v>1352</v>
      </c>
      <c r="E3371">
        <v>353276</v>
      </c>
      <c r="F3371" s="78">
        <v>39650.708333333336</v>
      </c>
      <c r="G3371" t="s">
        <v>1353</v>
      </c>
      <c r="H3371" t="s">
        <v>1354</v>
      </c>
      <c r="I3371">
        <v>9.27</v>
      </c>
      <c r="J3371" t="s">
        <v>1355</v>
      </c>
    </row>
    <row r="3372" spans="1:10">
      <c r="A3372" t="s">
        <v>1398</v>
      </c>
      <c r="B3372">
        <v>20</v>
      </c>
      <c r="C3372" t="s">
        <v>1351</v>
      </c>
      <c r="D3372" t="s">
        <v>1352</v>
      </c>
      <c r="E3372">
        <v>353265</v>
      </c>
      <c r="F3372" s="78">
        <v>39650.71875</v>
      </c>
      <c r="G3372" t="s">
        <v>1353</v>
      </c>
      <c r="H3372" t="s">
        <v>1354</v>
      </c>
      <c r="I3372">
        <v>9.23</v>
      </c>
      <c r="J3372" t="s">
        <v>1355</v>
      </c>
    </row>
    <row r="3373" spans="1:10">
      <c r="A3373" t="s">
        <v>1398</v>
      </c>
      <c r="B3373">
        <v>29</v>
      </c>
      <c r="C3373" t="s">
        <v>1351</v>
      </c>
      <c r="D3373" t="s">
        <v>1352</v>
      </c>
      <c r="E3373">
        <v>353266</v>
      </c>
      <c r="F3373" s="78">
        <v>39650.71875</v>
      </c>
      <c r="G3373" t="s">
        <v>1353</v>
      </c>
      <c r="H3373" t="s">
        <v>1354</v>
      </c>
      <c r="I3373">
        <v>9.25</v>
      </c>
      <c r="J3373" t="s">
        <v>1355</v>
      </c>
    </row>
    <row r="3374" spans="1:10">
      <c r="A3374" t="s">
        <v>1398</v>
      </c>
      <c r="B3374">
        <v>40</v>
      </c>
      <c r="C3374" t="s">
        <v>1351</v>
      </c>
      <c r="D3374" t="s">
        <v>1352</v>
      </c>
      <c r="E3374">
        <v>353267</v>
      </c>
      <c r="F3374" s="78">
        <v>39650.71875</v>
      </c>
      <c r="G3374" t="s">
        <v>1353</v>
      </c>
      <c r="H3374" t="s">
        <v>1354</v>
      </c>
      <c r="I3374">
        <v>9.1999999999999993</v>
      </c>
      <c r="J3374" t="s">
        <v>1355</v>
      </c>
    </row>
    <row r="3375" spans="1:10">
      <c r="A3375" t="s">
        <v>1398</v>
      </c>
      <c r="B3375">
        <v>55</v>
      </c>
      <c r="C3375" t="s">
        <v>1351</v>
      </c>
      <c r="D3375" t="s">
        <v>1352</v>
      </c>
      <c r="E3375">
        <v>353268</v>
      </c>
      <c r="F3375" s="78">
        <v>39650.71875</v>
      </c>
      <c r="G3375" t="s">
        <v>1353</v>
      </c>
      <c r="H3375" t="s">
        <v>1354</v>
      </c>
      <c r="I3375">
        <v>9.26</v>
      </c>
      <c r="J3375" t="s">
        <v>1355</v>
      </c>
    </row>
    <row r="3376" spans="1:10">
      <c r="A3376" t="s">
        <v>1398</v>
      </c>
      <c r="B3376">
        <v>60</v>
      </c>
      <c r="C3376" t="s">
        <v>1351</v>
      </c>
      <c r="D3376" t="s">
        <v>1352</v>
      </c>
      <c r="E3376">
        <v>353269</v>
      </c>
      <c r="F3376" s="78">
        <v>39650.71875</v>
      </c>
      <c r="G3376" t="s">
        <v>1353</v>
      </c>
      <c r="H3376" t="s">
        <v>1354</v>
      </c>
      <c r="I3376">
        <v>9.26</v>
      </c>
      <c r="J3376" t="s">
        <v>1355</v>
      </c>
    </row>
    <row r="3377" spans="1:10">
      <c r="A3377" t="s">
        <v>1398</v>
      </c>
      <c r="B3377">
        <v>65</v>
      </c>
      <c r="C3377" t="s">
        <v>1351</v>
      </c>
      <c r="D3377" t="s">
        <v>1352</v>
      </c>
      <c r="E3377">
        <v>353270</v>
      </c>
      <c r="F3377" s="78">
        <v>39650.71875</v>
      </c>
      <c r="G3377" t="s">
        <v>1353</v>
      </c>
      <c r="H3377" t="s">
        <v>1354</v>
      </c>
      <c r="I3377">
        <v>9.25</v>
      </c>
      <c r="J3377" t="s">
        <v>1355</v>
      </c>
    </row>
    <row r="3378" spans="1:10">
      <c r="A3378" t="s">
        <v>1398</v>
      </c>
      <c r="B3378">
        <v>70</v>
      </c>
      <c r="C3378" t="s">
        <v>1351</v>
      </c>
      <c r="D3378" t="s">
        <v>1352</v>
      </c>
      <c r="E3378">
        <v>353271</v>
      </c>
      <c r="F3378" s="78">
        <v>39650.71875</v>
      </c>
      <c r="G3378" t="s">
        <v>1353</v>
      </c>
      <c r="H3378" t="s">
        <v>1354</v>
      </c>
      <c r="I3378">
        <v>9.23</v>
      </c>
      <c r="J3378" t="s">
        <v>1355</v>
      </c>
    </row>
    <row r="3379" spans="1:10">
      <c r="A3379" t="s">
        <v>1398</v>
      </c>
      <c r="B3379">
        <v>75</v>
      </c>
      <c r="C3379" t="s">
        <v>1351</v>
      </c>
      <c r="D3379" t="s">
        <v>1352</v>
      </c>
      <c r="E3379">
        <v>353272</v>
      </c>
      <c r="F3379" s="78">
        <v>39650.71875</v>
      </c>
      <c r="G3379" t="s">
        <v>1353</v>
      </c>
      <c r="H3379" t="s">
        <v>1354</v>
      </c>
      <c r="I3379">
        <v>9.26</v>
      </c>
      <c r="J3379" t="s">
        <v>1355</v>
      </c>
    </row>
    <row r="3380" spans="1:10">
      <c r="A3380" t="s">
        <v>1398</v>
      </c>
      <c r="B3380">
        <v>85</v>
      </c>
      <c r="C3380" t="s">
        <v>1351</v>
      </c>
      <c r="D3380" t="s">
        <v>1352</v>
      </c>
      <c r="E3380">
        <v>353273</v>
      </c>
      <c r="F3380" s="78">
        <v>39650.71875</v>
      </c>
      <c r="G3380" t="s">
        <v>1353</v>
      </c>
      <c r="H3380" t="s">
        <v>1354</v>
      </c>
      <c r="I3380">
        <v>9.25</v>
      </c>
      <c r="J3380" t="s">
        <v>1355</v>
      </c>
    </row>
    <row r="3381" spans="1:10">
      <c r="A3381" t="s">
        <v>1398</v>
      </c>
      <c r="B3381">
        <v>100</v>
      </c>
      <c r="C3381" t="s">
        <v>1351</v>
      </c>
      <c r="D3381" t="s">
        <v>1352</v>
      </c>
      <c r="E3381">
        <v>353275</v>
      </c>
      <c r="F3381" s="78">
        <v>39650.71875</v>
      </c>
      <c r="G3381" t="s">
        <v>1353</v>
      </c>
      <c r="H3381" t="s">
        <v>1354</v>
      </c>
      <c r="I3381">
        <v>9.25</v>
      </c>
      <c r="J3381" t="s">
        <v>1355</v>
      </c>
    </row>
    <row r="3382" spans="1:10">
      <c r="A3382" t="s">
        <v>1398</v>
      </c>
      <c r="B3382">
        <v>110</v>
      </c>
      <c r="C3382" t="s">
        <v>1351</v>
      </c>
      <c r="D3382" t="s">
        <v>1352</v>
      </c>
      <c r="E3382">
        <v>353276</v>
      </c>
      <c r="F3382" s="78">
        <v>39650.71875</v>
      </c>
      <c r="G3382" t="s">
        <v>1353</v>
      </c>
      <c r="H3382" t="s">
        <v>1354</v>
      </c>
      <c r="I3382">
        <v>9.27</v>
      </c>
      <c r="J3382" t="s">
        <v>1355</v>
      </c>
    </row>
    <row r="3383" spans="1:10">
      <c r="A3383" t="s">
        <v>1398</v>
      </c>
      <c r="B3383">
        <v>20</v>
      </c>
      <c r="C3383" t="s">
        <v>1351</v>
      </c>
      <c r="D3383" t="s">
        <v>1352</v>
      </c>
      <c r="E3383">
        <v>353265</v>
      </c>
      <c r="F3383" s="78">
        <v>39650.729166666664</v>
      </c>
      <c r="G3383" t="s">
        <v>1353</v>
      </c>
      <c r="H3383" t="s">
        <v>1354</v>
      </c>
      <c r="I3383">
        <v>9.23</v>
      </c>
      <c r="J3383" t="s">
        <v>1355</v>
      </c>
    </row>
    <row r="3384" spans="1:10">
      <c r="A3384" t="s">
        <v>1398</v>
      </c>
      <c r="B3384">
        <v>29</v>
      </c>
      <c r="C3384" t="s">
        <v>1351</v>
      </c>
      <c r="D3384" t="s">
        <v>1352</v>
      </c>
      <c r="E3384">
        <v>353266</v>
      </c>
      <c r="F3384" s="78">
        <v>39650.729166666664</v>
      </c>
      <c r="G3384" t="s">
        <v>1353</v>
      </c>
      <c r="H3384" t="s">
        <v>1354</v>
      </c>
      <c r="I3384">
        <v>9.25</v>
      </c>
      <c r="J3384" t="s">
        <v>1355</v>
      </c>
    </row>
    <row r="3385" spans="1:10">
      <c r="A3385" t="s">
        <v>1398</v>
      </c>
      <c r="B3385">
        <v>40</v>
      </c>
      <c r="C3385" t="s">
        <v>1351</v>
      </c>
      <c r="D3385" t="s">
        <v>1352</v>
      </c>
      <c r="E3385">
        <v>353267</v>
      </c>
      <c r="F3385" s="78">
        <v>39650.729166666664</v>
      </c>
      <c r="G3385" t="s">
        <v>1353</v>
      </c>
      <c r="H3385" t="s">
        <v>1354</v>
      </c>
      <c r="I3385">
        <v>9.1999999999999993</v>
      </c>
      <c r="J3385" t="s">
        <v>1355</v>
      </c>
    </row>
    <row r="3386" spans="1:10">
      <c r="A3386" t="s">
        <v>1398</v>
      </c>
      <c r="B3386">
        <v>55</v>
      </c>
      <c r="C3386" t="s">
        <v>1351</v>
      </c>
      <c r="D3386" t="s">
        <v>1352</v>
      </c>
      <c r="E3386">
        <v>353268</v>
      </c>
      <c r="F3386" s="78">
        <v>39650.729166666664</v>
      </c>
      <c r="G3386" t="s">
        <v>1353</v>
      </c>
      <c r="H3386" t="s">
        <v>1354</v>
      </c>
      <c r="I3386">
        <v>9.26</v>
      </c>
      <c r="J3386" t="s">
        <v>1355</v>
      </c>
    </row>
    <row r="3387" spans="1:10">
      <c r="A3387" t="s">
        <v>1398</v>
      </c>
      <c r="B3387">
        <v>60</v>
      </c>
      <c r="C3387" t="s">
        <v>1351</v>
      </c>
      <c r="D3387" t="s">
        <v>1352</v>
      </c>
      <c r="E3387">
        <v>353269</v>
      </c>
      <c r="F3387" s="78">
        <v>39650.729166666664</v>
      </c>
      <c r="G3387" t="s">
        <v>1353</v>
      </c>
      <c r="H3387" t="s">
        <v>1354</v>
      </c>
      <c r="I3387">
        <v>9.26</v>
      </c>
      <c r="J3387" t="s">
        <v>1355</v>
      </c>
    </row>
    <row r="3388" spans="1:10">
      <c r="A3388" t="s">
        <v>1398</v>
      </c>
      <c r="B3388">
        <v>65</v>
      </c>
      <c r="C3388" t="s">
        <v>1351</v>
      </c>
      <c r="D3388" t="s">
        <v>1352</v>
      </c>
      <c r="E3388">
        <v>353270</v>
      </c>
      <c r="F3388" s="78">
        <v>39650.729166666664</v>
      </c>
      <c r="G3388" t="s">
        <v>1353</v>
      </c>
      <c r="H3388" t="s">
        <v>1354</v>
      </c>
      <c r="I3388">
        <v>9.25</v>
      </c>
      <c r="J3388" t="s">
        <v>1355</v>
      </c>
    </row>
    <row r="3389" spans="1:10">
      <c r="A3389" t="s">
        <v>1398</v>
      </c>
      <c r="B3389">
        <v>70</v>
      </c>
      <c r="C3389" t="s">
        <v>1351</v>
      </c>
      <c r="D3389" t="s">
        <v>1352</v>
      </c>
      <c r="E3389">
        <v>353271</v>
      </c>
      <c r="F3389" s="78">
        <v>39650.729166666664</v>
      </c>
      <c r="G3389" t="s">
        <v>1353</v>
      </c>
      <c r="H3389" t="s">
        <v>1354</v>
      </c>
      <c r="I3389">
        <v>9.23</v>
      </c>
      <c r="J3389" t="s">
        <v>1355</v>
      </c>
    </row>
    <row r="3390" spans="1:10">
      <c r="A3390" t="s">
        <v>1398</v>
      </c>
      <c r="B3390">
        <v>75</v>
      </c>
      <c r="C3390" t="s">
        <v>1351</v>
      </c>
      <c r="D3390" t="s">
        <v>1352</v>
      </c>
      <c r="E3390">
        <v>353272</v>
      </c>
      <c r="F3390" s="78">
        <v>39650.729166666664</v>
      </c>
      <c r="G3390" t="s">
        <v>1353</v>
      </c>
      <c r="H3390" t="s">
        <v>1354</v>
      </c>
      <c r="I3390">
        <v>9.26</v>
      </c>
      <c r="J3390" t="s">
        <v>1355</v>
      </c>
    </row>
    <row r="3391" spans="1:10">
      <c r="A3391" t="s">
        <v>1398</v>
      </c>
      <c r="B3391">
        <v>85</v>
      </c>
      <c r="C3391" t="s">
        <v>1351</v>
      </c>
      <c r="D3391" t="s">
        <v>1352</v>
      </c>
      <c r="E3391">
        <v>353273</v>
      </c>
      <c r="F3391" s="78">
        <v>39650.729166666664</v>
      </c>
      <c r="G3391" t="s">
        <v>1353</v>
      </c>
      <c r="H3391" t="s">
        <v>1354</v>
      </c>
      <c r="I3391">
        <v>9.26</v>
      </c>
      <c r="J3391" t="s">
        <v>1355</v>
      </c>
    </row>
    <row r="3392" spans="1:10">
      <c r="A3392" t="s">
        <v>1398</v>
      </c>
      <c r="B3392">
        <v>100</v>
      </c>
      <c r="C3392" t="s">
        <v>1351</v>
      </c>
      <c r="D3392" t="s">
        <v>1352</v>
      </c>
      <c r="E3392">
        <v>353275</v>
      </c>
      <c r="F3392" s="78">
        <v>39650.729166666664</v>
      </c>
      <c r="G3392" t="s">
        <v>1353</v>
      </c>
      <c r="H3392" t="s">
        <v>1354</v>
      </c>
      <c r="I3392">
        <v>9.24</v>
      </c>
      <c r="J3392" t="s">
        <v>1355</v>
      </c>
    </row>
    <row r="3393" spans="1:10">
      <c r="A3393" t="s">
        <v>1398</v>
      </c>
      <c r="B3393">
        <v>110</v>
      </c>
      <c r="C3393" t="s">
        <v>1351</v>
      </c>
      <c r="D3393" t="s">
        <v>1352</v>
      </c>
      <c r="E3393">
        <v>353276</v>
      </c>
      <c r="F3393" s="78">
        <v>39650.729166666664</v>
      </c>
      <c r="G3393" t="s">
        <v>1353</v>
      </c>
      <c r="H3393" t="s">
        <v>1354</v>
      </c>
      <c r="I3393">
        <v>9.27</v>
      </c>
      <c r="J3393" t="s">
        <v>1355</v>
      </c>
    </row>
    <row r="3394" spans="1:10">
      <c r="A3394" t="s">
        <v>1398</v>
      </c>
      <c r="B3394">
        <v>20</v>
      </c>
      <c r="C3394" t="s">
        <v>1351</v>
      </c>
      <c r="D3394" t="s">
        <v>1352</v>
      </c>
      <c r="E3394">
        <v>353265</v>
      </c>
      <c r="F3394" s="78">
        <v>39650.739583333336</v>
      </c>
      <c r="G3394" t="s">
        <v>1353</v>
      </c>
      <c r="H3394" t="s">
        <v>1354</v>
      </c>
      <c r="I3394">
        <v>9.23</v>
      </c>
      <c r="J3394" t="s">
        <v>1355</v>
      </c>
    </row>
    <row r="3395" spans="1:10">
      <c r="A3395" t="s">
        <v>1398</v>
      </c>
      <c r="B3395">
        <v>29</v>
      </c>
      <c r="C3395" t="s">
        <v>1351</v>
      </c>
      <c r="D3395" t="s">
        <v>1352</v>
      </c>
      <c r="E3395">
        <v>353266</v>
      </c>
      <c r="F3395" s="78">
        <v>39650.739583333336</v>
      </c>
      <c r="G3395" t="s">
        <v>1353</v>
      </c>
      <c r="H3395" t="s">
        <v>1354</v>
      </c>
      <c r="I3395">
        <v>9.25</v>
      </c>
      <c r="J3395" t="s">
        <v>1355</v>
      </c>
    </row>
    <row r="3396" spans="1:10">
      <c r="A3396" t="s">
        <v>1398</v>
      </c>
      <c r="B3396">
        <v>40</v>
      </c>
      <c r="C3396" t="s">
        <v>1351</v>
      </c>
      <c r="D3396" t="s">
        <v>1352</v>
      </c>
      <c r="E3396">
        <v>353267</v>
      </c>
      <c r="F3396" s="78">
        <v>39650.739583333336</v>
      </c>
      <c r="G3396" t="s">
        <v>1353</v>
      </c>
      <c r="H3396" t="s">
        <v>1354</v>
      </c>
      <c r="I3396">
        <v>9.1999999999999993</v>
      </c>
      <c r="J3396" t="s">
        <v>1355</v>
      </c>
    </row>
    <row r="3397" spans="1:10">
      <c r="A3397" t="s">
        <v>1398</v>
      </c>
      <c r="B3397">
        <v>55</v>
      </c>
      <c r="C3397" t="s">
        <v>1351</v>
      </c>
      <c r="D3397" t="s">
        <v>1352</v>
      </c>
      <c r="E3397">
        <v>353268</v>
      </c>
      <c r="F3397" s="78">
        <v>39650.739583333336</v>
      </c>
      <c r="G3397" t="s">
        <v>1353</v>
      </c>
      <c r="H3397" t="s">
        <v>1354</v>
      </c>
      <c r="I3397">
        <v>9.26</v>
      </c>
      <c r="J3397" t="s">
        <v>1355</v>
      </c>
    </row>
    <row r="3398" spans="1:10">
      <c r="A3398" t="s">
        <v>1398</v>
      </c>
      <c r="B3398">
        <v>60</v>
      </c>
      <c r="C3398" t="s">
        <v>1351</v>
      </c>
      <c r="D3398" t="s">
        <v>1352</v>
      </c>
      <c r="E3398">
        <v>353269</v>
      </c>
      <c r="F3398" s="78">
        <v>39650.739583333336</v>
      </c>
      <c r="G3398" t="s">
        <v>1353</v>
      </c>
      <c r="H3398" t="s">
        <v>1354</v>
      </c>
      <c r="I3398">
        <v>9.26</v>
      </c>
      <c r="J3398" t="s">
        <v>1355</v>
      </c>
    </row>
    <row r="3399" spans="1:10">
      <c r="A3399" t="s">
        <v>1398</v>
      </c>
      <c r="B3399">
        <v>65</v>
      </c>
      <c r="C3399" t="s">
        <v>1351</v>
      </c>
      <c r="D3399" t="s">
        <v>1352</v>
      </c>
      <c r="E3399">
        <v>353270</v>
      </c>
      <c r="F3399" s="78">
        <v>39650.739583333336</v>
      </c>
      <c r="G3399" t="s">
        <v>1353</v>
      </c>
      <c r="H3399" t="s">
        <v>1354</v>
      </c>
      <c r="I3399">
        <v>9.25</v>
      </c>
      <c r="J3399" t="s">
        <v>1355</v>
      </c>
    </row>
    <row r="3400" spans="1:10">
      <c r="A3400" t="s">
        <v>1398</v>
      </c>
      <c r="B3400">
        <v>70</v>
      </c>
      <c r="C3400" t="s">
        <v>1351</v>
      </c>
      <c r="D3400" t="s">
        <v>1352</v>
      </c>
      <c r="E3400">
        <v>353271</v>
      </c>
      <c r="F3400" s="78">
        <v>39650.739583333336</v>
      </c>
      <c r="G3400" t="s">
        <v>1353</v>
      </c>
      <c r="H3400" t="s">
        <v>1354</v>
      </c>
      <c r="I3400">
        <v>9.23</v>
      </c>
      <c r="J3400" t="s">
        <v>1355</v>
      </c>
    </row>
    <row r="3401" spans="1:10">
      <c r="A3401" t="s">
        <v>1398</v>
      </c>
      <c r="B3401">
        <v>75</v>
      </c>
      <c r="C3401" t="s">
        <v>1351</v>
      </c>
      <c r="D3401" t="s">
        <v>1352</v>
      </c>
      <c r="E3401">
        <v>353272</v>
      </c>
      <c r="F3401" s="78">
        <v>39650.739583333336</v>
      </c>
      <c r="G3401" t="s">
        <v>1353</v>
      </c>
      <c r="H3401" t="s">
        <v>1354</v>
      </c>
      <c r="I3401">
        <v>9.26</v>
      </c>
      <c r="J3401" t="s">
        <v>1355</v>
      </c>
    </row>
    <row r="3402" spans="1:10">
      <c r="A3402" t="s">
        <v>1398</v>
      </c>
      <c r="B3402">
        <v>85</v>
      </c>
      <c r="C3402" t="s">
        <v>1351</v>
      </c>
      <c r="D3402" t="s">
        <v>1352</v>
      </c>
      <c r="E3402">
        <v>353273</v>
      </c>
      <c r="F3402" s="78">
        <v>39650.739583333336</v>
      </c>
      <c r="G3402" t="s">
        <v>1353</v>
      </c>
      <c r="H3402" t="s">
        <v>1354</v>
      </c>
      <c r="I3402">
        <v>9.26</v>
      </c>
      <c r="J3402" t="s">
        <v>1355</v>
      </c>
    </row>
    <row r="3403" spans="1:10">
      <c r="A3403" t="s">
        <v>1398</v>
      </c>
      <c r="B3403">
        <v>100</v>
      </c>
      <c r="C3403" t="s">
        <v>1351</v>
      </c>
      <c r="D3403" t="s">
        <v>1352</v>
      </c>
      <c r="E3403">
        <v>353275</v>
      </c>
      <c r="F3403" s="78">
        <v>39650.739583333336</v>
      </c>
      <c r="G3403" t="s">
        <v>1353</v>
      </c>
      <c r="H3403" t="s">
        <v>1354</v>
      </c>
      <c r="I3403">
        <v>9.25</v>
      </c>
      <c r="J3403" t="s">
        <v>1355</v>
      </c>
    </row>
    <row r="3404" spans="1:10">
      <c r="A3404" t="s">
        <v>1398</v>
      </c>
      <c r="B3404">
        <v>110</v>
      </c>
      <c r="C3404" t="s">
        <v>1351</v>
      </c>
      <c r="D3404" t="s">
        <v>1352</v>
      </c>
      <c r="E3404">
        <v>353276</v>
      </c>
      <c r="F3404" s="78">
        <v>39650.739583333336</v>
      </c>
      <c r="G3404" t="s">
        <v>1353</v>
      </c>
      <c r="H3404" t="s">
        <v>1354</v>
      </c>
      <c r="I3404">
        <v>9.27</v>
      </c>
      <c r="J3404" t="s">
        <v>1355</v>
      </c>
    </row>
    <row r="3405" spans="1:10">
      <c r="A3405" t="s">
        <v>1398</v>
      </c>
      <c r="B3405">
        <v>20</v>
      </c>
      <c r="C3405" t="s">
        <v>1351</v>
      </c>
      <c r="D3405" t="s">
        <v>1352</v>
      </c>
      <c r="E3405">
        <v>353265</v>
      </c>
      <c r="F3405" s="78">
        <v>39668.666666666664</v>
      </c>
      <c r="G3405" t="s">
        <v>1353</v>
      </c>
      <c r="H3405" t="s">
        <v>1354</v>
      </c>
      <c r="I3405">
        <v>9.92</v>
      </c>
      <c r="J3405" t="s">
        <v>1355</v>
      </c>
    </row>
    <row r="3406" spans="1:10">
      <c r="A3406" t="s">
        <v>1398</v>
      </c>
      <c r="B3406">
        <v>29</v>
      </c>
      <c r="C3406" t="s">
        <v>1351</v>
      </c>
      <c r="D3406" t="s">
        <v>1352</v>
      </c>
      <c r="E3406">
        <v>353266</v>
      </c>
      <c r="F3406" s="78">
        <v>39668.666666666664</v>
      </c>
      <c r="G3406" t="s">
        <v>1353</v>
      </c>
      <c r="H3406" t="s">
        <v>1354</v>
      </c>
      <c r="I3406">
        <v>9.93</v>
      </c>
      <c r="J3406" t="s">
        <v>1355</v>
      </c>
    </row>
    <row r="3407" spans="1:10">
      <c r="A3407" t="s">
        <v>1398</v>
      </c>
      <c r="B3407">
        <v>40</v>
      </c>
      <c r="C3407" t="s">
        <v>1351</v>
      </c>
      <c r="D3407" t="s">
        <v>1352</v>
      </c>
      <c r="E3407">
        <v>353267</v>
      </c>
      <c r="F3407" s="78">
        <v>39668.666666666664</v>
      </c>
      <c r="G3407" t="s">
        <v>1353</v>
      </c>
      <c r="H3407" t="s">
        <v>1354</v>
      </c>
      <c r="I3407">
        <v>9.89</v>
      </c>
      <c r="J3407" t="s">
        <v>1355</v>
      </c>
    </row>
    <row r="3408" spans="1:10">
      <c r="A3408" t="s">
        <v>1398</v>
      </c>
      <c r="B3408">
        <v>55</v>
      </c>
      <c r="C3408" t="s">
        <v>1351</v>
      </c>
      <c r="D3408" t="s">
        <v>1352</v>
      </c>
      <c r="E3408">
        <v>353268</v>
      </c>
      <c r="F3408" s="78">
        <v>39668.666666666664</v>
      </c>
      <c r="G3408" t="s">
        <v>1353</v>
      </c>
      <c r="H3408" t="s">
        <v>1354</v>
      </c>
      <c r="I3408">
        <v>9.9600000000000009</v>
      </c>
      <c r="J3408" t="s">
        <v>1355</v>
      </c>
    </row>
    <row r="3409" spans="1:10">
      <c r="A3409" t="s">
        <v>1398</v>
      </c>
      <c r="B3409">
        <v>60</v>
      </c>
      <c r="C3409" t="s">
        <v>1351</v>
      </c>
      <c r="D3409" t="s">
        <v>1352</v>
      </c>
      <c r="E3409">
        <v>353269</v>
      </c>
      <c r="F3409" s="78">
        <v>39668.666666666664</v>
      </c>
      <c r="G3409" t="s">
        <v>1353</v>
      </c>
      <c r="H3409" t="s">
        <v>1354</v>
      </c>
      <c r="I3409">
        <v>9.9600000000000009</v>
      </c>
      <c r="J3409" t="s">
        <v>1355</v>
      </c>
    </row>
    <row r="3410" spans="1:10">
      <c r="A3410" t="s">
        <v>1398</v>
      </c>
      <c r="B3410">
        <v>65</v>
      </c>
      <c r="C3410" t="s">
        <v>1351</v>
      </c>
      <c r="D3410" t="s">
        <v>1352</v>
      </c>
      <c r="E3410">
        <v>353270</v>
      </c>
      <c r="F3410" s="78">
        <v>39668.666666666664</v>
      </c>
      <c r="G3410" t="s">
        <v>1353</v>
      </c>
      <c r="H3410" t="s">
        <v>1354</v>
      </c>
      <c r="I3410">
        <v>9.9499999999999993</v>
      </c>
      <c r="J3410" t="s">
        <v>1355</v>
      </c>
    </row>
    <row r="3411" spans="1:10">
      <c r="A3411" t="s">
        <v>1398</v>
      </c>
      <c r="B3411">
        <v>70</v>
      </c>
      <c r="C3411" t="s">
        <v>1351</v>
      </c>
      <c r="D3411" t="s">
        <v>1352</v>
      </c>
      <c r="E3411">
        <v>353271</v>
      </c>
      <c r="F3411" s="78">
        <v>39668.666666666664</v>
      </c>
      <c r="G3411" t="s">
        <v>1353</v>
      </c>
      <c r="H3411" t="s">
        <v>1354</v>
      </c>
      <c r="I3411">
        <v>9.93</v>
      </c>
      <c r="J3411" t="s">
        <v>1355</v>
      </c>
    </row>
    <row r="3412" spans="1:10">
      <c r="A3412" t="s">
        <v>1398</v>
      </c>
      <c r="B3412">
        <v>75</v>
      </c>
      <c r="C3412" t="s">
        <v>1351</v>
      </c>
      <c r="D3412" t="s">
        <v>1352</v>
      </c>
      <c r="E3412">
        <v>353272</v>
      </c>
      <c r="F3412" s="78">
        <v>39668.666666666664</v>
      </c>
      <c r="G3412" t="s">
        <v>1353</v>
      </c>
      <c r="H3412" t="s">
        <v>1354</v>
      </c>
      <c r="I3412">
        <v>9.9600000000000009</v>
      </c>
      <c r="J3412" t="s">
        <v>1355</v>
      </c>
    </row>
    <row r="3413" spans="1:10">
      <c r="A3413" t="s">
        <v>1398</v>
      </c>
      <c r="B3413">
        <v>85</v>
      </c>
      <c r="C3413" t="s">
        <v>1351</v>
      </c>
      <c r="D3413" t="s">
        <v>1352</v>
      </c>
      <c r="E3413">
        <v>353273</v>
      </c>
      <c r="F3413" s="78">
        <v>39668.666666666664</v>
      </c>
      <c r="G3413" t="s">
        <v>1353</v>
      </c>
      <c r="H3413" t="s">
        <v>1354</v>
      </c>
      <c r="I3413">
        <v>9.9700000000000006</v>
      </c>
      <c r="J3413" t="s">
        <v>1355</v>
      </c>
    </row>
    <row r="3414" spans="1:10">
      <c r="A3414" t="s">
        <v>1398</v>
      </c>
      <c r="B3414">
        <v>100</v>
      </c>
      <c r="C3414" t="s">
        <v>1351</v>
      </c>
      <c r="D3414" t="s">
        <v>1352</v>
      </c>
      <c r="E3414">
        <v>353275</v>
      </c>
      <c r="F3414" s="78">
        <v>39668.666666666664</v>
      </c>
      <c r="G3414" t="s">
        <v>1353</v>
      </c>
      <c r="H3414" t="s">
        <v>1354</v>
      </c>
      <c r="I3414">
        <v>9.98</v>
      </c>
      <c r="J3414" t="s">
        <v>1355</v>
      </c>
    </row>
    <row r="3415" spans="1:10">
      <c r="A3415" t="s">
        <v>1398</v>
      </c>
      <c r="B3415">
        <v>110</v>
      </c>
      <c r="C3415" t="s">
        <v>1351</v>
      </c>
      <c r="D3415" t="s">
        <v>1352</v>
      </c>
      <c r="E3415">
        <v>353276</v>
      </c>
      <c r="F3415" s="78">
        <v>39668.666666666664</v>
      </c>
      <c r="G3415" t="s">
        <v>1353</v>
      </c>
      <c r="H3415" t="s">
        <v>1354</v>
      </c>
      <c r="I3415">
        <v>10.02</v>
      </c>
      <c r="J3415" t="s">
        <v>1355</v>
      </c>
    </row>
    <row r="3416" spans="1:10">
      <c r="A3416" t="s">
        <v>1398</v>
      </c>
      <c r="B3416">
        <v>20</v>
      </c>
      <c r="C3416" t="s">
        <v>1351</v>
      </c>
      <c r="D3416" t="s">
        <v>1352</v>
      </c>
      <c r="E3416">
        <v>353265</v>
      </c>
      <c r="F3416" s="78">
        <v>39668.677083333336</v>
      </c>
      <c r="G3416" t="s">
        <v>1353</v>
      </c>
      <c r="H3416" t="s">
        <v>1354</v>
      </c>
      <c r="I3416">
        <v>9.92</v>
      </c>
      <c r="J3416" t="s">
        <v>1355</v>
      </c>
    </row>
    <row r="3417" spans="1:10">
      <c r="A3417" t="s">
        <v>1398</v>
      </c>
      <c r="B3417">
        <v>29</v>
      </c>
      <c r="C3417" t="s">
        <v>1351</v>
      </c>
      <c r="D3417" t="s">
        <v>1352</v>
      </c>
      <c r="E3417">
        <v>353266</v>
      </c>
      <c r="F3417" s="78">
        <v>39668.677083333336</v>
      </c>
      <c r="G3417" t="s">
        <v>1353</v>
      </c>
      <c r="H3417" t="s">
        <v>1354</v>
      </c>
      <c r="I3417">
        <v>9.93</v>
      </c>
      <c r="J3417" t="s">
        <v>1355</v>
      </c>
    </row>
    <row r="3418" spans="1:10">
      <c r="A3418" t="s">
        <v>1398</v>
      </c>
      <c r="B3418">
        <v>40</v>
      </c>
      <c r="C3418" t="s">
        <v>1351</v>
      </c>
      <c r="D3418" t="s">
        <v>1352</v>
      </c>
      <c r="E3418">
        <v>353267</v>
      </c>
      <c r="F3418" s="78">
        <v>39668.677083333336</v>
      </c>
      <c r="G3418" t="s">
        <v>1353</v>
      </c>
      <c r="H3418" t="s">
        <v>1354</v>
      </c>
      <c r="I3418">
        <v>9.89</v>
      </c>
      <c r="J3418" t="s">
        <v>1355</v>
      </c>
    </row>
    <row r="3419" spans="1:10">
      <c r="A3419" t="s">
        <v>1398</v>
      </c>
      <c r="B3419">
        <v>55</v>
      </c>
      <c r="C3419" t="s">
        <v>1351</v>
      </c>
      <c r="D3419" t="s">
        <v>1352</v>
      </c>
      <c r="E3419">
        <v>353268</v>
      </c>
      <c r="F3419" s="78">
        <v>39668.677083333336</v>
      </c>
      <c r="G3419" t="s">
        <v>1353</v>
      </c>
      <c r="H3419" t="s">
        <v>1354</v>
      </c>
      <c r="I3419">
        <v>9.9499999999999993</v>
      </c>
      <c r="J3419" t="s">
        <v>1355</v>
      </c>
    </row>
    <row r="3420" spans="1:10">
      <c r="A3420" t="s">
        <v>1398</v>
      </c>
      <c r="B3420">
        <v>60</v>
      </c>
      <c r="C3420" t="s">
        <v>1351</v>
      </c>
      <c r="D3420" t="s">
        <v>1352</v>
      </c>
      <c r="E3420">
        <v>353269</v>
      </c>
      <c r="F3420" s="78">
        <v>39668.677083333336</v>
      </c>
      <c r="G3420" t="s">
        <v>1353</v>
      </c>
      <c r="H3420" t="s">
        <v>1354</v>
      </c>
      <c r="I3420">
        <v>9.9499999999999993</v>
      </c>
      <c r="J3420" t="s">
        <v>1355</v>
      </c>
    </row>
    <row r="3421" spans="1:10">
      <c r="A3421" t="s">
        <v>1398</v>
      </c>
      <c r="B3421">
        <v>65</v>
      </c>
      <c r="C3421" t="s">
        <v>1351</v>
      </c>
      <c r="D3421" t="s">
        <v>1352</v>
      </c>
      <c r="E3421">
        <v>353270</v>
      </c>
      <c r="F3421" s="78">
        <v>39668.677083333336</v>
      </c>
      <c r="G3421" t="s">
        <v>1353</v>
      </c>
      <c r="H3421" t="s">
        <v>1354</v>
      </c>
      <c r="I3421">
        <v>9.94</v>
      </c>
      <c r="J3421" t="s">
        <v>1355</v>
      </c>
    </row>
    <row r="3422" spans="1:10">
      <c r="A3422" t="s">
        <v>1398</v>
      </c>
      <c r="B3422">
        <v>70</v>
      </c>
      <c r="C3422" t="s">
        <v>1351</v>
      </c>
      <c r="D3422" t="s">
        <v>1352</v>
      </c>
      <c r="E3422">
        <v>353271</v>
      </c>
      <c r="F3422" s="78">
        <v>39668.677083333336</v>
      </c>
      <c r="G3422" t="s">
        <v>1353</v>
      </c>
      <c r="H3422" t="s">
        <v>1354</v>
      </c>
      <c r="I3422">
        <v>9.92</v>
      </c>
      <c r="J3422" t="s">
        <v>1355</v>
      </c>
    </row>
    <row r="3423" spans="1:10">
      <c r="A3423" t="s">
        <v>1398</v>
      </c>
      <c r="B3423">
        <v>75</v>
      </c>
      <c r="C3423" t="s">
        <v>1351</v>
      </c>
      <c r="D3423" t="s">
        <v>1352</v>
      </c>
      <c r="E3423">
        <v>353272</v>
      </c>
      <c r="F3423" s="78">
        <v>39668.677083333336</v>
      </c>
      <c r="G3423" t="s">
        <v>1353</v>
      </c>
      <c r="H3423" t="s">
        <v>1354</v>
      </c>
      <c r="I3423">
        <v>9.9600000000000009</v>
      </c>
      <c r="J3423" t="s">
        <v>1355</v>
      </c>
    </row>
    <row r="3424" spans="1:10">
      <c r="A3424" t="s">
        <v>1398</v>
      </c>
      <c r="B3424">
        <v>85</v>
      </c>
      <c r="C3424" t="s">
        <v>1351</v>
      </c>
      <c r="D3424" t="s">
        <v>1352</v>
      </c>
      <c r="E3424">
        <v>353273</v>
      </c>
      <c r="F3424" s="78">
        <v>39668.677083333336</v>
      </c>
      <c r="G3424" t="s">
        <v>1353</v>
      </c>
      <c r="H3424" t="s">
        <v>1354</v>
      </c>
      <c r="I3424">
        <v>9.98</v>
      </c>
      <c r="J3424" t="s">
        <v>1355</v>
      </c>
    </row>
    <row r="3425" spans="1:10">
      <c r="A3425" t="s">
        <v>1398</v>
      </c>
      <c r="B3425">
        <v>100</v>
      </c>
      <c r="C3425" t="s">
        <v>1351</v>
      </c>
      <c r="D3425" t="s">
        <v>1352</v>
      </c>
      <c r="E3425">
        <v>353275</v>
      </c>
      <c r="F3425" s="78">
        <v>39668.677083333336</v>
      </c>
      <c r="G3425" t="s">
        <v>1353</v>
      </c>
      <c r="H3425" t="s">
        <v>1354</v>
      </c>
      <c r="I3425">
        <v>9.9499999999999993</v>
      </c>
      <c r="J3425" t="s">
        <v>1355</v>
      </c>
    </row>
    <row r="3426" spans="1:10">
      <c r="A3426" t="s">
        <v>1398</v>
      </c>
      <c r="B3426">
        <v>110</v>
      </c>
      <c r="C3426" t="s">
        <v>1351</v>
      </c>
      <c r="D3426" t="s">
        <v>1352</v>
      </c>
      <c r="E3426">
        <v>353276</v>
      </c>
      <c r="F3426" s="78">
        <v>39668.677083333336</v>
      </c>
      <c r="G3426" t="s">
        <v>1353</v>
      </c>
      <c r="H3426" t="s">
        <v>1354</v>
      </c>
      <c r="I3426">
        <v>9.99</v>
      </c>
      <c r="J3426" t="s">
        <v>1355</v>
      </c>
    </row>
    <row r="3427" spans="1:10">
      <c r="A3427" t="s">
        <v>1398</v>
      </c>
      <c r="B3427">
        <v>20</v>
      </c>
      <c r="C3427" t="s">
        <v>1351</v>
      </c>
      <c r="D3427" t="s">
        <v>1352</v>
      </c>
      <c r="E3427">
        <v>353265</v>
      </c>
      <c r="F3427" s="78">
        <v>39668.6875</v>
      </c>
      <c r="G3427" t="s">
        <v>1353</v>
      </c>
      <c r="H3427" t="s">
        <v>1354</v>
      </c>
      <c r="I3427">
        <v>9.93</v>
      </c>
      <c r="J3427" t="s">
        <v>1355</v>
      </c>
    </row>
    <row r="3428" spans="1:10">
      <c r="A3428" t="s">
        <v>1398</v>
      </c>
      <c r="B3428">
        <v>29</v>
      </c>
      <c r="C3428" t="s">
        <v>1351</v>
      </c>
      <c r="D3428" t="s">
        <v>1352</v>
      </c>
      <c r="E3428">
        <v>353266</v>
      </c>
      <c r="F3428" s="78">
        <v>39668.6875</v>
      </c>
      <c r="G3428" t="s">
        <v>1353</v>
      </c>
      <c r="H3428" t="s">
        <v>1354</v>
      </c>
      <c r="I3428">
        <v>9.9499999999999993</v>
      </c>
      <c r="J3428" t="s">
        <v>1355</v>
      </c>
    </row>
    <row r="3429" spans="1:10">
      <c r="A3429" t="s">
        <v>1398</v>
      </c>
      <c r="B3429">
        <v>40</v>
      </c>
      <c r="C3429" t="s">
        <v>1351</v>
      </c>
      <c r="D3429" t="s">
        <v>1352</v>
      </c>
      <c r="E3429">
        <v>353267</v>
      </c>
      <c r="F3429" s="78">
        <v>39668.6875</v>
      </c>
      <c r="G3429" t="s">
        <v>1353</v>
      </c>
      <c r="H3429" t="s">
        <v>1354</v>
      </c>
      <c r="I3429">
        <v>9.9</v>
      </c>
      <c r="J3429" t="s">
        <v>1355</v>
      </c>
    </row>
    <row r="3430" spans="1:10">
      <c r="A3430" t="s">
        <v>1398</v>
      </c>
      <c r="B3430">
        <v>55</v>
      </c>
      <c r="C3430" t="s">
        <v>1351</v>
      </c>
      <c r="D3430" t="s">
        <v>1352</v>
      </c>
      <c r="E3430">
        <v>353268</v>
      </c>
      <c r="F3430" s="78">
        <v>39668.6875</v>
      </c>
      <c r="G3430" t="s">
        <v>1353</v>
      </c>
      <c r="H3430" t="s">
        <v>1354</v>
      </c>
      <c r="I3430">
        <v>9.98</v>
      </c>
      <c r="J3430" t="s">
        <v>1355</v>
      </c>
    </row>
    <row r="3431" spans="1:10">
      <c r="A3431" t="s">
        <v>1398</v>
      </c>
      <c r="B3431">
        <v>60</v>
      </c>
      <c r="C3431" t="s">
        <v>1351</v>
      </c>
      <c r="D3431" t="s">
        <v>1352</v>
      </c>
      <c r="E3431">
        <v>353269</v>
      </c>
      <c r="F3431" s="78">
        <v>39668.6875</v>
      </c>
      <c r="G3431" t="s">
        <v>1353</v>
      </c>
      <c r="H3431" t="s">
        <v>1354</v>
      </c>
      <c r="I3431">
        <v>9.98</v>
      </c>
      <c r="J3431" t="s">
        <v>1355</v>
      </c>
    </row>
    <row r="3432" spans="1:10">
      <c r="A3432" t="s">
        <v>1398</v>
      </c>
      <c r="B3432">
        <v>65</v>
      </c>
      <c r="C3432" t="s">
        <v>1351</v>
      </c>
      <c r="D3432" t="s">
        <v>1352</v>
      </c>
      <c r="E3432">
        <v>353270</v>
      </c>
      <c r="F3432" s="78">
        <v>39668.6875</v>
      </c>
      <c r="G3432" t="s">
        <v>1353</v>
      </c>
      <c r="H3432" t="s">
        <v>1354</v>
      </c>
      <c r="I3432">
        <v>9.9700000000000006</v>
      </c>
      <c r="J3432" t="s">
        <v>1355</v>
      </c>
    </row>
    <row r="3433" spans="1:10">
      <c r="A3433" t="s">
        <v>1398</v>
      </c>
      <c r="B3433">
        <v>70</v>
      </c>
      <c r="C3433" t="s">
        <v>1351</v>
      </c>
      <c r="D3433" t="s">
        <v>1352</v>
      </c>
      <c r="E3433">
        <v>353271</v>
      </c>
      <c r="F3433" s="78">
        <v>39668.6875</v>
      </c>
      <c r="G3433" t="s">
        <v>1353</v>
      </c>
      <c r="H3433" t="s">
        <v>1354</v>
      </c>
      <c r="I3433">
        <v>9.9600000000000009</v>
      </c>
      <c r="J3433" t="s">
        <v>1355</v>
      </c>
    </row>
    <row r="3434" spans="1:10">
      <c r="A3434" t="s">
        <v>1398</v>
      </c>
      <c r="B3434">
        <v>75</v>
      </c>
      <c r="C3434" t="s">
        <v>1351</v>
      </c>
      <c r="D3434" t="s">
        <v>1352</v>
      </c>
      <c r="E3434">
        <v>353272</v>
      </c>
      <c r="F3434" s="78">
        <v>39668.6875</v>
      </c>
      <c r="G3434" t="s">
        <v>1353</v>
      </c>
      <c r="H3434" t="s">
        <v>1354</v>
      </c>
      <c r="I3434">
        <v>9.98</v>
      </c>
      <c r="J3434" t="s">
        <v>1355</v>
      </c>
    </row>
    <row r="3435" spans="1:10">
      <c r="A3435" t="s">
        <v>1398</v>
      </c>
      <c r="B3435">
        <v>85</v>
      </c>
      <c r="C3435" t="s">
        <v>1351</v>
      </c>
      <c r="D3435" t="s">
        <v>1352</v>
      </c>
      <c r="E3435">
        <v>353273</v>
      </c>
      <c r="F3435" s="78">
        <v>39668.6875</v>
      </c>
      <c r="G3435" t="s">
        <v>1353</v>
      </c>
      <c r="H3435" t="s">
        <v>1354</v>
      </c>
      <c r="I3435">
        <v>9.9700000000000006</v>
      </c>
      <c r="J3435" t="s">
        <v>1355</v>
      </c>
    </row>
    <row r="3436" spans="1:10">
      <c r="A3436" t="s">
        <v>1398</v>
      </c>
      <c r="B3436">
        <v>100</v>
      </c>
      <c r="C3436" t="s">
        <v>1351</v>
      </c>
      <c r="D3436" t="s">
        <v>1352</v>
      </c>
      <c r="E3436">
        <v>353275</v>
      </c>
      <c r="F3436" s="78">
        <v>39668.6875</v>
      </c>
      <c r="G3436" t="s">
        <v>1353</v>
      </c>
      <c r="H3436" t="s">
        <v>1354</v>
      </c>
      <c r="I3436">
        <v>10.01</v>
      </c>
      <c r="J3436" t="s">
        <v>1355</v>
      </c>
    </row>
    <row r="3437" spans="1:10">
      <c r="A3437" t="s">
        <v>1398</v>
      </c>
      <c r="B3437">
        <v>110</v>
      </c>
      <c r="C3437" t="s">
        <v>1351</v>
      </c>
      <c r="D3437" t="s">
        <v>1352</v>
      </c>
      <c r="E3437">
        <v>353276</v>
      </c>
      <c r="F3437" s="78">
        <v>39668.6875</v>
      </c>
      <c r="G3437" t="s">
        <v>1353</v>
      </c>
      <c r="H3437" t="s">
        <v>1354</v>
      </c>
      <c r="I3437">
        <v>10.050000000000001</v>
      </c>
      <c r="J3437" t="s">
        <v>1355</v>
      </c>
    </row>
    <row r="3438" spans="1:10">
      <c r="A3438" t="s">
        <v>1398</v>
      </c>
      <c r="B3438">
        <v>20</v>
      </c>
      <c r="C3438" t="s">
        <v>1351</v>
      </c>
      <c r="D3438" t="s">
        <v>1352</v>
      </c>
      <c r="E3438">
        <v>353265</v>
      </c>
      <c r="F3438" s="78">
        <v>39668.697916666664</v>
      </c>
      <c r="G3438" t="s">
        <v>1353</v>
      </c>
      <c r="H3438" t="s">
        <v>1354</v>
      </c>
      <c r="I3438">
        <v>9.92</v>
      </c>
      <c r="J3438" t="s">
        <v>1355</v>
      </c>
    </row>
    <row r="3439" spans="1:10">
      <c r="A3439" t="s">
        <v>1398</v>
      </c>
      <c r="B3439">
        <v>29</v>
      </c>
      <c r="C3439" t="s">
        <v>1351</v>
      </c>
      <c r="D3439" t="s">
        <v>1352</v>
      </c>
      <c r="E3439">
        <v>353266</v>
      </c>
      <c r="F3439" s="78">
        <v>39668.697916666664</v>
      </c>
      <c r="G3439" t="s">
        <v>1353</v>
      </c>
      <c r="H3439" t="s">
        <v>1354</v>
      </c>
      <c r="I3439">
        <v>9.94</v>
      </c>
      <c r="J3439" t="s">
        <v>1355</v>
      </c>
    </row>
    <row r="3440" spans="1:10">
      <c r="A3440" t="s">
        <v>1398</v>
      </c>
      <c r="B3440">
        <v>40</v>
      </c>
      <c r="C3440" t="s">
        <v>1351</v>
      </c>
      <c r="D3440" t="s">
        <v>1352</v>
      </c>
      <c r="E3440">
        <v>353267</v>
      </c>
      <c r="F3440" s="78">
        <v>39668.697916666664</v>
      </c>
      <c r="G3440" t="s">
        <v>1353</v>
      </c>
      <c r="H3440" t="s">
        <v>1354</v>
      </c>
      <c r="I3440">
        <v>9.89</v>
      </c>
      <c r="J3440" t="s">
        <v>1355</v>
      </c>
    </row>
    <row r="3441" spans="1:10">
      <c r="A3441" t="s">
        <v>1398</v>
      </c>
      <c r="B3441">
        <v>55</v>
      </c>
      <c r="C3441" t="s">
        <v>1351</v>
      </c>
      <c r="D3441" t="s">
        <v>1352</v>
      </c>
      <c r="E3441">
        <v>353268</v>
      </c>
      <c r="F3441" s="78">
        <v>39668.697916666664</v>
      </c>
      <c r="G3441" t="s">
        <v>1353</v>
      </c>
      <c r="H3441" t="s">
        <v>1354</v>
      </c>
      <c r="I3441">
        <v>9.9600000000000009</v>
      </c>
      <c r="J3441" t="s">
        <v>1355</v>
      </c>
    </row>
    <row r="3442" spans="1:10">
      <c r="A3442" t="s">
        <v>1398</v>
      </c>
      <c r="B3442">
        <v>60</v>
      </c>
      <c r="C3442" t="s">
        <v>1351</v>
      </c>
      <c r="D3442" t="s">
        <v>1352</v>
      </c>
      <c r="E3442">
        <v>353269</v>
      </c>
      <c r="F3442" s="78">
        <v>39668.697916666664</v>
      </c>
      <c r="G3442" t="s">
        <v>1353</v>
      </c>
      <c r="H3442" t="s">
        <v>1354</v>
      </c>
      <c r="I3442">
        <v>9.9600000000000009</v>
      </c>
      <c r="J3442" t="s">
        <v>1355</v>
      </c>
    </row>
    <row r="3443" spans="1:10">
      <c r="A3443" t="s">
        <v>1398</v>
      </c>
      <c r="B3443">
        <v>65</v>
      </c>
      <c r="C3443" t="s">
        <v>1351</v>
      </c>
      <c r="D3443" t="s">
        <v>1352</v>
      </c>
      <c r="E3443">
        <v>353270</v>
      </c>
      <c r="F3443" s="78">
        <v>39668.697916666664</v>
      </c>
      <c r="G3443" t="s">
        <v>1353</v>
      </c>
      <c r="H3443" t="s">
        <v>1354</v>
      </c>
      <c r="I3443">
        <v>9.9499999999999993</v>
      </c>
      <c r="J3443" t="s">
        <v>1355</v>
      </c>
    </row>
    <row r="3444" spans="1:10">
      <c r="A3444" t="s">
        <v>1398</v>
      </c>
      <c r="B3444">
        <v>70</v>
      </c>
      <c r="C3444" t="s">
        <v>1351</v>
      </c>
      <c r="D3444" t="s">
        <v>1352</v>
      </c>
      <c r="E3444">
        <v>353271</v>
      </c>
      <c r="F3444" s="78">
        <v>39668.697916666664</v>
      </c>
      <c r="G3444" t="s">
        <v>1353</v>
      </c>
      <c r="H3444" t="s">
        <v>1354</v>
      </c>
      <c r="I3444">
        <v>9.93</v>
      </c>
      <c r="J3444" t="s">
        <v>1355</v>
      </c>
    </row>
    <row r="3445" spans="1:10">
      <c r="A3445" t="s">
        <v>1398</v>
      </c>
      <c r="B3445">
        <v>75</v>
      </c>
      <c r="C3445" t="s">
        <v>1351</v>
      </c>
      <c r="D3445" t="s">
        <v>1352</v>
      </c>
      <c r="E3445">
        <v>353272</v>
      </c>
      <c r="F3445" s="78">
        <v>39668.697916666664</v>
      </c>
      <c r="G3445" t="s">
        <v>1353</v>
      </c>
      <c r="H3445" t="s">
        <v>1354</v>
      </c>
      <c r="I3445">
        <v>9.9700000000000006</v>
      </c>
      <c r="J3445" t="s">
        <v>1355</v>
      </c>
    </row>
    <row r="3446" spans="1:10">
      <c r="A3446" t="s">
        <v>1398</v>
      </c>
      <c r="B3446">
        <v>85</v>
      </c>
      <c r="C3446" t="s">
        <v>1351</v>
      </c>
      <c r="D3446" t="s">
        <v>1352</v>
      </c>
      <c r="E3446">
        <v>353273</v>
      </c>
      <c r="F3446" s="78">
        <v>39668.697916666664</v>
      </c>
      <c r="G3446" t="s">
        <v>1353</v>
      </c>
      <c r="H3446" t="s">
        <v>1354</v>
      </c>
      <c r="I3446">
        <v>9.9600000000000009</v>
      </c>
      <c r="J3446" t="s">
        <v>1355</v>
      </c>
    </row>
    <row r="3447" spans="1:10">
      <c r="A3447" t="s">
        <v>1398</v>
      </c>
      <c r="B3447">
        <v>100</v>
      </c>
      <c r="C3447" t="s">
        <v>1351</v>
      </c>
      <c r="D3447" t="s">
        <v>1352</v>
      </c>
      <c r="E3447">
        <v>353275</v>
      </c>
      <c r="F3447" s="78">
        <v>39668.697916666664</v>
      </c>
      <c r="G3447" t="s">
        <v>1353</v>
      </c>
      <c r="H3447" t="s">
        <v>1354</v>
      </c>
      <c r="I3447">
        <v>9.9700000000000006</v>
      </c>
      <c r="J3447" t="s">
        <v>1355</v>
      </c>
    </row>
    <row r="3448" spans="1:10">
      <c r="A3448" t="s">
        <v>1398</v>
      </c>
      <c r="B3448">
        <v>110</v>
      </c>
      <c r="C3448" t="s">
        <v>1351</v>
      </c>
      <c r="D3448" t="s">
        <v>1352</v>
      </c>
      <c r="E3448">
        <v>353276</v>
      </c>
      <c r="F3448" s="78">
        <v>39668.697916666664</v>
      </c>
      <c r="G3448" t="s">
        <v>1353</v>
      </c>
      <c r="H3448" t="s">
        <v>1354</v>
      </c>
      <c r="I3448">
        <v>10.050000000000001</v>
      </c>
      <c r="J3448" t="s">
        <v>1355</v>
      </c>
    </row>
    <row r="3449" spans="1:10">
      <c r="A3449" t="s">
        <v>1398</v>
      </c>
      <c r="B3449">
        <v>20</v>
      </c>
      <c r="C3449" t="s">
        <v>1351</v>
      </c>
      <c r="D3449" t="s">
        <v>1352</v>
      </c>
      <c r="E3449">
        <v>353265</v>
      </c>
      <c r="F3449" s="78">
        <v>39668.708333333336</v>
      </c>
      <c r="G3449" t="s">
        <v>1353</v>
      </c>
      <c r="H3449" t="s">
        <v>1354</v>
      </c>
      <c r="I3449">
        <v>9.92</v>
      </c>
      <c r="J3449" t="s">
        <v>1355</v>
      </c>
    </row>
    <row r="3450" spans="1:10">
      <c r="A3450" t="s">
        <v>1398</v>
      </c>
      <c r="B3450">
        <v>29</v>
      </c>
      <c r="C3450" t="s">
        <v>1351</v>
      </c>
      <c r="D3450" t="s">
        <v>1352</v>
      </c>
      <c r="E3450">
        <v>353266</v>
      </c>
      <c r="F3450" s="78">
        <v>39668.708333333336</v>
      </c>
      <c r="G3450" t="s">
        <v>1353</v>
      </c>
      <c r="H3450" t="s">
        <v>1354</v>
      </c>
      <c r="I3450">
        <v>9.94</v>
      </c>
      <c r="J3450" t="s">
        <v>1355</v>
      </c>
    </row>
    <row r="3451" spans="1:10">
      <c r="A3451" t="s">
        <v>1398</v>
      </c>
      <c r="B3451">
        <v>40</v>
      </c>
      <c r="C3451" t="s">
        <v>1351</v>
      </c>
      <c r="D3451" t="s">
        <v>1352</v>
      </c>
      <c r="E3451">
        <v>353267</v>
      </c>
      <c r="F3451" s="78">
        <v>39668.708333333336</v>
      </c>
      <c r="G3451" t="s">
        <v>1353</v>
      </c>
      <c r="H3451" t="s">
        <v>1354</v>
      </c>
      <c r="I3451">
        <v>9.89</v>
      </c>
      <c r="J3451" t="s">
        <v>1355</v>
      </c>
    </row>
    <row r="3452" spans="1:10">
      <c r="A3452" t="s">
        <v>1398</v>
      </c>
      <c r="B3452">
        <v>55</v>
      </c>
      <c r="C3452" t="s">
        <v>1351</v>
      </c>
      <c r="D3452" t="s">
        <v>1352</v>
      </c>
      <c r="E3452">
        <v>353268</v>
      </c>
      <c r="F3452" s="78">
        <v>39668.708333333336</v>
      </c>
      <c r="G3452" t="s">
        <v>1353</v>
      </c>
      <c r="H3452" t="s">
        <v>1354</v>
      </c>
      <c r="I3452">
        <v>9.9499999999999993</v>
      </c>
      <c r="J3452" t="s">
        <v>1355</v>
      </c>
    </row>
    <row r="3453" spans="1:10">
      <c r="A3453" t="s">
        <v>1398</v>
      </c>
      <c r="B3453">
        <v>60</v>
      </c>
      <c r="C3453" t="s">
        <v>1351</v>
      </c>
      <c r="D3453" t="s">
        <v>1352</v>
      </c>
      <c r="E3453">
        <v>353269</v>
      </c>
      <c r="F3453" s="78">
        <v>39668.708333333336</v>
      </c>
      <c r="G3453" t="s">
        <v>1353</v>
      </c>
      <c r="H3453" t="s">
        <v>1354</v>
      </c>
      <c r="I3453">
        <v>9.9499999999999993</v>
      </c>
      <c r="J3453" t="s">
        <v>1355</v>
      </c>
    </row>
    <row r="3454" spans="1:10">
      <c r="A3454" t="s">
        <v>1398</v>
      </c>
      <c r="B3454">
        <v>65</v>
      </c>
      <c r="C3454" t="s">
        <v>1351</v>
      </c>
      <c r="D3454" t="s">
        <v>1352</v>
      </c>
      <c r="E3454">
        <v>353270</v>
      </c>
      <c r="F3454" s="78">
        <v>39668.708333333336</v>
      </c>
      <c r="G3454" t="s">
        <v>1353</v>
      </c>
      <c r="H3454" t="s">
        <v>1354</v>
      </c>
      <c r="I3454">
        <v>9.94</v>
      </c>
      <c r="J3454" t="s">
        <v>1355</v>
      </c>
    </row>
    <row r="3455" spans="1:10">
      <c r="A3455" t="s">
        <v>1398</v>
      </c>
      <c r="B3455">
        <v>70</v>
      </c>
      <c r="C3455" t="s">
        <v>1351</v>
      </c>
      <c r="D3455" t="s">
        <v>1352</v>
      </c>
      <c r="E3455">
        <v>353271</v>
      </c>
      <c r="F3455" s="78">
        <v>39668.708333333336</v>
      </c>
      <c r="G3455" t="s">
        <v>1353</v>
      </c>
      <c r="H3455" t="s">
        <v>1354</v>
      </c>
      <c r="I3455">
        <v>9.92</v>
      </c>
      <c r="J3455" t="s">
        <v>1355</v>
      </c>
    </row>
    <row r="3456" spans="1:10">
      <c r="A3456" t="s">
        <v>1398</v>
      </c>
      <c r="B3456">
        <v>75</v>
      </c>
      <c r="C3456" t="s">
        <v>1351</v>
      </c>
      <c r="D3456" t="s">
        <v>1352</v>
      </c>
      <c r="E3456">
        <v>353272</v>
      </c>
      <c r="F3456" s="78">
        <v>39668.708333333336</v>
      </c>
      <c r="G3456" t="s">
        <v>1353</v>
      </c>
      <c r="H3456" t="s">
        <v>1354</v>
      </c>
      <c r="I3456">
        <v>9.9499999999999993</v>
      </c>
      <c r="J3456" t="s">
        <v>1355</v>
      </c>
    </row>
    <row r="3457" spans="1:10">
      <c r="A3457" t="s">
        <v>1398</v>
      </c>
      <c r="B3457">
        <v>85</v>
      </c>
      <c r="C3457" t="s">
        <v>1351</v>
      </c>
      <c r="D3457" t="s">
        <v>1352</v>
      </c>
      <c r="E3457">
        <v>353273</v>
      </c>
      <c r="F3457" s="78">
        <v>39668.708333333336</v>
      </c>
      <c r="G3457" t="s">
        <v>1353</v>
      </c>
      <c r="H3457" t="s">
        <v>1354</v>
      </c>
      <c r="I3457">
        <v>9.98</v>
      </c>
      <c r="J3457" t="s">
        <v>1355</v>
      </c>
    </row>
    <row r="3458" spans="1:10">
      <c r="A3458" t="s">
        <v>1398</v>
      </c>
      <c r="B3458">
        <v>100</v>
      </c>
      <c r="C3458" t="s">
        <v>1351</v>
      </c>
      <c r="D3458" t="s">
        <v>1352</v>
      </c>
      <c r="E3458">
        <v>353275</v>
      </c>
      <c r="F3458" s="78">
        <v>39668.708333333336</v>
      </c>
      <c r="G3458" t="s">
        <v>1353</v>
      </c>
      <c r="H3458" t="s">
        <v>1354</v>
      </c>
      <c r="I3458">
        <v>9.9499999999999993</v>
      </c>
      <c r="J3458" t="s">
        <v>1355</v>
      </c>
    </row>
    <row r="3459" spans="1:10">
      <c r="A3459" t="s">
        <v>1398</v>
      </c>
      <c r="B3459">
        <v>110</v>
      </c>
      <c r="C3459" t="s">
        <v>1351</v>
      </c>
      <c r="D3459" t="s">
        <v>1352</v>
      </c>
      <c r="E3459">
        <v>353276</v>
      </c>
      <c r="F3459" s="78">
        <v>39668.708333333336</v>
      </c>
      <c r="G3459" t="s">
        <v>1353</v>
      </c>
      <c r="H3459" t="s">
        <v>1354</v>
      </c>
      <c r="I3459">
        <v>9.98</v>
      </c>
      <c r="J3459" t="s">
        <v>1355</v>
      </c>
    </row>
    <row r="3460" spans="1:10">
      <c r="A3460" t="s">
        <v>1398</v>
      </c>
      <c r="B3460">
        <v>20</v>
      </c>
      <c r="C3460" t="s">
        <v>1351</v>
      </c>
      <c r="D3460" t="s">
        <v>1352</v>
      </c>
      <c r="E3460">
        <v>353265</v>
      </c>
      <c r="F3460" s="78">
        <v>39668.71875</v>
      </c>
      <c r="G3460" t="s">
        <v>1353</v>
      </c>
      <c r="H3460" t="s">
        <v>1354</v>
      </c>
      <c r="I3460">
        <v>9.93</v>
      </c>
      <c r="J3460" t="s">
        <v>1355</v>
      </c>
    </row>
    <row r="3461" spans="1:10">
      <c r="A3461" t="s">
        <v>1398</v>
      </c>
      <c r="B3461">
        <v>29</v>
      </c>
      <c r="C3461" t="s">
        <v>1351</v>
      </c>
      <c r="D3461" t="s">
        <v>1352</v>
      </c>
      <c r="E3461">
        <v>353266</v>
      </c>
      <c r="F3461" s="78">
        <v>39668.71875</v>
      </c>
      <c r="G3461" t="s">
        <v>1353</v>
      </c>
      <c r="H3461" t="s">
        <v>1354</v>
      </c>
      <c r="I3461">
        <v>9.9499999999999993</v>
      </c>
      <c r="J3461" t="s">
        <v>1355</v>
      </c>
    </row>
    <row r="3462" spans="1:10">
      <c r="A3462" t="s">
        <v>1398</v>
      </c>
      <c r="B3462">
        <v>40</v>
      </c>
      <c r="C3462" t="s">
        <v>1351</v>
      </c>
      <c r="D3462" t="s">
        <v>1352</v>
      </c>
      <c r="E3462">
        <v>353267</v>
      </c>
      <c r="F3462" s="78">
        <v>39668.71875</v>
      </c>
      <c r="G3462" t="s">
        <v>1353</v>
      </c>
      <c r="H3462" t="s">
        <v>1354</v>
      </c>
      <c r="I3462">
        <v>9.9</v>
      </c>
      <c r="J3462" t="s">
        <v>1355</v>
      </c>
    </row>
    <row r="3463" spans="1:10">
      <c r="A3463" t="s">
        <v>1398</v>
      </c>
      <c r="B3463">
        <v>55</v>
      </c>
      <c r="C3463" t="s">
        <v>1351</v>
      </c>
      <c r="D3463" t="s">
        <v>1352</v>
      </c>
      <c r="E3463">
        <v>353268</v>
      </c>
      <c r="F3463" s="78">
        <v>39668.71875</v>
      </c>
      <c r="G3463" t="s">
        <v>1353</v>
      </c>
      <c r="H3463" t="s">
        <v>1354</v>
      </c>
      <c r="I3463">
        <v>9.9600000000000009</v>
      </c>
      <c r="J3463" t="s">
        <v>1355</v>
      </c>
    </row>
    <row r="3464" spans="1:10">
      <c r="A3464" t="s">
        <v>1398</v>
      </c>
      <c r="B3464">
        <v>60</v>
      </c>
      <c r="C3464" t="s">
        <v>1351</v>
      </c>
      <c r="D3464" t="s">
        <v>1352</v>
      </c>
      <c r="E3464">
        <v>353269</v>
      </c>
      <c r="F3464" s="78">
        <v>39668.71875</v>
      </c>
      <c r="G3464" t="s">
        <v>1353</v>
      </c>
      <c r="H3464" t="s">
        <v>1354</v>
      </c>
      <c r="I3464">
        <v>9.9600000000000009</v>
      </c>
      <c r="J3464" t="s">
        <v>1355</v>
      </c>
    </row>
    <row r="3465" spans="1:10">
      <c r="A3465" t="s">
        <v>1398</v>
      </c>
      <c r="B3465">
        <v>65</v>
      </c>
      <c r="C3465" t="s">
        <v>1351</v>
      </c>
      <c r="D3465" t="s">
        <v>1352</v>
      </c>
      <c r="E3465">
        <v>353270</v>
      </c>
      <c r="F3465" s="78">
        <v>39668.71875</v>
      </c>
      <c r="G3465" t="s">
        <v>1353</v>
      </c>
      <c r="H3465" t="s">
        <v>1354</v>
      </c>
      <c r="I3465">
        <v>9.9499999999999993</v>
      </c>
      <c r="J3465" t="s">
        <v>1355</v>
      </c>
    </row>
    <row r="3466" spans="1:10">
      <c r="A3466" t="s">
        <v>1398</v>
      </c>
      <c r="B3466">
        <v>70</v>
      </c>
      <c r="C3466" t="s">
        <v>1351</v>
      </c>
      <c r="D3466" t="s">
        <v>1352</v>
      </c>
      <c r="E3466">
        <v>353271</v>
      </c>
      <c r="F3466" s="78">
        <v>39668.71875</v>
      </c>
      <c r="G3466" t="s">
        <v>1353</v>
      </c>
      <c r="H3466" t="s">
        <v>1354</v>
      </c>
      <c r="I3466">
        <v>9.94</v>
      </c>
      <c r="J3466" t="s">
        <v>1355</v>
      </c>
    </row>
    <row r="3467" spans="1:10">
      <c r="A3467" t="s">
        <v>1398</v>
      </c>
      <c r="B3467">
        <v>75</v>
      </c>
      <c r="C3467" t="s">
        <v>1351</v>
      </c>
      <c r="D3467" t="s">
        <v>1352</v>
      </c>
      <c r="E3467">
        <v>353272</v>
      </c>
      <c r="F3467" s="78">
        <v>39668.71875</v>
      </c>
      <c r="G3467" t="s">
        <v>1353</v>
      </c>
      <c r="H3467" t="s">
        <v>1354</v>
      </c>
      <c r="I3467">
        <v>9.9700000000000006</v>
      </c>
      <c r="J3467" t="s">
        <v>1355</v>
      </c>
    </row>
    <row r="3468" spans="1:10">
      <c r="A3468" t="s">
        <v>1398</v>
      </c>
      <c r="B3468">
        <v>85</v>
      </c>
      <c r="C3468" t="s">
        <v>1351</v>
      </c>
      <c r="D3468" t="s">
        <v>1352</v>
      </c>
      <c r="E3468">
        <v>353273</v>
      </c>
      <c r="F3468" s="78">
        <v>39668.71875</v>
      </c>
      <c r="G3468" t="s">
        <v>1353</v>
      </c>
      <c r="H3468" t="s">
        <v>1354</v>
      </c>
      <c r="I3468">
        <v>9.98</v>
      </c>
      <c r="J3468" t="s">
        <v>1355</v>
      </c>
    </row>
    <row r="3469" spans="1:10">
      <c r="A3469" t="s">
        <v>1398</v>
      </c>
      <c r="B3469">
        <v>100</v>
      </c>
      <c r="C3469" t="s">
        <v>1351</v>
      </c>
      <c r="D3469" t="s">
        <v>1352</v>
      </c>
      <c r="E3469">
        <v>353275</v>
      </c>
      <c r="F3469" s="78">
        <v>39668.71875</v>
      </c>
      <c r="G3469" t="s">
        <v>1353</v>
      </c>
      <c r="H3469" t="s">
        <v>1354</v>
      </c>
      <c r="I3469">
        <v>9.9700000000000006</v>
      </c>
      <c r="J3469" t="s">
        <v>1355</v>
      </c>
    </row>
    <row r="3470" spans="1:10">
      <c r="A3470" t="s">
        <v>1398</v>
      </c>
      <c r="B3470">
        <v>110</v>
      </c>
      <c r="C3470" t="s">
        <v>1351</v>
      </c>
      <c r="D3470" t="s">
        <v>1352</v>
      </c>
      <c r="E3470">
        <v>353276</v>
      </c>
      <c r="F3470" s="78">
        <v>39668.71875</v>
      </c>
      <c r="G3470" t="s">
        <v>1353</v>
      </c>
      <c r="H3470" t="s">
        <v>1354</v>
      </c>
      <c r="I3470">
        <v>10.029999999999999</v>
      </c>
      <c r="J3470" t="s">
        <v>1355</v>
      </c>
    </row>
    <row r="3471" spans="1:10">
      <c r="A3471" t="s">
        <v>1398</v>
      </c>
      <c r="B3471">
        <v>20</v>
      </c>
      <c r="C3471" t="s">
        <v>1351</v>
      </c>
      <c r="D3471" t="s">
        <v>1352</v>
      </c>
      <c r="E3471">
        <v>353265</v>
      </c>
      <c r="F3471" s="78">
        <v>39668.729166666664</v>
      </c>
      <c r="G3471" t="s">
        <v>1353</v>
      </c>
      <c r="H3471" t="s">
        <v>1354</v>
      </c>
      <c r="I3471">
        <v>9.93</v>
      </c>
      <c r="J3471" t="s">
        <v>1355</v>
      </c>
    </row>
    <row r="3472" spans="1:10">
      <c r="A3472" t="s">
        <v>1398</v>
      </c>
      <c r="B3472">
        <v>29</v>
      </c>
      <c r="C3472" t="s">
        <v>1351</v>
      </c>
      <c r="D3472" t="s">
        <v>1352</v>
      </c>
      <c r="E3472">
        <v>353266</v>
      </c>
      <c r="F3472" s="78">
        <v>39668.729166666664</v>
      </c>
      <c r="G3472" t="s">
        <v>1353</v>
      </c>
      <c r="H3472" t="s">
        <v>1354</v>
      </c>
      <c r="I3472">
        <v>9.94</v>
      </c>
      <c r="J3472" t="s">
        <v>1355</v>
      </c>
    </row>
    <row r="3473" spans="1:10">
      <c r="A3473" t="s">
        <v>1398</v>
      </c>
      <c r="B3473">
        <v>40</v>
      </c>
      <c r="C3473" t="s">
        <v>1351</v>
      </c>
      <c r="D3473" t="s">
        <v>1352</v>
      </c>
      <c r="E3473">
        <v>353267</v>
      </c>
      <c r="F3473" s="78">
        <v>39668.729166666664</v>
      </c>
      <c r="G3473" t="s">
        <v>1353</v>
      </c>
      <c r="H3473" t="s">
        <v>1354</v>
      </c>
      <c r="I3473">
        <v>9.9</v>
      </c>
      <c r="J3473" t="s">
        <v>1355</v>
      </c>
    </row>
    <row r="3474" spans="1:10">
      <c r="A3474" t="s">
        <v>1398</v>
      </c>
      <c r="B3474">
        <v>55</v>
      </c>
      <c r="C3474" t="s">
        <v>1351</v>
      </c>
      <c r="D3474" t="s">
        <v>1352</v>
      </c>
      <c r="E3474">
        <v>353268</v>
      </c>
      <c r="F3474" s="78">
        <v>39668.729166666664</v>
      </c>
      <c r="G3474" t="s">
        <v>1353</v>
      </c>
      <c r="H3474" t="s">
        <v>1354</v>
      </c>
      <c r="I3474">
        <v>9.9700000000000006</v>
      </c>
      <c r="J3474" t="s">
        <v>1355</v>
      </c>
    </row>
    <row r="3475" spans="1:10">
      <c r="A3475" t="s">
        <v>1398</v>
      </c>
      <c r="B3475">
        <v>60</v>
      </c>
      <c r="C3475" t="s">
        <v>1351</v>
      </c>
      <c r="D3475" t="s">
        <v>1352</v>
      </c>
      <c r="E3475">
        <v>353269</v>
      </c>
      <c r="F3475" s="78">
        <v>39668.729166666664</v>
      </c>
      <c r="G3475" t="s">
        <v>1353</v>
      </c>
      <c r="H3475" t="s">
        <v>1354</v>
      </c>
      <c r="I3475">
        <v>9.9600000000000009</v>
      </c>
      <c r="J3475" t="s">
        <v>1355</v>
      </c>
    </row>
    <row r="3476" spans="1:10">
      <c r="A3476" t="s">
        <v>1398</v>
      </c>
      <c r="B3476">
        <v>65</v>
      </c>
      <c r="C3476" t="s">
        <v>1351</v>
      </c>
      <c r="D3476" t="s">
        <v>1352</v>
      </c>
      <c r="E3476">
        <v>353270</v>
      </c>
      <c r="F3476" s="78">
        <v>39668.729166666664</v>
      </c>
      <c r="G3476" t="s">
        <v>1353</v>
      </c>
      <c r="H3476" t="s">
        <v>1354</v>
      </c>
      <c r="I3476">
        <v>9.9499999999999993</v>
      </c>
      <c r="J3476" t="s">
        <v>1355</v>
      </c>
    </row>
    <row r="3477" spans="1:10">
      <c r="A3477" t="s">
        <v>1398</v>
      </c>
      <c r="B3477">
        <v>70</v>
      </c>
      <c r="C3477" t="s">
        <v>1351</v>
      </c>
      <c r="D3477" t="s">
        <v>1352</v>
      </c>
      <c r="E3477">
        <v>353271</v>
      </c>
      <c r="F3477" s="78">
        <v>39668.729166666664</v>
      </c>
      <c r="G3477" t="s">
        <v>1353</v>
      </c>
      <c r="H3477" t="s">
        <v>1354</v>
      </c>
      <c r="I3477">
        <v>9.94</v>
      </c>
      <c r="J3477" t="s">
        <v>1355</v>
      </c>
    </row>
    <row r="3478" spans="1:10">
      <c r="A3478" t="s">
        <v>1398</v>
      </c>
      <c r="B3478">
        <v>75</v>
      </c>
      <c r="C3478" t="s">
        <v>1351</v>
      </c>
      <c r="D3478" t="s">
        <v>1352</v>
      </c>
      <c r="E3478">
        <v>353272</v>
      </c>
      <c r="F3478" s="78">
        <v>39668.729166666664</v>
      </c>
      <c r="G3478" t="s">
        <v>1353</v>
      </c>
      <c r="H3478" t="s">
        <v>1354</v>
      </c>
      <c r="I3478">
        <v>9.98</v>
      </c>
      <c r="J3478" t="s">
        <v>1355</v>
      </c>
    </row>
    <row r="3479" spans="1:10">
      <c r="A3479" t="s">
        <v>1398</v>
      </c>
      <c r="B3479">
        <v>85</v>
      </c>
      <c r="C3479" t="s">
        <v>1351</v>
      </c>
      <c r="D3479" t="s">
        <v>1352</v>
      </c>
      <c r="E3479">
        <v>353273</v>
      </c>
      <c r="F3479" s="78">
        <v>39668.729166666664</v>
      </c>
      <c r="G3479" t="s">
        <v>1353</v>
      </c>
      <c r="H3479" t="s">
        <v>1354</v>
      </c>
      <c r="I3479">
        <v>9.9600000000000009</v>
      </c>
      <c r="J3479" t="s">
        <v>1355</v>
      </c>
    </row>
    <row r="3480" spans="1:10">
      <c r="A3480" t="s">
        <v>1398</v>
      </c>
      <c r="B3480">
        <v>100</v>
      </c>
      <c r="C3480" t="s">
        <v>1351</v>
      </c>
      <c r="D3480" t="s">
        <v>1352</v>
      </c>
      <c r="E3480">
        <v>353275</v>
      </c>
      <c r="F3480" s="78">
        <v>39668.729166666664</v>
      </c>
      <c r="G3480" t="s">
        <v>1353</v>
      </c>
      <c r="H3480" t="s">
        <v>1354</v>
      </c>
      <c r="I3480">
        <v>10.039999999999999</v>
      </c>
      <c r="J3480" t="s">
        <v>1355</v>
      </c>
    </row>
    <row r="3481" spans="1:10">
      <c r="A3481" t="s">
        <v>1398</v>
      </c>
      <c r="B3481">
        <v>110</v>
      </c>
      <c r="C3481" t="s">
        <v>1351</v>
      </c>
      <c r="D3481" t="s">
        <v>1352</v>
      </c>
      <c r="E3481">
        <v>353276</v>
      </c>
      <c r="F3481" s="78">
        <v>39668.729166666664</v>
      </c>
      <c r="G3481" t="s">
        <v>1353</v>
      </c>
      <c r="H3481" t="s">
        <v>1354</v>
      </c>
      <c r="I3481">
        <v>10.09</v>
      </c>
      <c r="J3481" t="s">
        <v>1355</v>
      </c>
    </row>
    <row r="3482" spans="1:10">
      <c r="A3482" t="s">
        <v>1398</v>
      </c>
      <c r="B3482">
        <v>20</v>
      </c>
      <c r="C3482" t="s">
        <v>1351</v>
      </c>
      <c r="D3482" t="s">
        <v>1352</v>
      </c>
      <c r="E3482">
        <v>353265</v>
      </c>
      <c r="F3482" s="78">
        <v>39668.739583333336</v>
      </c>
      <c r="G3482" t="s">
        <v>1353</v>
      </c>
      <c r="H3482" t="s">
        <v>1354</v>
      </c>
      <c r="I3482">
        <v>9.92</v>
      </c>
      <c r="J3482" t="s">
        <v>1355</v>
      </c>
    </row>
    <row r="3483" spans="1:10">
      <c r="A3483" t="s">
        <v>1398</v>
      </c>
      <c r="B3483">
        <v>29</v>
      </c>
      <c r="C3483" t="s">
        <v>1351</v>
      </c>
      <c r="D3483" t="s">
        <v>1352</v>
      </c>
      <c r="E3483">
        <v>353266</v>
      </c>
      <c r="F3483" s="78">
        <v>39668.739583333336</v>
      </c>
      <c r="G3483" t="s">
        <v>1353</v>
      </c>
      <c r="H3483" t="s">
        <v>1354</v>
      </c>
      <c r="I3483">
        <v>9.94</v>
      </c>
      <c r="J3483" t="s">
        <v>1355</v>
      </c>
    </row>
    <row r="3484" spans="1:10">
      <c r="A3484" t="s">
        <v>1398</v>
      </c>
      <c r="B3484">
        <v>40</v>
      </c>
      <c r="C3484" t="s">
        <v>1351</v>
      </c>
      <c r="D3484" t="s">
        <v>1352</v>
      </c>
      <c r="E3484">
        <v>353267</v>
      </c>
      <c r="F3484" s="78">
        <v>39668.739583333336</v>
      </c>
      <c r="G3484" t="s">
        <v>1353</v>
      </c>
      <c r="H3484" t="s">
        <v>1354</v>
      </c>
      <c r="I3484">
        <v>9.89</v>
      </c>
      <c r="J3484" t="s">
        <v>1355</v>
      </c>
    </row>
    <row r="3485" spans="1:10">
      <c r="A3485" t="s">
        <v>1398</v>
      </c>
      <c r="B3485">
        <v>55</v>
      </c>
      <c r="C3485" t="s">
        <v>1351</v>
      </c>
      <c r="D3485" t="s">
        <v>1352</v>
      </c>
      <c r="E3485">
        <v>353268</v>
      </c>
      <c r="F3485" s="78">
        <v>39668.739583333336</v>
      </c>
      <c r="G3485" t="s">
        <v>1353</v>
      </c>
      <c r="H3485" t="s">
        <v>1354</v>
      </c>
      <c r="I3485">
        <v>9.9700000000000006</v>
      </c>
      <c r="J3485" t="s">
        <v>1355</v>
      </c>
    </row>
    <row r="3486" spans="1:10">
      <c r="A3486" t="s">
        <v>1398</v>
      </c>
      <c r="B3486">
        <v>60</v>
      </c>
      <c r="C3486" t="s">
        <v>1351</v>
      </c>
      <c r="D3486" t="s">
        <v>1352</v>
      </c>
      <c r="E3486">
        <v>353269</v>
      </c>
      <c r="F3486" s="78">
        <v>39668.739583333336</v>
      </c>
      <c r="G3486" t="s">
        <v>1353</v>
      </c>
      <c r="H3486" t="s">
        <v>1354</v>
      </c>
      <c r="I3486">
        <v>9.98</v>
      </c>
      <c r="J3486" t="s">
        <v>1355</v>
      </c>
    </row>
    <row r="3487" spans="1:10">
      <c r="A3487" t="s">
        <v>1398</v>
      </c>
      <c r="B3487">
        <v>65</v>
      </c>
      <c r="C3487" t="s">
        <v>1351</v>
      </c>
      <c r="D3487" t="s">
        <v>1352</v>
      </c>
      <c r="E3487">
        <v>353270</v>
      </c>
      <c r="F3487" s="78">
        <v>39668.739583333336</v>
      </c>
      <c r="G3487" t="s">
        <v>1353</v>
      </c>
      <c r="H3487" t="s">
        <v>1354</v>
      </c>
      <c r="I3487">
        <v>9.98</v>
      </c>
      <c r="J3487" t="s">
        <v>1355</v>
      </c>
    </row>
    <row r="3488" spans="1:10">
      <c r="A3488" t="s">
        <v>1398</v>
      </c>
      <c r="B3488">
        <v>70</v>
      </c>
      <c r="C3488" t="s">
        <v>1351</v>
      </c>
      <c r="D3488" t="s">
        <v>1352</v>
      </c>
      <c r="E3488">
        <v>353271</v>
      </c>
      <c r="F3488" s="78">
        <v>39668.739583333336</v>
      </c>
      <c r="G3488" t="s">
        <v>1353</v>
      </c>
      <c r="H3488" t="s">
        <v>1354</v>
      </c>
      <c r="I3488">
        <v>9.98</v>
      </c>
      <c r="J3488" t="s">
        <v>1355</v>
      </c>
    </row>
    <row r="3489" spans="1:10">
      <c r="A3489" t="s">
        <v>1398</v>
      </c>
      <c r="B3489">
        <v>75</v>
      </c>
      <c r="C3489" t="s">
        <v>1351</v>
      </c>
      <c r="D3489" t="s">
        <v>1352</v>
      </c>
      <c r="E3489">
        <v>353272</v>
      </c>
      <c r="F3489" s="78">
        <v>39668.739583333336</v>
      </c>
      <c r="G3489" t="s">
        <v>1353</v>
      </c>
      <c r="H3489" t="s">
        <v>1354</v>
      </c>
      <c r="I3489">
        <v>10.01</v>
      </c>
      <c r="J3489" t="s">
        <v>1355</v>
      </c>
    </row>
    <row r="3490" spans="1:10">
      <c r="A3490" t="s">
        <v>1398</v>
      </c>
      <c r="B3490">
        <v>85</v>
      </c>
      <c r="C3490" t="s">
        <v>1351</v>
      </c>
      <c r="D3490" t="s">
        <v>1352</v>
      </c>
      <c r="E3490">
        <v>353273</v>
      </c>
      <c r="F3490" s="78">
        <v>39668.739583333336</v>
      </c>
      <c r="G3490" t="s">
        <v>1353</v>
      </c>
      <c r="H3490" t="s">
        <v>1354</v>
      </c>
      <c r="I3490">
        <v>9.9600000000000009</v>
      </c>
      <c r="J3490" t="s">
        <v>1355</v>
      </c>
    </row>
    <row r="3491" spans="1:10">
      <c r="A3491" t="s">
        <v>1398</v>
      </c>
      <c r="B3491">
        <v>100</v>
      </c>
      <c r="C3491" t="s">
        <v>1351</v>
      </c>
      <c r="D3491" t="s">
        <v>1352</v>
      </c>
      <c r="E3491">
        <v>353275</v>
      </c>
      <c r="F3491" s="78">
        <v>39668.739583333336</v>
      </c>
      <c r="G3491" t="s">
        <v>1353</v>
      </c>
      <c r="H3491" t="s">
        <v>1354</v>
      </c>
      <c r="I3491">
        <v>10.029999999999999</v>
      </c>
      <c r="J3491" t="s">
        <v>1355</v>
      </c>
    </row>
    <row r="3492" spans="1:10">
      <c r="A3492" t="s">
        <v>1398</v>
      </c>
      <c r="B3492">
        <v>110</v>
      </c>
      <c r="C3492" t="s">
        <v>1351</v>
      </c>
      <c r="D3492" t="s">
        <v>1352</v>
      </c>
      <c r="E3492">
        <v>353276</v>
      </c>
      <c r="F3492" s="78">
        <v>39668.739583333336</v>
      </c>
      <c r="G3492" t="s">
        <v>1353</v>
      </c>
      <c r="H3492" t="s">
        <v>1354</v>
      </c>
      <c r="I3492">
        <v>10.08</v>
      </c>
      <c r="J3492" t="s">
        <v>1355</v>
      </c>
    </row>
    <row r="3493" spans="1:10">
      <c r="A3493" t="s">
        <v>1398</v>
      </c>
      <c r="B3493">
        <v>20</v>
      </c>
      <c r="C3493" t="s">
        <v>1351</v>
      </c>
      <c r="D3493" t="s">
        <v>1352</v>
      </c>
      <c r="E3493">
        <v>353265</v>
      </c>
      <c r="F3493" s="78">
        <v>39686.666666666664</v>
      </c>
      <c r="G3493" t="s">
        <v>1353</v>
      </c>
      <c r="H3493" t="s">
        <v>1354</v>
      </c>
      <c r="I3493">
        <v>9.6999999999999993</v>
      </c>
      <c r="J3493" t="s">
        <v>1355</v>
      </c>
    </row>
    <row r="3494" spans="1:10">
      <c r="A3494" t="s">
        <v>1398</v>
      </c>
      <c r="B3494">
        <v>29</v>
      </c>
      <c r="C3494" t="s">
        <v>1351</v>
      </c>
      <c r="D3494" t="s">
        <v>1352</v>
      </c>
      <c r="E3494">
        <v>353266</v>
      </c>
      <c r="F3494" s="78">
        <v>39686.666666666664</v>
      </c>
      <c r="G3494" t="s">
        <v>1353</v>
      </c>
      <c r="H3494" t="s">
        <v>1354</v>
      </c>
      <c r="I3494">
        <v>9.7100000000000009</v>
      </c>
      <c r="J3494" t="s">
        <v>1355</v>
      </c>
    </row>
    <row r="3495" spans="1:10">
      <c r="A3495" t="s">
        <v>1398</v>
      </c>
      <c r="B3495">
        <v>40</v>
      </c>
      <c r="C3495" t="s">
        <v>1351</v>
      </c>
      <c r="D3495" t="s">
        <v>1352</v>
      </c>
      <c r="E3495">
        <v>353267</v>
      </c>
      <c r="F3495" s="78">
        <v>39686.666666666664</v>
      </c>
      <c r="G3495" t="s">
        <v>1353</v>
      </c>
      <c r="H3495" t="s">
        <v>1354</v>
      </c>
      <c r="I3495">
        <v>9.66</v>
      </c>
      <c r="J3495" t="s">
        <v>1355</v>
      </c>
    </row>
    <row r="3496" spans="1:10">
      <c r="A3496" t="s">
        <v>1398</v>
      </c>
      <c r="B3496">
        <v>55</v>
      </c>
      <c r="C3496" t="s">
        <v>1351</v>
      </c>
      <c r="D3496" t="s">
        <v>1352</v>
      </c>
      <c r="E3496">
        <v>353268</v>
      </c>
      <c r="F3496" s="78">
        <v>39686.666666666664</v>
      </c>
      <c r="G3496" t="s">
        <v>1353</v>
      </c>
      <c r="H3496" t="s">
        <v>1354</v>
      </c>
      <c r="I3496">
        <v>9.73</v>
      </c>
      <c r="J3496" t="s">
        <v>1355</v>
      </c>
    </row>
    <row r="3497" spans="1:10">
      <c r="A3497" t="s">
        <v>1398</v>
      </c>
      <c r="B3497">
        <v>60</v>
      </c>
      <c r="C3497" t="s">
        <v>1351</v>
      </c>
      <c r="D3497" t="s">
        <v>1352</v>
      </c>
      <c r="E3497">
        <v>353269</v>
      </c>
      <c r="F3497" s="78">
        <v>39686.666666666664</v>
      </c>
      <c r="G3497" t="s">
        <v>1353</v>
      </c>
      <c r="H3497" t="s">
        <v>1354</v>
      </c>
      <c r="I3497">
        <v>9.7200000000000006</v>
      </c>
      <c r="J3497" t="s">
        <v>1355</v>
      </c>
    </row>
    <row r="3498" spans="1:10">
      <c r="A3498" t="s">
        <v>1398</v>
      </c>
      <c r="B3498">
        <v>65</v>
      </c>
      <c r="C3498" t="s">
        <v>1351</v>
      </c>
      <c r="D3498" t="s">
        <v>1352</v>
      </c>
      <c r="E3498">
        <v>353270</v>
      </c>
      <c r="F3498" s="78">
        <v>39686.666666666664</v>
      </c>
      <c r="G3498" t="s">
        <v>1353</v>
      </c>
      <c r="H3498" t="s">
        <v>1354</v>
      </c>
      <c r="I3498">
        <v>9.7100000000000009</v>
      </c>
      <c r="J3498" t="s">
        <v>1355</v>
      </c>
    </row>
    <row r="3499" spans="1:10">
      <c r="A3499" t="s">
        <v>1398</v>
      </c>
      <c r="B3499">
        <v>70</v>
      </c>
      <c r="C3499" t="s">
        <v>1351</v>
      </c>
      <c r="D3499" t="s">
        <v>1352</v>
      </c>
      <c r="E3499">
        <v>353271</v>
      </c>
      <c r="F3499" s="78">
        <v>39686.666666666664</v>
      </c>
      <c r="G3499" t="s">
        <v>1353</v>
      </c>
      <c r="H3499" t="s">
        <v>1354</v>
      </c>
      <c r="I3499">
        <v>9.69</v>
      </c>
      <c r="J3499" t="s">
        <v>1355</v>
      </c>
    </row>
    <row r="3500" spans="1:10">
      <c r="A3500" t="s">
        <v>1398</v>
      </c>
      <c r="B3500">
        <v>75</v>
      </c>
      <c r="C3500" t="s">
        <v>1351</v>
      </c>
      <c r="D3500" t="s">
        <v>1352</v>
      </c>
      <c r="E3500">
        <v>353272</v>
      </c>
      <c r="F3500" s="78">
        <v>39686.666666666664</v>
      </c>
      <c r="G3500" t="s">
        <v>1353</v>
      </c>
      <c r="H3500" t="s">
        <v>1354</v>
      </c>
      <c r="I3500">
        <v>9.7200000000000006</v>
      </c>
      <c r="J3500" t="s">
        <v>1355</v>
      </c>
    </row>
    <row r="3501" spans="1:10">
      <c r="A3501" t="s">
        <v>1398</v>
      </c>
      <c r="B3501">
        <v>85</v>
      </c>
      <c r="C3501" t="s">
        <v>1351</v>
      </c>
      <c r="D3501" t="s">
        <v>1352</v>
      </c>
      <c r="E3501">
        <v>353273</v>
      </c>
      <c r="F3501" s="78">
        <v>39686.666666666664</v>
      </c>
      <c r="G3501" t="s">
        <v>1353</v>
      </c>
      <c r="H3501" t="s">
        <v>1354</v>
      </c>
      <c r="I3501">
        <v>9.69</v>
      </c>
      <c r="J3501" t="s">
        <v>1355</v>
      </c>
    </row>
    <row r="3502" spans="1:10">
      <c r="A3502" t="s">
        <v>1398</v>
      </c>
      <c r="B3502">
        <v>100</v>
      </c>
      <c r="C3502" t="s">
        <v>1351</v>
      </c>
      <c r="D3502" t="s">
        <v>1352</v>
      </c>
      <c r="E3502">
        <v>353275</v>
      </c>
      <c r="F3502" s="78">
        <v>39686.666666666664</v>
      </c>
      <c r="G3502" t="s">
        <v>1353</v>
      </c>
      <c r="H3502" t="s">
        <v>1354</v>
      </c>
      <c r="I3502">
        <v>9.68</v>
      </c>
      <c r="J3502" t="s">
        <v>1355</v>
      </c>
    </row>
    <row r="3503" spans="1:10">
      <c r="A3503" t="s">
        <v>1398</v>
      </c>
      <c r="B3503">
        <v>110</v>
      </c>
      <c r="C3503" t="s">
        <v>1351</v>
      </c>
      <c r="D3503" t="s">
        <v>1352</v>
      </c>
      <c r="E3503">
        <v>353276</v>
      </c>
      <c r="F3503" s="78">
        <v>39686.666666666664</v>
      </c>
      <c r="G3503" t="s">
        <v>1353</v>
      </c>
      <c r="H3503" t="s">
        <v>1354</v>
      </c>
      <c r="I3503">
        <v>9.69</v>
      </c>
      <c r="J3503" t="s">
        <v>1355</v>
      </c>
    </row>
    <row r="3504" spans="1:10">
      <c r="A3504" t="s">
        <v>1398</v>
      </c>
      <c r="B3504">
        <v>20</v>
      </c>
      <c r="C3504" t="s">
        <v>1351</v>
      </c>
      <c r="D3504" t="s">
        <v>1352</v>
      </c>
      <c r="E3504">
        <v>353265</v>
      </c>
      <c r="F3504" s="78">
        <v>39686.677083333336</v>
      </c>
      <c r="G3504" t="s">
        <v>1353</v>
      </c>
      <c r="H3504" t="s">
        <v>1354</v>
      </c>
      <c r="I3504">
        <v>9.6999999999999993</v>
      </c>
      <c r="J3504" t="s">
        <v>1355</v>
      </c>
    </row>
    <row r="3505" spans="1:10">
      <c r="A3505" t="s">
        <v>1398</v>
      </c>
      <c r="B3505">
        <v>29</v>
      </c>
      <c r="C3505" t="s">
        <v>1351</v>
      </c>
      <c r="D3505" t="s">
        <v>1352</v>
      </c>
      <c r="E3505">
        <v>353266</v>
      </c>
      <c r="F3505" s="78">
        <v>39686.677083333336</v>
      </c>
      <c r="G3505" t="s">
        <v>1353</v>
      </c>
      <c r="H3505" t="s">
        <v>1354</v>
      </c>
      <c r="I3505">
        <v>9.7200000000000006</v>
      </c>
      <c r="J3505" t="s">
        <v>1355</v>
      </c>
    </row>
    <row r="3506" spans="1:10">
      <c r="A3506" t="s">
        <v>1398</v>
      </c>
      <c r="B3506">
        <v>40</v>
      </c>
      <c r="C3506" t="s">
        <v>1351</v>
      </c>
      <c r="D3506" t="s">
        <v>1352</v>
      </c>
      <c r="E3506">
        <v>353267</v>
      </c>
      <c r="F3506" s="78">
        <v>39686.677083333336</v>
      </c>
      <c r="G3506" t="s">
        <v>1353</v>
      </c>
      <c r="H3506" t="s">
        <v>1354</v>
      </c>
      <c r="I3506">
        <v>9.67</v>
      </c>
      <c r="J3506" t="s">
        <v>1355</v>
      </c>
    </row>
    <row r="3507" spans="1:10">
      <c r="A3507" t="s">
        <v>1398</v>
      </c>
      <c r="B3507">
        <v>55</v>
      </c>
      <c r="C3507" t="s">
        <v>1351</v>
      </c>
      <c r="D3507" t="s">
        <v>1352</v>
      </c>
      <c r="E3507">
        <v>353268</v>
      </c>
      <c r="F3507" s="78">
        <v>39686.677083333336</v>
      </c>
      <c r="G3507" t="s">
        <v>1353</v>
      </c>
      <c r="H3507" t="s">
        <v>1354</v>
      </c>
      <c r="I3507">
        <v>9.73</v>
      </c>
      <c r="J3507" t="s">
        <v>1355</v>
      </c>
    </row>
    <row r="3508" spans="1:10">
      <c r="A3508" t="s">
        <v>1398</v>
      </c>
      <c r="B3508">
        <v>60</v>
      </c>
      <c r="C3508" t="s">
        <v>1351</v>
      </c>
      <c r="D3508" t="s">
        <v>1352</v>
      </c>
      <c r="E3508">
        <v>353269</v>
      </c>
      <c r="F3508" s="78">
        <v>39686.677083333336</v>
      </c>
      <c r="G3508" t="s">
        <v>1353</v>
      </c>
      <c r="H3508" t="s">
        <v>1354</v>
      </c>
      <c r="I3508">
        <v>9.7200000000000006</v>
      </c>
      <c r="J3508" t="s">
        <v>1355</v>
      </c>
    </row>
    <row r="3509" spans="1:10">
      <c r="A3509" t="s">
        <v>1398</v>
      </c>
      <c r="B3509">
        <v>65</v>
      </c>
      <c r="C3509" t="s">
        <v>1351</v>
      </c>
      <c r="D3509" t="s">
        <v>1352</v>
      </c>
      <c r="E3509">
        <v>353270</v>
      </c>
      <c r="F3509" s="78">
        <v>39686.677083333336</v>
      </c>
      <c r="G3509" t="s">
        <v>1353</v>
      </c>
      <c r="H3509" t="s">
        <v>1354</v>
      </c>
      <c r="I3509">
        <v>9.7100000000000009</v>
      </c>
      <c r="J3509" t="s">
        <v>1355</v>
      </c>
    </row>
    <row r="3510" spans="1:10">
      <c r="A3510" t="s">
        <v>1398</v>
      </c>
      <c r="B3510">
        <v>70</v>
      </c>
      <c r="C3510" t="s">
        <v>1351</v>
      </c>
      <c r="D3510" t="s">
        <v>1352</v>
      </c>
      <c r="E3510">
        <v>353271</v>
      </c>
      <c r="F3510" s="78">
        <v>39686.677083333336</v>
      </c>
      <c r="G3510" t="s">
        <v>1353</v>
      </c>
      <c r="H3510" t="s">
        <v>1354</v>
      </c>
      <c r="I3510">
        <v>9.69</v>
      </c>
      <c r="J3510" t="s">
        <v>1355</v>
      </c>
    </row>
    <row r="3511" spans="1:10">
      <c r="A3511" t="s">
        <v>1398</v>
      </c>
      <c r="B3511">
        <v>75</v>
      </c>
      <c r="C3511" t="s">
        <v>1351</v>
      </c>
      <c r="D3511" t="s">
        <v>1352</v>
      </c>
      <c r="E3511">
        <v>353272</v>
      </c>
      <c r="F3511" s="78">
        <v>39686.677083333336</v>
      </c>
      <c r="G3511" t="s">
        <v>1353</v>
      </c>
      <c r="H3511" t="s">
        <v>1354</v>
      </c>
      <c r="I3511">
        <v>9.7200000000000006</v>
      </c>
      <c r="J3511" t="s">
        <v>1355</v>
      </c>
    </row>
    <row r="3512" spans="1:10">
      <c r="A3512" t="s">
        <v>1398</v>
      </c>
      <c r="B3512">
        <v>85</v>
      </c>
      <c r="C3512" t="s">
        <v>1351</v>
      </c>
      <c r="D3512" t="s">
        <v>1352</v>
      </c>
      <c r="E3512">
        <v>353273</v>
      </c>
      <c r="F3512" s="78">
        <v>39686.677083333336</v>
      </c>
      <c r="G3512" t="s">
        <v>1353</v>
      </c>
      <c r="H3512" t="s">
        <v>1354</v>
      </c>
      <c r="I3512">
        <v>9.6999999999999993</v>
      </c>
      <c r="J3512" t="s">
        <v>1355</v>
      </c>
    </row>
    <row r="3513" spans="1:10">
      <c r="A3513" t="s">
        <v>1398</v>
      </c>
      <c r="B3513">
        <v>100</v>
      </c>
      <c r="C3513" t="s">
        <v>1351</v>
      </c>
      <c r="D3513" t="s">
        <v>1352</v>
      </c>
      <c r="E3513">
        <v>353275</v>
      </c>
      <c r="F3513" s="78">
        <v>39686.677083333336</v>
      </c>
      <c r="G3513" t="s">
        <v>1353</v>
      </c>
      <c r="H3513" t="s">
        <v>1354</v>
      </c>
      <c r="I3513">
        <v>9.67</v>
      </c>
      <c r="J3513" t="s">
        <v>1355</v>
      </c>
    </row>
    <row r="3514" spans="1:10">
      <c r="A3514" t="s">
        <v>1398</v>
      </c>
      <c r="B3514">
        <v>110</v>
      </c>
      <c r="C3514" t="s">
        <v>1351</v>
      </c>
      <c r="D3514" t="s">
        <v>1352</v>
      </c>
      <c r="E3514">
        <v>353276</v>
      </c>
      <c r="F3514" s="78">
        <v>39686.677083333336</v>
      </c>
      <c r="G3514" t="s">
        <v>1353</v>
      </c>
      <c r="H3514" t="s">
        <v>1354</v>
      </c>
      <c r="I3514">
        <v>9.67</v>
      </c>
      <c r="J3514" t="s">
        <v>1355</v>
      </c>
    </row>
    <row r="3515" spans="1:10">
      <c r="A3515" t="s">
        <v>1398</v>
      </c>
      <c r="B3515">
        <v>20</v>
      </c>
      <c r="C3515" t="s">
        <v>1351</v>
      </c>
      <c r="D3515" t="s">
        <v>1352</v>
      </c>
      <c r="E3515">
        <v>353265</v>
      </c>
      <c r="F3515" s="78">
        <v>39686.6875</v>
      </c>
      <c r="G3515" t="s">
        <v>1353</v>
      </c>
      <c r="H3515" t="s">
        <v>1354</v>
      </c>
      <c r="I3515">
        <v>9.6999999999999993</v>
      </c>
      <c r="J3515" t="s">
        <v>1355</v>
      </c>
    </row>
    <row r="3516" spans="1:10">
      <c r="A3516" t="s">
        <v>1398</v>
      </c>
      <c r="B3516">
        <v>29</v>
      </c>
      <c r="C3516" t="s">
        <v>1351</v>
      </c>
      <c r="D3516" t="s">
        <v>1352</v>
      </c>
      <c r="E3516">
        <v>353266</v>
      </c>
      <c r="F3516" s="78">
        <v>39686.6875</v>
      </c>
      <c r="G3516" t="s">
        <v>1353</v>
      </c>
      <c r="H3516" t="s">
        <v>1354</v>
      </c>
      <c r="I3516">
        <v>9.7200000000000006</v>
      </c>
      <c r="J3516" t="s">
        <v>1355</v>
      </c>
    </row>
    <row r="3517" spans="1:10">
      <c r="A3517" t="s">
        <v>1398</v>
      </c>
      <c r="B3517">
        <v>40</v>
      </c>
      <c r="C3517" t="s">
        <v>1351</v>
      </c>
      <c r="D3517" t="s">
        <v>1352</v>
      </c>
      <c r="E3517">
        <v>353267</v>
      </c>
      <c r="F3517" s="78">
        <v>39686.6875</v>
      </c>
      <c r="G3517" t="s">
        <v>1353</v>
      </c>
      <c r="H3517" t="s">
        <v>1354</v>
      </c>
      <c r="I3517">
        <v>9.68</v>
      </c>
      <c r="J3517" t="s">
        <v>1355</v>
      </c>
    </row>
    <row r="3518" spans="1:10">
      <c r="A3518" t="s">
        <v>1398</v>
      </c>
      <c r="B3518">
        <v>55</v>
      </c>
      <c r="C3518" t="s">
        <v>1351</v>
      </c>
      <c r="D3518" t="s">
        <v>1352</v>
      </c>
      <c r="E3518">
        <v>353268</v>
      </c>
      <c r="F3518" s="78">
        <v>39686.6875</v>
      </c>
      <c r="G3518" t="s">
        <v>1353</v>
      </c>
      <c r="H3518" t="s">
        <v>1354</v>
      </c>
      <c r="I3518">
        <v>9.74</v>
      </c>
      <c r="J3518" t="s">
        <v>1355</v>
      </c>
    </row>
    <row r="3519" spans="1:10">
      <c r="A3519" t="s">
        <v>1398</v>
      </c>
      <c r="B3519">
        <v>60</v>
      </c>
      <c r="C3519" t="s">
        <v>1351</v>
      </c>
      <c r="D3519" t="s">
        <v>1352</v>
      </c>
      <c r="E3519">
        <v>353269</v>
      </c>
      <c r="F3519" s="78">
        <v>39686.6875</v>
      </c>
      <c r="G3519" t="s">
        <v>1353</v>
      </c>
      <c r="H3519" t="s">
        <v>1354</v>
      </c>
      <c r="I3519">
        <v>9.73</v>
      </c>
      <c r="J3519" t="s">
        <v>1355</v>
      </c>
    </row>
    <row r="3520" spans="1:10">
      <c r="A3520" t="s">
        <v>1398</v>
      </c>
      <c r="B3520">
        <v>65</v>
      </c>
      <c r="C3520" t="s">
        <v>1351</v>
      </c>
      <c r="D3520" t="s">
        <v>1352</v>
      </c>
      <c r="E3520">
        <v>353270</v>
      </c>
      <c r="F3520" s="78">
        <v>39686.6875</v>
      </c>
      <c r="G3520" t="s">
        <v>1353</v>
      </c>
      <c r="H3520" t="s">
        <v>1354</v>
      </c>
      <c r="I3520">
        <v>9.7200000000000006</v>
      </c>
      <c r="J3520" t="s">
        <v>1355</v>
      </c>
    </row>
    <row r="3521" spans="1:10">
      <c r="A3521" t="s">
        <v>1398</v>
      </c>
      <c r="B3521">
        <v>70</v>
      </c>
      <c r="C3521" t="s">
        <v>1351</v>
      </c>
      <c r="D3521" t="s">
        <v>1352</v>
      </c>
      <c r="E3521">
        <v>353271</v>
      </c>
      <c r="F3521" s="78">
        <v>39686.6875</v>
      </c>
      <c r="G3521" t="s">
        <v>1353</v>
      </c>
      <c r="H3521" t="s">
        <v>1354</v>
      </c>
      <c r="I3521">
        <v>9.6999999999999993</v>
      </c>
      <c r="J3521" t="s">
        <v>1355</v>
      </c>
    </row>
    <row r="3522" spans="1:10">
      <c r="A3522" t="s">
        <v>1398</v>
      </c>
      <c r="B3522">
        <v>75</v>
      </c>
      <c r="C3522" t="s">
        <v>1351</v>
      </c>
      <c r="D3522" t="s">
        <v>1352</v>
      </c>
      <c r="E3522">
        <v>353272</v>
      </c>
      <c r="F3522" s="78">
        <v>39686.6875</v>
      </c>
      <c r="G3522" t="s">
        <v>1353</v>
      </c>
      <c r="H3522" t="s">
        <v>1354</v>
      </c>
      <c r="I3522">
        <v>9.73</v>
      </c>
      <c r="J3522" t="s">
        <v>1355</v>
      </c>
    </row>
    <row r="3523" spans="1:10">
      <c r="A3523" t="s">
        <v>1398</v>
      </c>
      <c r="B3523">
        <v>85</v>
      </c>
      <c r="C3523" t="s">
        <v>1351</v>
      </c>
      <c r="D3523" t="s">
        <v>1352</v>
      </c>
      <c r="E3523">
        <v>353273</v>
      </c>
      <c r="F3523" s="78">
        <v>39686.6875</v>
      </c>
      <c r="G3523" t="s">
        <v>1353</v>
      </c>
      <c r="H3523" t="s">
        <v>1354</v>
      </c>
      <c r="I3523">
        <v>9.7200000000000006</v>
      </c>
      <c r="J3523" t="s">
        <v>1355</v>
      </c>
    </row>
    <row r="3524" spans="1:10">
      <c r="A3524" t="s">
        <v>1398</v>
      </c>
      <c r="B3524">
        <v>100</v>
      </c>
      <c r="C3524" t="s">
        <v>1351</v>
      </c>
      <c r="D3524" t="s">
        <v>1352</v>
      </c>
      <c r="E3524">
        <v>353275</v>
      </c>
      <c r="F3524" s="78">
        <v>39686.6875</v>
      </c>
      <c r="G3524" t="s">
        <v>1353</v>
      </c>
      <c r="H3524" t="s">
        <v>1354</v>
      </c>
      <c r="I3524">
        <v>9.7100000000000009</v>
      </c>
      <c r="J3524" t="s">
        <v>1355</v>
      </c>
    </row>
    <row r="3525" spans="1:10">
      <c r="A3525" t="s">
        <v>1398</v>
      </c>
      <c r="B3525">
        <v>110</v>
      </c>
      <c r="C3525" t="s">
        <v>1351</v>
      </c>
      <c r="D3525" t="s">
        <v>1352</v>
      </c>
      <c r="E3525">
        <v>353276</v>
      </c>
      <c r="F3525" s="78">
        <v>39686.6875</v>
      </c>
      <c r="G3525" t="s">
        <v>1353</v>
      </c>
      <c r="H3525" t="s">
        <v>1354</v>
      </c>
      <c r="I3525">
        <v>9.73</v>
      </c>
      <c r="J3525" t="s">
        <v>1355</v>
      </c>
    </row>
    <row r="3526" spans="1:10">
      <c r="A3526" t="s">
        <v>1398</v>
      </c>
      <c r="B3526">
        <v>20</v>
      </c>
      <c r="C3526" t="s">
        <v>1351</v>
      </c>
      <c r="D3526" t="s">
        <v>1352</v>
      </c>
      <c r="E3526">
        <v>353265</v>
      </c>
      <c r="F3526" s="78">
        <v>39686.697916666664</v>
      </c>
      <c r="G3526" t="s">
        <v>1353</v>
      </c>
      <c r="H3526" t="s">
        <v>1354</v>
      </c>
      <c r="I3526">
        <v>9.68</v>
      </c>
      <c r="J3526" t="s">
        <v>1355</v>
      </c>
    </row>
    <row r="3527" spans="1:10">
      <c r="A3527" t="s">
        <v>1398</v>
      </c>
      <c r="B3527">
        <v>29</v>
      </c>
      <c r="C3527" t="s">
        <v>1351</v>
      </c>
      <c r="D3527" t="s">
        <v>1352</v>
      </c>
      <c r="E3527">
        <v>353266</v>
      </c>
      <c r="F3527" s="78">
        <v>39686.697916666664</v>
      </c>
      <c r="G3527" t="s">
        <v>1353</v>
      </c>
      <c r="H3527" t="s">
        <v>1354</v>
      </c>
      <c r="I3527">
        <v>9.69</v>
      </c>
      <c r="J3527" t="s">
        <v>1355</v>
      </c>
    </row>
    <row r="3528" spans="1:10">
      <c r="A3528" t="s">
        <v>1398</v>
      </c>
      <c r="B3528">
        <v>40</v>
      </c>
      <c r="C3528" t="s">
        <v>1351</v>
      </c>
      <c r="D3528" t="s">
        <v>1352</v>
      </c>
      <c r="E3528">
        <v>353267</v>
      </c>
      <c r="F3528" s="78">
        <v>39686.697916666664</v>
      </c>
      <c r="G3528" t="s">
        <v>1353</v>
      </c>
      <c r="H3528" t="s">
        <v>1354</v>
      </c>
      <c r="I3528">
        <v>9.6300000000000008</v>
      </c>
      <c r="J3528" t="s">
        <v>1355</v>
      </c>
    </row>
    <row r="3529" spans="1:10">
      <c r="A3529" t="s">
        <v>1398</v>
      </c>
      <c r="B3529">
        <v>55</v>
      </c>
      <c r="C3529" t="s">
        <v>1351</v>
      </c>
      <c r="D3529" t="s">
        <v>1352</v>
      </c>
      <c r="E3529">
        <v>353268</v>
      </c>
      <c r="F3529" s="78">
        <v>39686.697916666664</v>
      </c>
      <c r="G3529" t="s">
        <v>1353</v>
      </c>
      <c r="H3529" t="s">
        <v>1354</v>
      </c>
      <c r="I3529">
        <v>9.7100000000000009</v>
      </c>
      <c r="J3529" t="s">
        <v>1355</v>
      </c>
    </row>
    <row r="3530" spans="1:10">
      <c r="A3530" t="s">
        <v>1398</v>
      </c>
      <c r="B3530">
        <v>60</v>
      </c>
      <c r="C3530" t="s">
        <v>1351</v>
      </c>
      <c r="D3530" t="s">
        <v>1352</v>
      </c>
      <c r="E3530">
        <v>353269</v>
      </c>
      <c r="F3530" s="78">
        <v>39686.697916666664</v>
      </c>
      <c r="G3530" t="s">
        <v>1353</v>
      </c>
      <c r="H3530" t="s">
        <v>1354</v>
      </c>
      <c r="I3530">
        <v>9.6999999999999993</v>
      </c>
      <c r="J3530" t="s">
        <v>1355</v>
      </c>
    </row>
    <row r="3531" spans="1:10">
      <c r="A3531" t="s">
        <v>1398</v>
      </c>
      <c r="B3531">
        <v>65</v>
      </c>
      <c r="C3531" t="s">
        <v>1351</v>
      </c>
      <c r="D3531" t="s">
        <v>1352</v>
      </c>
      <c r="E3531">
        <v>353270</v>
      </c>
      <c r="F3531" s="78">
        <v>39686.697916666664</v>
      </c>
      <c r="G3531" t="s">
        <v>1353</v>
      </c>
      <c r="H3531" t="s">
        <v>1354</v>
      </c>
      <c r="I3531">
        <v>9.68</v>
      </c>
      <c r="J3531" t="s">
        <v>1355</v>
      </c>
    </row>
    <row r="3532" spans="1:10">
      <c r="A3532" t="s">
        <v>1398</v>
      </c>
      <c r="B3532">
        <v>70</v>
      </c>
      <c r="C3532" t="s">
        <v>1351</v>
      </c>
      <c r="D3532" t="s">
        <v>1352</v>
      </c>
      <c r="E3532">
        <v>353271</v>
      </c>
      <c r="F3532" s="78">
        <v>39686.697916666664</v>
      </c>
      <c r="G3532" t="s">
        <v>1353</v>
      </c>
      <c r="H3532" t="s">
        <v>1354</v>
      </c>
      <c r="I3532">
        <v>9.66</v>
      </c>
      <c r="J3532" t="s">
        <v>1355</v>
      </c>
    </row>
    <row r="3533" spans="1:10">
      <c r="A3533" t="s">
        <v>1398</v>
      </c>
      <c r="B3533">
        <v>75</v>
      </c>
      <c r="C3533" t="s">
        <v>1351</v>
      </c>
      <c r="D3533" t="s">
        <v>1352</v>
      </c>
      <c r="E3533">
        <v>353272</v>
      </c>
      <c r="F3533" s="78">
        <v>39686.697916666664</v>
      </c>
      <c r="G3533" t="s">
        <v>1353</v>
      </c>
      <c r="H3533" t="s">
        <v>1354</v>
      </c>
      <c r="I3533">
        <v>9.6999999999999993</v>
      </c>
      <c r="J3533" t="s">
        <v>1355</v>
      </c>
    </row>
    <row r="3534" spans="1:10">
      <c r="A3534" t="s">
        <v>1398</v>
      </c>
      <c r="B3534">
        <v>85</v>
      </c>
      <c r="C3534" t="s">
        <v>1351</v>
      </c>
      <c r="D3534" t="s">
        <v>1352</v>
      </c>
      <c r="E3534">
        <v>353273</v>
      </c>
      <c r="F3534" s="78">
        <v>39686.697916666664</v>
      </c>
      <c r="G3534" t="s">
        <v>1353</v>
      </c>
      <c r="H3534" t="s">
        <v>1354</v>
      </c>
      <c r="I3534">
        <v>9.7100000000000009</v>
      </c>
      <c r="J3534" t="s">
        <v>1355</v>
      </c>
    </row>
    <row r="3535" spans="1:10">
      <c r="A3535" t="s">
        <v>1398</v>
      </c>
      <c r="B3535">
        <v>100</v>
      </c>
      <c r="C3535" t="s">
        <v>1351</v>
      </c>
      <c r="D3535" t="s">
        <v>1352</v>
      </c>
      <c r="E3535">
        <v>353275</v>
      </c>
      <c r="F3535" s="78">
        <v>39686.697916666664</v>
      </c>
      <c r="G3535" t="s">
        <v>1353</v>
      </c>
      <c r="H3535" t="s">
        <v>1354</v>
      </c>
      <c r="I3535">
        <v>9.68</v>
      </c>
      <c r="J3535" t="s">
        <v>1355</v>
      </c>
    </row>
    <row r="3536" spans="1:10">
      <c r="A3536" t="s">
        <v>1398</v>
      </c>
      <c r="B3536">
        <v>110</v>
      </c>
      <c r="C3536" t="s">
        <v>1351</v>
      </c>
      <c r="D3536" t="s">
        <v>1352</v>
      </c>
      <c r="E3536">
        <v>353276</v>
      </c>
      <c r="F3536" s="78">
        <v>39686.697916666664</v>
      </c>
      <c r="G3536" t="s">
        <v>1353</v>
      </c>
      <c r="H3536" t="s">
        <v>1354</v>
      </c>
      <c r="I3536">
        <v>9.68</v>
      </c>
      <c r="J3536" t="s">
        <v>1355</v>
      </c>
    </row>
    <row r="3537" spans="1:10">
      <c r="A3537" t="s">
        <v>1398</v>
      </c>
      <c r="B3537">
        <v>20</v>
      </c>
      <c r="C3537" t="s">
        <v>1351</v>
      </c>
      <c r="D3537" t="s">
        <v>1352</v>
      </c>
      <c r="E3537">
        <v>353265</v>
      </c>
      <c r="F3537" s="78">
        <v>39686.708333333336</v>
      </c>
      <c r="G3537" t="s">
        <v>1353</v>
      </c>
      <c r="H3537" t="s">
        <v>1354</v>
      </c>
      <c r="I3537">
        <v>9.6999999999999993</v>
      </c>
      <c r="J3537" t="s">
        <v>1355</v>
      </c>
    </row>
    <row r="3538" spans="1:10">
      <c r="A3538" t="s">
        <v>1398</v>
      </c>
      <c r="B3538">
        <v>29</v>
      </c>
      <c r="C3538" t="s">
        <v>1351</v>
      </c>
      <c r="D3538" t="s">
        <v>1352</v>
      </c>
      <c r="E3538">
        <v>353266</v>
      </c>
      <c r="F3538" s="78">
        <v>39686.708333333336</v>
      </c>
      <c r="G3538" t="s">
        <v>1353</v>
      </c>
      <c r="H3538" t="s">
        <v>1354</v>
      </c>
      <c r="I3538">
        <v>9.7200000000000006</v>
      </c>
      <c r="J3538" t="s">
        <v>1355</v>
      </c>
    </row>
    <row r="3539" spans="1:10">
      <c r="A3539" t="s">
        <v>1398</v>
      </c>
      <c r="B3539">
        <v>40</v>
      </c>
      <c r="C3539" t="s">
        <v>1351</v>
      </c>
      <c r="D3539" t="s">
        <v>1352</v>
      </c>
      <c r="E3539">
        <v>353267</v>
      </c>
      <c r="F3539" s="78">
        <v>39686.708333333336</v>
      </c>
      <c r="G3539" t="s">
        <v>1353</v>
      </c>
      <c r="H3539" t="s">
        <v>1354</v>
      </c>
      <c r="I3539">
        <v>9.67</v>
      </c>
      <c r="J3539" t="s">
        <v>1355</v>
      </c>
    </row>
    <row r="3540" spans="1:10">
      <c r="A3540" t="s">
        <v>1398</v>
      </c>
      <c r="B3540">
        <v>55</v>
      </c>
      <c r="C3540" t="s">
        <v>1351</v>
      </c>
      <c r="D3540" t="s">
        <v>1352</v>
      </c>
      <c r="E3540">
        <v>353268</v>
      </c>
      <c r="F3540" s="78">
        <v>39686.708333333336</v>
      </c>
      <c r="G3540" t="s">
        <v>1353</v>
      </c>
      <c r="H3540" t="s">
        <v>1354</v>
      </c>
      <c r="I3540">
        <v>9.73</v>
      </c>
      <c r="J3540" t="s">
        <v>1355</v>
      </c>
    </row>
    <row r="3541" spans="1:10">
      <c r="A3541" t="s">
        <v>1398</v>
      </c>
      <c r="B3541">
        <v>60</v>
      </c>
      <c r="C3541" t="s">
        <v>1351</v>
      </c>
      <c r="D3541" t="s">
        <v>1352</v>
      </c>
      <c r="E3541">
        <v>353269</v>
      </c>
      <c r="F3541" s="78">
        <v>39686.708333333336</v>
      </c>
      <c r="G3541" t="s">
        <v>1353</v>
      </c>
      <c r="H3541" t="s">
        <v>1354</v>
      </c>
      <c r="I3541">
        <v>9.73</v>
      </c>
      <c r="J3541" t="s">
        <v>1355</v>
      </c>
    </row>
    <row r="3542" spans="1:10">
      <c r="A3542" t="s">
        <v>1398</v>
      </c>
      <c r="B3542">
        <v>65</v>
      </c>
      <c r="C3542" t="s">
        <v>1351</v>
      </c>
      <c r="D3542" t="s">
        <v>1352</v>
      </c>
      <c r="E3542">
        <v>353270</v>
      </c>
      <c r="F3542" s="78">
        <v>39686.708333333336</v>
      </c>
      <c r="G3542" t="s">
        <v>1353</v>
      </c>
      <c r="H3542" t="s">
        <v>1354</v>
      </c>
      <c r="I3542">
        <v>9.7200000000000006</v>
      </c>
      <c r="J3542" t="s">
        <v>1355</v>
      </c>
    </row>
    <row r="3543" spans="1:10">
      <c r="A3543" t="s">
        <v>1398</v>
      </c>
      <c r="B3543">
        <v>70</v>
      </c>
      <c r="C3543" t="s">
        <v>1351</v>
      </c>
      <c r="D3543" t="s">
        <v>1352</v>
      </c>
      <c r="E3543">
        <v>353271</v>
      </c>
      <c r="F3543" s="78">
        <v>39686.708333333336</v>
      </c>
      <c r="G3543" t="s">
        <v>1353</v>
      </c>
      <c r="H3543" t="s">
        <v>1354</v>
      </c>
      <c r="I3543">
        <v>9.6999999999999993</v>
      </c>
      <c r="J3543" t="s">
        <v>1355</v>
      </c>
    </row>
    <row r="3544" spans="1:10">
      <c r="A3544" t="s">
        <v>1398</v>
      </c>
      <c r="B3544">
        <v>75</v>
      </c>
      <c r="C3544" t="s">
        <v>1351</v>
      </c>
      <c r="D3544" t="s">
        <v>1352</v>
      </c>
      <c r="E3544">
        <v>353272</v>
      </c>
      <c r="F3544" s="78">
        <v>39686.708333333336</v>
      </c>
      <c r="G3544" t="s">
        <v>1353</v>
      </c>
      <c r="H3544" t="s">
        <v>1354</v>
      </c>
      <c r="I3544">
        <v>9.73</v>
      </c>
      <c r="J3544" t="s">
        <v>1355</v>
      </c>
    </row>
    <row r="3545" spans="1:10">
      <c r="A3545" t="s">
        <v>1398</v>
      </c>
      <c r="B3545">
        <v>85</v>
      </c>
      <c r="C3545" t="s">
        <v>1351</v>
      </c>
      <c r="D3545" t="s">
        <v>1352</v>
      </c>
      <c r="E3545">
        <v>353273</v>
      </c>
      <c r="F3545" s="78">
        <v>39686.708333333336</v>
      </c>
      <c r="G3545" t="s">
        <v>1353</v>
      </c>
      <c r="H3545" t="s">
        <v>1354</v>
      </c>
      <c r="I3545">
        <v>9.6999999999999993</v>
      </c>
      <c r="J3545" t="s">
        <v>1355</v>
      </c>
    </row>
    <row r="3546" spans="1:10">
      <c r="A3546" t="s">
        <v>1398</v>
      </c>
      <c r="B3546">
        <v>100</v>
      </c>
      <c r="C3546" t="s">
        <v>1351</v>
      </c>
      <c r="D3546" t="s">
        <v>1352</v>
      </c>
      <c r="E3546">
        <v>353275</v>
      </c>
      <c r="F3546" s="78">
        <v>39686.708333333336</v>
      </c>
      <c r="G3546" t="s">
        <v>1353</v>
      </c>
      <c r="H3546" t="s">
        <v>1354</v>
      </c>
      <c r="I3546">
        <v>9.6999999999999993</v>
      </c>
      <c r="J3546" t="s">
        <v>1355</v>
      </c>
    </row>
    <row r="3547" spans="1:10">
      <c r="A3547" t="s">
        <v>1398</v>
      </c>
      <c r="B3547">
        <v>110</v>
      </c>
      <c r="C3547" t="s">
        <v>1351</v>
      </c>
      <c r="D3547" t="s">
        <v>1352</v>
      </c>
      <c r="E3547">
        <v>353276</v>
      </c>
      <c r="F3547" s="78">
        <v>39686.708333333336</v>
      </c>
      <c r="G3547" t="s">
        <v>1353</v>
      </c>
      <c r="H3547" t="s">
        <v>1354</v>
      </c>
      <c r="I3547">
        <v>9.7100000000000009</v>
      </c>
      <c r="J3547" t="s">
        <v>1355</v>
      </c>
    </row>
    <row r="3548" spans="1:10">
      <c r="A3548" t="s">
        <v>1398</v>
      </c>
      <c r="B3548">
        <v>20</v>
      </c>
      <c r="C3548" t="s">
        <v>1351</v>
      </c>
      <c r="D3548" t="s">
        <v>1352</v>
      </c>
      <c r="E3548">
        <v>353265</v>
      </c>
      <c r="F3548" s="78">
        <v>39686.71875</v>
      </c>
      <c r="G3548" t="s">
        <v>1353</v>
      </c>
      <c r="H3548" t="s">
        <v>1354</v>
      </c>
      <c r="I3548">
        <v>9.6999999999999993</v>
      </c>
      <c r="J3548" t="s">
        <v>1355</v>
      </c>
    </row>
    <row r="3549" spans="1:10">
      <c r="A3549" t="s">
        <v>1398</v>
      </c>
      <c r="B3549">
        <v>29</v>
      </c>
      <c r="C3549" t="s">
        <v>1351</v>
      </c>
      <c r="D3549" t="s">
        <v>1352</v>
      </c>
      <c r="E3549">
        <v>353266</v>
      </c>
      <c r="F3549" s="78">
        <v>39686.71875</v>
      </c>
      <c r="G3549" t="s">
        <v>1353</v>
      </c>
      <c r="H3549" t="s">
        <v>1354</v>
      </c>
      <c r="I3549">
        <v>9.7200000000000006</v>
      </c>
      <c r="J3549" t="s">
        <v>1355</v>
      </c>
    </row>
    <row r="3550" spans="1:10">
      <c r="A3550" t="s">
        <v>1398</v>
      </c>
      <c r="B3550">
        <v>40</v>
      </c>
      <c r="C3550" t="s">
        <v>1351</v>
      </c>
      <c r="D3550" t="s">
        <v>1352</v>
      </c>
      <c r="E3550">
        <v>353267</v>
      </c>
      <c r="F3550" s="78">
        <v>39686.71875</v>
      </c>
      <c r="G3550" t="s">
        <v>1353</v>
      </c>
      <c r="H3550" t="s">
        <v>1354</v>
      </c>
      <c r="I3550">
        <v>9.67</v>
      </c>
      <c r="J3550" t="s">
        <v>1355</v>
      </c>
    </row>
    <row r="3551" spans="1:10">
      <c r="A3551" t="s">
        <v>1398</v>
      </c>
      <c r="B3551">
        <v>55</v>
      </c>
      <c r="C3551" t="s">
        <v>1351</v>
      </c>
      <c r="D3551" t="s">
        <v>1352</v>
      </c>
      <c r="E3551">
        <v>353268</v>
      </c>
      <c r="F3551" s="78">
        <v>39686.71875</v>
      </c>
      <c r="G3551" t="s">
        <v>1353</v>
      </c>
      <c r="H3551" t="s">
        <v>1354</v>
      </c>
      <c r="I3551">
        <v>9.73</v>
      </c>
      <c r="J3551" t="s">
        <v>1355</v>
      </c>
    </row>
    <row r="3552" spans="1:10">
      <c r="A3552" t="s">
        <v>1398</v>
      </c>
      <c r="B3552">
        <v>60</v>
      </c>
      <c r="C3552" t="s">
        <v>1351</v>
      </c>
      <c r="D3552" t="s">
        <v>1352</v>
      </c>
      <c r="E3552">
        <v>353269</v>
      </c>
      <c r="F3552" s="78">
        <v>39686.71875</v>
      </c>
      <c r="G3552" t="s">
        <v>1353</v>
      </c>
      <c r="H3552" t="s">
        <v>1354</v>
      </c>
      <c r="I3552">
        <v>9.7200000000000006</v>
      </c>
      <c r="J3552" t="s">
        <v>1355</v>
      </c>
    </row>
    <row r="3553" spans="1:10">
      <c r="A3553" t="s">
        <v>1398</v>
      </c>
      <c r="B3553">
        <v>65</v>
      </c>
      <c r="C3553" t="s">
        <v>1351</v>
      </c>
      <c r="D3553" t="s">
        <v>1352</v>
      </c>
      <c r="E3553">
        <v>353270</v>
      </c>
      <c r="F3553" s="78">
        <v>39686.71875</v>
      </c>
      <c r="G3553" t="s">
        <v>1353</v>
      </c>
      <c r="H3553" t="s">
        <v>1354</v>
      </c>
      <c r="I3553">
        <v>9.7100000000000009</v>
      </c>
      <c r="J3553" t="s">
        <v>1355</v>
      </c>
    </row>
    <row r="3554" spans="1:10">
      <c r="A3554" t="s">
        <v>1398</v>
      </c>
      <c r="B3554">
        <v>70</v>
      </c>
      <c r="C3554" t="s">
        <v>1351</v>
      </c>
      <c r="D3554" t="s">
        <v>1352</v>
      </c>
      <c r="E3554">
        <v>353271</v>
      </c>
      <c r="F3554" s="78">
        <v>39686.71875</v>
      </c>
      <c r="G3554" t="s">
        <v>1353</v>
      </c>
      <c r="H3554" t="s">
        <v>1354</v>
      </c>
      <c r="I3554">
        <v>9.69</v>
      </c>
      <c r="J3554" t="s">
        <v>1355</v>
      </c>
    </row>
    <row r="3555" spans="1:10">
      <c r="A3555" t="s">
        <v>1398</v>
      </c>
      <c r="B3555">
        <v>75</v>
      </c>
      <c r="C3555" t="s">
        <v>1351</v>
      </c>
      <c r="D3555" t="s">
        <v>1352</v>
      </c>
      <c r="E3555">
        <v>353272</v>
      </c>
      <c r="F3555" s="78">
        <v>39686.71875</v>
      </c>
      <c r="G3555" t="s">
        <v>1353</v>
      </c>
      <c r="H3555" t="s">
        <v>1354</v>
      </c>
      <c r="I3555">
        <v>9.7100000000000009</v>
      </c>
      <c r="J3555" t="s">
        <v>1355</v>
      </c>
    </row>
    <row r="3556" spans="1:10">
      <c r="A3556" t="s">
        <v>1398</v>
      </c>
      <c r="B3556">
        <v>85</v>
      </c>
      <c r="C3556" t="s">
        <v>1351</v>
      </c>
      <c r="D3556" t="s">
        <v>1352</v>
      </c>
      <c r="E3556">
        <v>353273</v>
      </c>
      <c r="F3556" s="78">
        <v>39686.71875</v>
      </c>
      <c r="G3556" t="s">
        <v>1353</v>
      </c>
      <c r="H3556" t="s">
        <v>1354</v>
      </c>
      <c r="I3556">
        <v>9.7200000000000006</v>
      </c>
      <c r="J3556" t="s">
        <v>1355</v>
      </c>
    </row>
    <row r="3557" spans="1:10">
      <c r="A3557" t="s">
        <v>1398</v>
      </c>
      <c r="B3557">
        <v>100</v>
      </c>
      <c r="C3557" t="s">
        <v>1351</v>
      </c>
      <c r="D3557" t="s">
        <v>1352</v>
      </c>
      <c r="E3557">
        <v>353275</v>
      </c>
      <c r="F3557" s="78">
        <v>39686.71875</v>
      </c>
      <c r="G3557" t="s">
        <v>1353</v>
      </c>
      <c r="H3557" t="s">
        <v>1354</v>
      </c>
      <c r="I3557">
        <v>9.66</v>
      </c>
      <c r="J3557" t="s">
        <v>1355</v>
      </c>
    </row>
    <row r="3558" spans="1:10">
      <c r="A3558" t="s">
        <v>1398</v>
      </c>
      <c r="B3558">
        <v>110</v>
      </c>
      <c r="C3558" t="s">
        <v>1351</v>
      </c>
      <c r="D3558" t="s">
        <v>1352</v>
      </c>
      <c r="E3558">
        <v>353276</v>
      </c>
      <c r="F3558" s="78">
        <v>39686.71875</v>
      </c>
      <c r="G3558" t="s">
        <v>1353</v>
      </c>
      <c r="H3558" t="s">
        <v>1354</v>
      </c>
      <c r="I3558">
        <v>9.6999999999999993</v>
      </c>
      <c r="J3558" t="s">
        <v>1355</v>
      </c>
    </row>
    <row r="3559" spans="1:10">
      <c r="A3559" t="s">
        <v>1398</v>
      </c>
      <c r="B3559">
        <v>20</v>
      </c>
      <c r="C3559" t="s">
        <v>1351</v>
      </c>
      <c r="D3559" t="s">
        <v>1352</v>
      </c>
      <c r="E3559">
        <v>353265</v>
      </c>
      <c r="F3559" s="78">
        <v>39686.729166666664</v>
      </c>
      <c r="G3559" t="s">
        <v>1353</v>
      </c>
      <c r="H3559" t="s">
        <v>1354</v>
      </c>
      <c r="I3559">
        <v>9.7100000000000009</v>
      </c>
      <c r="J3559" t="s">
        <v>1355</v>
      </c>
    </row>
    <row r="3560" spans="1:10">
      <c r="A3560" t="s">
        <v>1398</v>
      </c>
      <c r="B3560">
        <v>29</v>
      </c>
      <c r="C3560" t="s">
        <v>1351</v>
      </c>
      <c r="D3560" t="s">
        <v>1352</v>
      </c>
      <c r="E3560">
        <v>353266</v>
      </c>
      <c r="F3560" s="78">
        <v>39686.729166666664</v>
      </c>
      <c r="G3560" t="s">
        <v>1353</v>
      </c>
      <c r="H3560" t="s">
        <v>1354</v>
      </c>
      <c r="I3560">
        <v>9.73</v>
      </c>
      <c r="J3560" t="s">
        <v>1355</v>
      </c>
    </row>
    <row r="3561" spans="1:10">
      <c r="A3561" t="s">
        <v>1398</v>
      </c>
      <c r="B3561">
        <v>40</v>
      </c>
      <c r="C3561" t="s">
        <v>1351</v>
      </c>
      <c r="D3561" t="s">
        <v>1352</v>
      </c>
      <c r="E3561">
        <v>353267</v>
      </c>
      <c r="F3561" s="78">
        <v>39686.729166666664</v>
      </c>
      <c r="G3561" t="s">
        <v>1353</v>
      </c>
      <c r="H3561" t="s">
        <v>1354</v>
      </c>
      <c r="I3561">
        <v>9.68</v>
      </c>
      <c r="J3561" t="s">
        <v>1355</v>
      </c>
    </row>
    <row r="3562" spans="1:10">
      <c r="A3562" t="s">
        <v>1398</v>
      </c>
      <c r="B3562">
        <v>55</v>
      </c>
      <c r="C3562" t="s">
        <v>1351</v>
      </c>
      <c r="D3562" t="s">
        <v>1352</v>
      </c>
      <c r="E3562">
        <v>353268</v>
      </c>
      <c r="F3562" s="78">
        <v>39686.729166666664</v>
      </c>
      <c r="G3562" t="s">
        <v>1353</v>
      </c>
      <c r="H3562" t="s">
        <v>1354</v>
      </c>
      <c r="I3562">
        <v>9.73</v>
      </c>
      <c r="J3562" t="s">
        <v>1355</v>
      </c>
    </row>
    <row r="3563" spans="1:10">
      <c r="A3563" t="s">
        <v>1398</v>
      </c>
      <c r="B3563">
        <v>60</v>
      </c>
      <c r="C3563" t="s">
        <v>1351</v>
      </c>
      <c r="D3563" t="s">
        <v>1352</v>
      </c>
      <c r="E3563">
        <v>353269</v>
      </c>
      <c r="F3563" s="78">
        <v>39686.729166666664</v>
      </c>
      <c r="G3563" t="s">
        <v>1353</v>
      </c>
      <c r="H3563" t="s">
        <v>1354</v>
      </c>
      <c r="I3563">
        <v>9.7200000000000006</v>
      </c>
      <c r="J3563" t="s">
        <v>1355</v>
      </c>
    </row>
    <row r="3564" spans="1:10">
      <c r="A3564" t="s">
        <v>1398</v>
      </c>
      <c r="B3564">
        <v>65</v>
      </c>
      <c r="C3564" t="s">
        <v>1351</v>
      </c>
      <c r="D3564" t="s">
        <v>1352</v>
      </c>
      <c r="E3564">
        <v>353270</v>
      </c>
      <c r="F3564" s="78">
        <v>39686.729166666664</v>
      </c>
      <c r="G3564" t="s">
        <v>1353</v>
      </c>
      <c r="H3564" t="s">
        <v>1354</v>
      </c>
      <c r="I3564">
        <v>9.7100000000000009</v>
      </c>
      <c r="J3564" t="s">
        <v>1355</v>
      </c>
    </row>
    <row r="3565" spans="1:10">
      <c r="A3565" t="s">
        <v>1398</v>
      </c>
      <c r="B3565">
        <v>70</v>
      </c>
      <c r="C3565" t="s">
        <v>1351</v>
      </c>
      <c r="D3565" t="s">
        <v>1352</v>
      </c>
      <c r="E3565">
        <v>353271</v>
      </c>
      <c r="F3565" s="78">
        <v>39686.729166666664</v>
      </c>
      <c r="G3565" t="s">
        <v>1353</v>
      </c>
      <c r="H3565" t="s">
        <v>1354</v>
      </c>
      <c r="I3565">
        <v>9.68</v>
      </c>
      <c r="J3565" t="s">
        <v>1355</v>
      </c>
    </row>
    <row r="3566" spans="1:10">
      <c r="A3566" t="s">
        <v>1398</v>
      </c>
      <c r="B3566">
        <v>75</v>
      </c>
      <c r="C3566" t="s">
        <v>1351</v>
      </c>
      <c r="D3566" t="s">
        <v>1352</v>
      </c>
      <c r="E3566">
        <v>353272</v>
      </c>
      <c r="F3566" s="78">
        <v>39686.729166666664</v>
      </c>
      <c r="G3566" t="s">
        <v>1353</v>
      </c>
      <c r="H3566" t="s">
        <v>1354</v>
      </c>
      <c r="I3566">
        <v>9.69</v>
      </c>
      <c r="J3566" t="s">
        <v>1355</v>
      </c>
    </row>
    <row r="3567" spans="1:10">
      <c r="A3567" t="s">
        <v>1398</v>
      </c>
      <c r="B3567">
        <v>85</v>
      </c>
      <c r="C3567" t="s">
        <v>1351</v>
      </c>
      <c r="D3567" t="s">
        <v>1352</v>
      </c>
      <c r="E3567">
        <v>353273</v>
      </c>
      <c r="F3567" s="78">
        <v>39686.729166666664</v>
      </c>
      <c r="G3567" t="s">
        <v>1353</v>
      </c>
      <c r="H3567" t="s">
        <v>1354</v>
      </c>
      <c r="I3567">
        <v>9.7200000000000006</v>
      </c>
      <c r="J3567" t="s">
        <v>1355</v>
      </c>
    </row>
    <row r="3568" spans="1:10">
      <c r="A3568" t="s">
        <v>1398</v>
      </c>
      <c r="B3568">
        <v>100</v>
      </c>
      <c r="C3568" t="s">
        <v>1351</v>
      </c>
      <c r="D3568" t="s">
        <v>1352</v>
      </c>
      <c r="E3568">
        <v>353275</v>
      </c>
      <c r="F3568" s="78">
        <v>39686.729166666664</v>
      </c>
      <c r="G3568" t="s">
        <v>1353</v>
      </c>
      <c r="H3568" t="s">
        <v>1354</v>
      </c>
      <c r="I3568">
        <v>9.6</v>
      </c>
      <c r="J3568" t="s">
        <v>1355</v>
      </c>
    </row>
    <row r="3569" spans="1:10">
      <c r="A3569" t="s">
        <v>1398</v>
      </c>
      <c r="B3569">
        <v>110</v>
      </c>
      <c r="C3569" t="s">
        <v>1351</v>
      </c>
      <c r="D3569" t="s">
        <v>1352</v>
      </c>
      <c r="E3569">
        <v>353276</v>
      </c>
      <c r="F3569" s="78">
        <v>39686.729166666664</v>
      </c>
      <c r="G3569" t="s">
        <v>1353</v>
      </c>
      <c r="H3569" t="s">
        <v>1354</v>
      </c>
      <c r="I3569">
        <v>9.6300000000000008</v>
      </c>
      <c r="J3569" t="s">
        <v>1355</v>
      </c>
    </row>
    <row r="3570" spans="1:10">
      <c r="A3570" t="s">
        <v>1398</v>
      </c>
      <c r="B3570">
        <v>20</v>
      </c>
      <c r="C3570" t="s">
        <v>1351</v>
      </c>
      <c r="D3570" t="s">
        <v>1352</v>
      </c>
      <c r="E3570">
        <v>353265</v>
      </c>
      <c r="F3570" s="78">
        <v>39686.739583333336</v>
      </c>
      <c r="G3570" t="s">
        <v>1353</v>
      </c>
      <c r="H3570" t="s">
        <v>1354</v>
      </c>
      <c r="I3570">
        <v>9.7100000000000009</v>
      </c>
      <c r="J3570" t="s">
        <v>1355</v>
      </c>
    </row>
    <row r="3571" spans="1:10">
      <c r="A3571" t="s">
        <v>1398</v>
      </c>
      <c r="B3571">
        <v>29</v>
      </c>
      <c r="C3571" t="s">
        <v>1351</v>
      </c>
      <c r="D3571" t="s">
        <v>1352</v>
      </c>
      <c r="E3571">
        <v>353266</v>
      </c>
      <c r="F3571" s="78">
        <v>39686.739583333336</v>
      </c>
      <c r="G3571" t="s">
        <v>1353</v>
      </c>
      <c r="H3571" t="s">
        <v>1354</v>
      </c>
      <c r="I3571">
        <v>9.7200000000000006</v>
      </c>
      <c r="J3571" t="s">
        <v>1355</v>
      </c>
    </row>
    <row r="3572" spans="1:10">
      <c r="A3572" t="s">
        <v>1398</v>
      </c>
      <c r="B3572">
        <v>40</v>
      </c>
      <c r="C3572" t="s">
        <v>1351</v>
      </c>
      <c r="D3572" t="s">
        <v>1352</v>
      </c>
      <c r="E3572">
        <v>353267</v>
      </c>
      <c r="F3572" s="78">
        <v>39686.739583333336</v>
      </c>
      <c r="G3572" t="s">
        <v>1353</v>
      </c>
      <c r="H3572" t="s">
        <v>1354</v>
      </c>
      <c r="I3572">
        <v>9.67</v>
      </c>
      <c r="J3572" t="s">
        <v>1355</v>
      </c>
    </row>
    <row r="3573" spans="1:10">
      <c r="A3573" t="s">
        <v>1398</v>
      </c>
      <c r="B3573">
        <v>55</v>
      </c>
      <c r="C3573" t="s">
        <v>1351</v>
      </c>
      <c r="D3573" t="s">
        <v>1352</v>
      </c>
      <c r="E3573">
        <v>353268</v>
      </c>
      <c r="F3573" s="78">
        <v>39686.739583333336</v>
      </c>
      <c r="G3573" t="s">
        <v>1353</v>
      </c>
      <c r="H3573" t="s">
        <v>1354</v>
      </c>
      <c r="I3573">
        <v>9.73</v>
      </c>
      <c r="J3573" t="s">
        <v>1355</v>
      </c>
    </row>
    <row r="3574" spans="1:10">
      <c r="A3574" t="s">
        <v>1398</v>
      </c>
      <c r="B3574">
        <v>60</v>
      </c>
      <c r="C3574" t="s">
        <v>1351</v>
      </c>
      <c r="D3574" t="s">
        <v>1352</v>
      </c>
      <c r="E3574">
        <v>353269</v>
      </c>
      <c r="F3574" s="78">
        <v>39686.739583333336</v>
      </c>
      <c r="G3574" t="s">
        <v>1353</v>
      </c>
      <c r="H3574" t="s">
        <v>1354</v>
      </c>
      <c r="I3574">
        <v>9.73</v>
      </c>
      <c r="J3574" t="s">
        <v>1355</v>
      </c>
    </row>
    <row r="3575" spans="1:10">
      <c r="A3575" t="s">
        <v>1398</v>
      </c>
      <c r="B3575">
        <v>65</v>
      </c>
      <c r="C3575" t="s">
        <v>1351</v>
      </c>
      <c r="D3575" t="s">
        <v>1352</v>
      </c>
      <c r="E3575">
        <v>353270</v>
      </c>
      <c r="F3575" s="78">
        <v>39686.739583333336</v>
      </c>
      <c r="G3575" t="s">
        <v>1353</v>
      </c>
      <c r="H3575" t="s">
        <v>1354</v>
      </c>
      <c r="I3575">
        <v>9.7200000000000006</v>
      </c>
      <c r="J3575" t="s">
        <v>1355</v>
      </c>
    </row>
    <row r="3576" spans="1:10">
      <c r="A3576" t="s">
        <v>1398</v>
      </c>
      <c r="B3576">
        <v>70</v>
      </c>
      <c r="C3576" t="s">
        <v>1351</v>
      </c>
      <c r="D3576" t="s">
        <v>1352</v>
      </c>
      <c r="E3576">
        <v>353271</v>
      </c>
      <c r="F3576" s="78">
        <v>39686.739583333336</v>
      </c>
      <c r="G3576" t="s">
        <v>1353</v>
      </c>
      <c r="H3576" t="s">
        <v>1354</v>
      </c>
      <c r="I3576">
        <v>9.6999999999999993</v>
      </c>
      <c r="J3576" t="s">
        <v>1355</v>
      </c>
    </row>
    <row r="3577" spans="1:10">
      <c r="A3577" t="s">
        <v>1398</v>
      </c>
      <c r="B3577">
        <v>75</v>
      </c>
      <c r="C3577" t="s">
        <v>1351</v>
      </c>
      <c r="D3577" t="s">
        <v>1352</v>
      </c>
      <c r="E3577">
        <v>353272</v>
      </c>
      <c r="F3577" s="78">
        <v>39686.739583333336</v>
      </c>
      <c r="G3577" t="s">
        <v>1353</v>
      </c>
      <c r="H3577" t="s">
        <v>1354</v>
      </c>
      <c r="I3577">
        <v>9.73</v>
      </c>
      <c r="J3577" t="s">
        <v>1355</v>
      </c>
    </row>
    <row r="3578" spans="1:10">
      <c r="A3578" t="s">
        <v>1398</v>
      </c>
      <c r="B3578">
        <v>85</v>
      </c>
      <c r="C3578" t="s">
        <v>1351</v>
      </c>
      <c r="D3578" t="s">
        <v>1352</v>
      </c>
      <c r="E3578">
        <v>353273</v>
      </c>
      <c r="F3578" s="78">
        <v>39686.739583333336</v>
      </c>
      <c r="G3578" t="s">
        <v>1353</v>
      </c>
      <c r="H3578" t="s">
        <v>1354</v>
      </c>
      <c r="I3578">
        <v>9.7100000000000009</v>
      </c>
      <c r="J3578" t="s">
        <v>1355</v>
      </c>
    </row>
    <row r="3579" spans="1:10">
      <c r="A3579" t="s">
        <v>1398</v>
      </c>
      <c r="B3579">
        <v>100</v>
      </c>
      <c r="C3579" t="s">
        <v>1351</v>
      </c>
      <c r="D3579" t="s">
        <v>1352</v>
      </c>
      <c r="E3579">
        <v>353275</v>
      </c>
      <c r="F3579" s="78">
        <v>39686.739583333336</v>
      </c>
      <c r="G3579" t="s">
        <v>1353</v>
      </c>
      <c r="H3579" t="s">
        <v>1354</v>
      </c>
      <c r="I3579">
        <v>9.66</v>
      </c>
      <c r="J3579" t="s">
        <v>1355</v>
      </c>
    </row>
    <row r="3580" spans="1:10">
      <c r="A3580" t="s">
        <v>1398</v>
      </c>
      <c r="B3580">
        <v>110</v>
      </c>
      <c r="C3580" t="s">
        <v>1351</v>
      </c>
      <c r="D3580" t="s">
        <v>1352</v>
      </c>
      <c r="E3580">
        <v>353276</v>
      </c>
      <c r="F3580" s="78">
        <v>39686.739583333336</v>
      </c>
      <c r="G3580" t="s">
        <v>1353</v>
      </c>
      <c r="H3580" t="s">
        <v>1354</v>
      </c>
      <c r="I3580">
        <v>9.67</v>
      </c>
      <c r="J3580" t="s">
        <v>1355</v>
      </c>
    </row>
    <row r="3581" spans="1:10">
      <c r="A3581" t="s">
        <v>1398</v>
      </c>
      <c r="B3581">
        <v>20</v>
      </c>
      <c r="C3581" t="s">
        <v>1351</v>
      </c>
      <c r="D3581" t="s">
        <v>1352</v>
      </c>
      <c r="E3581">
        <v>353265</v>
      </c>
      <c r="F3581" s="78">
        <v>39704.666666666664</v>
      </c>
      <c r="G3581" t="s">
        <v>1353</v>
      </c>
      <c r="H3581" t="s">
        <v>1354</v>
      </c>
      <c r="I3581">
        <v>9.3699999999999992</v>
      </c>
      <c r="J3581" t="s">
        <v>1355</v>
      </c>
    </row>
    <row r="3582" spans="1:10">
      <c r="A3582" t="s">
        <v>1398</v>
      </c>
      <c r="B3582">
        <v>29</v>
      </c>
      <c r="C3582" t="s">
        <v>1351</v>
      </c>
      <c r="D3582" t="s">
        <v>1352</v>
      </c>
      <c r="E3582">
        <v>353266</v>
      </c>
      <c r="F3582" s="78">
        <v>39704.666666666664</v>
      </c>
      <c r="G3582" t="s">
        <v>1353</v>
      </c>
      <c r="H3582" t="s">
        <v>1354</v>
      </c>
      <c r="I3582">
        <v>9.39</v>
      </c>
      <c r="J3582" t="s">
        <v>1355</v>
      </c>
    </row>
    <row r="3583" spans="1:10">
      <c r="A3583" t="s">
        <v>1398</v>
      </c>
      <c r="B3583">
        <v>40</v>
      </c>
      <c r="C3583" t="s">
        <v>1351</v>
      </c>
      <c r="D3583" t="s">
        <v>1352</v>
      </c>
      <c r="E3583">
        <v>353267</v>
      </c>
      <c r="F3583" s="78">
        <v>39704.666666666664</v>
      </c>
      <c r="G3583" t="s">
        <v>1353</v>
      </c>
      <c r="H3583" t="s">
        <v>1354</v>
      </c>
      <c r="I3583">
        <v>9.34</v>
      </c>
      <c r="J3583" t="s">
        <v>1355</v>
      </c>
    </row>
    <row r="3584" spans="1:10">
      <c r="A3584" t="s">
        <v>1398</v>
      </c>
      <c r="B3584">
        <v>55</v>
      </c>
      <c r="C3584" t="s">
        <v>1351</v>
      </c>
      <c r="D3584" t="s">
        <v>1352</v>
      </c>
      <c r="E3584">
        <v>353268</v>
      </c>
      <c r="F3584" s="78">
        <v>39704.666666666664</v>
      </c>
      <c r="G3584" t="s">
        <v>1353</v>
      </c>
      <c r="H3584" t="s">
        <v>1354</v>
      </c>
      <c r="I3584">
        <v>9.4</v>
      </c>
      <c r="J3584" t="s">
        <v>1355</v>
      </c>
    </row>
    <row r="3585" spans="1:10">
      <c r="A3585" t="s">
        <v>1398</v>
      </c>
      <c r="B3585">
        <v>60</v>
      </c>
      <c r="C3585" t="s">
        <v>1351</v>
      </c>
      <c r="D3585" t="s">
        <v>1352</v>
      </c>
      <c r="E3585">
        <v>353269</v>
      </c>
      <c r="F3585" s="78">
        <v>39704.666666666664</v>
      </c>
      <c r="G3585" t="s">
        <v>1353</v>
      </c>
      <c r="H3585" t="s">
        <v>1354</v>
      </c>
      <c r="I3585">
        <v>9.4</v>
      </c>
      <c r="J3585" t="s">
        <v>1355</v>
      </c>
    </row>
    <row r="3586" spans="1:10">
      <c r="A3586" t="s">
        <v>1398</v>
      </c>
      <c r="B3586">
        <v>65</v>
      </c>
      <c r="C3586" t="s">
        <v>1351</v>
      </c>
      <c r="D3586" t="s">
        <v>1352</v>
      </c>
      <c r="E3586">
        <v>353270</v>
      </c>
      <c r="F3586" s="78">
        <v>39704.666666666664</v>
      </c>
      <c r="G3586" t="s">
        <v>1353</v>
      </c>
      <c r="H3586" t="s">
        <v>1354</v>
      </c>
      <c r="I3586">
        <v>9.39</v>
      </c>
      <c r="J3586" t="s">
        <v>1355</v>
      </c>
    </row>
    <row r="3587" spans="1:10">
      <c r="A3587" t="s">
        <v>1398</v>
      </c>
      <c r="B3587">
        <v>70</v>
      </c>
      <c r="C3587" t="s">
        <v>1351</v>
      </c>
      <c r="D3587" t="s">
        <v>1352</v>
      </c>
      <c r="E3587">
        <v>353271</v>
      </c>
      <c r="F3587" s="78">
        <v>39704.666666666664</v>
      </c>
      <c r="G3587" t="s">
        <v>1353</v>
      </c>
      <c r="H3587" t="s">
        <v>1354</v>
      </c>
      <c r="I3587">
        <v>9.3699999999999992</v>
      </c>
      <c r="J3587" t="s">
        <v>1355</v>
      </c>
    </row>
    <row r="3588" spans="1:10">
      <c r="A3588" t="s">
        <v>1398</v>
      </c>
      <c r="B3588">
        <v>75</v>
      </c>
      <c r="C3588" t="s">
        <v>1351</v>
      </c>
      <c r="D3588" t="s">
        <v>1352</v>
      </c>
      <c r="E3588">
        <v>353272</v>
      </c>
      <c r="F3588" s="78">
        <v>39704.666666666664</v>
      </c>
      <c r="G3588" t="s">
        <v>1353</v>
      </c>
      <c r="H3588" t="s">
        <v>1354</v>
      </c>
      <c r="I3588">
        <v>9.4</v>
      </c>
      <c r="J3588" t="s">
        <v>1355</v>
      </c>
    </row>
    <row r="3589" spans="1:10">
      <c r="A3589" t="s">
        <v>1398</v>
      </c>
      <c r="B3589">
        <v>85</v>
      </c>
      <c r="C3589" t="s">
        <v>1351</v>
      </c>
      <c r="D3589" t="s">
        <v>1352</v>
      </c>
      <c r="E3589">
        <v>353273</v>
      </c>
      <c r="F3589" s="78">
        <v>39704.666666666664</v>
      </c>
      <c r="G3589" t="s">
        <v>1353</v>
      </c>
      <c r="H3589" t="s">
        <v>1354</v>
      </c>
      <c r="I3589">
        <v>9.39</v>
      </c>
      <c r="J3589" t="s">
        <v>1355</v>
      </c>
    </row>
    <row r="3590" spans="1:10">
      <c r="A3590" t="s">
        <v>1398</v>
      </c>
      <c r="B3590">
        <v>100</v>
      </c>
      <c r="C3590" t="s">
        <v>1351</v>
      </c>
      <c r="D3590" t="s">
        <v>1352</v>
      </c>
      <c r="E3590">
        <v>353275</v>
      </c>
      <c r="F3590" s="78">
        <v>39704.666666666664</v>
      </c>
      <c r="G3590" t="s">
        <v>1353</v>
      </c>
      <c r="H3590" t="s">
        <v>1354</v>
      </c>
      <c r="I3590">
        <v>9.3800000000000008</v>
      </c>
      <c r="J3590" t="s">
        <v>1355</v>
      </c>
    </row>
    <row r="3591" spans="1:10">
      <c r="A3591" t="s">
        <v>1398</v>
      </c>
      <c r="B3591">
        <v>110</v>
      </c>
      <c r="C3591" t="s">
        <v>1351</v>
      </c>
      <c r="D3591" t="s">
        <v>1352</v>
      </c>
      <c r="E3591">
        <v>353276</v>
      </c>
      <c r="F3591" s="78">
        <v>39704.666666666664</v>
      </c>
      <c r="G3591" t="s">
        <v>1353</v>
      </c>
      <c r="H3591" t="s">
        <v>1354</v>
      </c>
      <c r="I3591">
        <v>9.41</v>
      </c>
      <c r="J3591" t="s">
        <v>1355</v>
      </c>
    </row>
    <row r="3592" spans="1:10">
      <c r="A3592" t="s">
        <v>1398</v>
      </c>
      <c r="B3592">
        <v>20</v>
      </c>
      <c r="C3592" t="s">
        <v>1351</v>
      </c>
      <c r="D3592" t="s">
        <v>1352</v>
      </c>
      <c r="E3592">
        <v>353265</v>
      </c>
      <c r="F3592" s="78">
        <v>39704.677083333336</v>
      </c>
      <c r="G3592" t="s">
        <v>1353</v>
      </c>
      <c r="H3592" t="s">
        <v>1354</v>
      </c>
      <c r="I3592">
        <v>9.3699999999999992</v>
      </c>
      <c r="J3592" t="s">
        <v>1355</v>
      </c>
    </row>
    <row r="3593" spans="1:10">
      <c r="A3593" t="s">
        <v>1398</v>
      </c>
      <c r="B3593">
        <v>29</v>
      </c>
      <c r="C3593" t="s">
        <v>1351</v>
      </c>
      <c r="D3593" t="s">
        <v>1352</v>
      </c>
      <c r="E3593">
        <v>353266</v>
      </c>
      <c r="F3593" s="78">
        <v>39704.677083333336</v>
      </c>
      <c r="G3593" t="s">
        <v>1353</v>
      </c>
      <c r="H3593" t="s">
        <v>1354</v>
      </c>
      <c r="I3593">
        <v>9.39</v>
      </c>
      <c r="J3593" t="s">
        <v>1355</v>
      </c>
    </row>
    <row r="3594" spans="1:10">
      <c r="A3594" t="s">
        <v>1398</v>
      </c>
      <c r="B3594">
        <v>40</v>
      </c>
      <c r="C3594" t="s">
        <v>1351</v>
      </c>
      <c r="D3594" t="s">
        <v>1352</v>
      </c>
      <c r="E3594">
        <v>353267</v>
      </c>
      <c r="F3594" s="78">
        <v>39704.677083333336</v>
      </c>
      <c r="G3594" t="s">
        <v>1353</v>
      </c>
      <c r="H3594" t="s">
        <v>1354</v>
      </c>
      <c r="I3594">
        <v>9.34</v>
      </c>
      <c r="J3594" t="s">
        <v>1355</v>
      </c>
    </row>
    <row r="3595" spans="1:10">
      <c r="A3595" t="s">
        <v>1398</v>
      </c>
      <c r="B3595">
        <v>55</v>
      </c>
      <c r="C3595" t="s">
        <v>1351</v>
      </c>
      <c r="D3595" t="s">
        <v>1352</v>
      </c>
      <c r="E3595">
        <v>353268</v>
      </c>
      <c r="F3595" s="78">
        <v>39704.677083333336</v>
      </c>
      <c r="G3595" t="s">
        <v>1353</v>
      </c>
      <c r="H3595" t="s">
        <v>1354</v>
      </c>
      <c r="I3595">
        <v>9.4</v>
      </c>
      <c r="J3595" t="s">
        <v>1355</v>
      </c>
    </row>
    <row r="3596" spans="1:10">
      <c r="A3596" t="s">
        <v>1398</v>
      </c>
      <c r="B3596">
        <v>60</v>
      </c>
      <c r="C3596" t="s">
        <v>1351</v>
      </c>
      <c r="D3596" t="s">
        <v>1352</v>
      </c>
      <c r="E3596">
        <v>353269</v>
      </c>
      <c r="F3596" s="78">
        <v>39704.677083333336</v>
      </c>
      <c r="G3596" t="s">
        <v>1353</v>
      </c>
      <c r="H3596" t="s">
        <v>1354</v>
      </c>
      <c r="I3596">
        <v>9.4</v>
      </c>
      <c r="J3596" t="s">
        <v>1355</v>
      </c>
    </row>
    <row r="3597" spans="1:10">
      <c r="A3597" t="s">
        <v>1398</v>
      </c>
      <c r="B3597">
        <v>65</v>
      </c>
      <c r="C3597" t="s">
        <v>1351</v>
      </c>
      <c r="D3597" t="s">
        <v>1352</v>
      </c>
      <c r="E3597">
        <v>353270</v>
      </c>
      <c r="F3597" s="78">
        <v>39704.677083333336</v>
      </c>
      <c r="G3597" t="s">
        <v>1353</v>
      </c>
      <c r="H3597" t="s">
        <v>1354</v>
      </c>
      <c r="I3597">
        <v>9.39</v>
      </c>
      <c r="J3597" t="s">
        <v>1355</v>
      </c>
    </row>
    <row r="3598" spans="1:10">
      <c r="A3598" t="s">
        <v>1398</v>
      </c>
      <c r="B3598">
        <v>70</v>
      </c>
      <c r="C3598" t="s">
        <v>1351</v>
      </c>
      <c r="D3598" t="s">
        <v>1352</v>
      </c>
      <c r="E3598">
        <v>353271</v>
      </c>
      <c r="F3598" s="78">
        <v>39704.677083333336</v>
      </c>
      <c r="G3598" t="s">
        <v>1353</v>
      </c>
      <c r="H3598" t="s">
        <v>1354</v>
      </c>
      <c r="I3598">
        <v>9.3699999999999992</v>
      </c>
      <c r="J3598" t="s">
        <v>1355</v>
      </c>
    </row>
    <row r="3599" spans="1:10">
      <c r="A3599" t="s">
        <v>1398</v>
      </c>
      <c r="B3599">
        <v>75</v>
      </c>
      <c r="C3599" t="s">
        <v>1351</v>
      </c>
      <c r="D3599" t="s">
        <v>1352</v>
      </c>
      <c r="E3599">
        <v>353272</v>
      </c>
      <c r="F3599" s="78">
        <v>39704.677083333336</v>
      </c>
      <c r="G3599" t="s">
        <v>1353</v>
      </c>
      <c r="H3599" t="s">
        <v>1354</v>
      </c>
      <c r="I3599">
        <v>9.4</v>
      </c>
      <c r="J3599" t="s">
        <v>1355</v>
      </c>
    </row>
    <row r="3600" spans="1:10">
      <c r="A3600" t="s">
        <v>1398</v>
      </c>
      <c r="B3600">
        <v>85</v>
      </c>
      <c r="C3600" t="s">
        <v>1351</v>
      </c>
      <c r="D3600" t="s">
        <v>1352</v>
      </c>
      <c r="E3600">
        <v>353273</v>
      </c>
      <c r="F3600" s="78">
        <v>39704.677083333336</v>
      </c>
      <c r="G3600" t="s">
        <v>1353</v>
      </c>
      <c r="H3600" t="s">
        <v>1354</v>
      </c>
      <c r="I3600">
        <v>9.39</v>
      </c>
      <c r="J3600" t="s">
        <v>1355</v>
      </c>
    </row>
    <row r="3601" spans="1:10">
      <c r="A3601" t="s">
        <v>1398</v>
      </c>
      <c r="B3601">
        <v>100</v>
      </c>
      <c r="C3601" t="s">
        <v>1351</v>
      </c>
      <c r="D3601" t="s">
        <v>1352</v>
      </c>
      <c r="E3601">
        <v>353275</v>
      </c>
      <c r="F3601" s="78">
        <v>39704.677083333336</v>
      </c>
      <c r="G3601" t="s">
        <v>1353</v>
      </c>
      <c r="H3601" t="s">
        <v>1354</v>
      </c>
      <c r="I3601">
        <v>9.3800000000000008</v>
      </c>
      <c r="J3601" t="s">
        <v>1355</v>
      </c>
    </row>
    <row r="3602" spans="1:10">
      <c r="A3602" t="s">
        <v>1398</v>
      </c>
      <c r="B3602">
        <v>110</v>
      </c>
      <c r="C3602" t="s">
        <v>1351</v>
      </c>
      <c r="D3602" t="s">
        <v>1352</v>
      </c>
      <c r="E3602">
        <v>353276</v>
      </c>
      <c r="F3602" s="78">
        <v>39704.677083333336</v>
      </c>
      <c r="G3602" t="s">
        <v>1353</v>
      </c>
      <c r="H3602" t="s">
        <v>1354</v>
      </c>
      <c r="I3602">
        <v>9.41</v>
      </c>
      <c r="J3602" t="s">
        <v>1355</v>
      </c>
    </row>
    <row r="3603" spans="1:10">
      <c r="A3603" t="s">
        <v>1398</v>
      </c>
      <c r="B3603">
        <v>20</v>
      </c>
      <c r="C3603" t="s">
        <v>1351</v>
      </c>
      <c r="D3603" t="s">
        <v>1352</v>
      </c>
      <c r="E3603">
        <v>353265</v>
      </c>
      <c r="F3603" s="78">
        <v>39704.6875</v>
      </c>
      <c r="G3603" t="s">
        <v>1353</v>
      </c>
      <c r="H3603" t="s">
        <v>1354</v>
      </c>
      <c r="I3603">
        <v>9.3699999999999992</v>
      </c>
      <c r="J3603" t="s">
        <v>1355</v>
      </c>
    </row>
    <row r="3604" spans="1:10">
      <c r="A3604" t="s">
        <v>1398</v>
      </c>
      <c r="B3604">
        <v>29</v>
      </c>
      <c r="C3604" t="s">
        <v>1351</v>
      </c>
      <c r="D3604" t="s">
        <v>1352</v>
      </c>
      <c r="E3604">
        <v>353266</v>
      </c>
      <c r="F3604" s="78">
        <v>39704.6875</v>
      </c>
      <c r="G3604" t="s">
        <v>1353</v>
      </c>
      <c r="H3604" t="s">
        <v>1354</v>
      </c>
      <c r="I3604">
        <v>9.3800000000000008</v>
      </c>
      <c r="J3604" t="s">
        <v>1355</v>
      </c>
    </row>
    <row r="3605" spans="1:10">
      <c r="A3605" t="s">
        <v>1398</v>
      </c>
      <c r="B3605">
        <v>40</v>
      </c>
      <c r="C3605" t="s">
        <v>1351</v>
      </c>
      <c r="D3605" t="s">
        <v>1352</v>
      </c>
      <c r="E3605">
        <v>353267</v>
      </c>
      <c r="F3605" s="78">
        <v>39704.6875</v>
      </c>
      <c r="G3605" t="s">
        <v>1353</v>
      </c>
      <c r="H3605" t="s">
        <v>1354</v>
      </c>
      <c r="I3605">
        <v>9.34</v>
      </c>
      <c r="J3605" t="s">
        <v>1355</v>
      </c>
    </row>
    <row r="3606" spans="1:10">
      <c r="A3606" t="s">
        <v>1398</v>
      </c>
      <c r="B3606">
        <v>55</v>
      </c>
      <c r="C3606" t="s">
        <v>1351</v>
      </c>
      <c r="D3606" t="s">
        <v>1352</v>
      </c>
      <c r="E3606">
        <v>353268</v>
      </c>
      <c r="F3606" s="78">
        <v>39704.6875</v>
      </c>
      <c r="G3606" t="s">
        <v>1353</v>
      </c>
      <c r="H3606" t="s">
        <v>1354</v>
      </c>
      <c r="I3606">
        <v>9.4</v>
      </c>
      <c r="J3606" t="s">
        <v>1355</v>
      </c>
    </row>
    <row r="3607" spans="1:10">
      <c r="A3607" t="s">
        <v>1398</v>
      </c>
      <c r="B3607">
        <v>60</v>
      </c>
      <c r="C3607" t="s">
        <v>1351</v>
      </c>
      <c r="D3607" t="s">
        <v>1352</v>
      </c>
      <c r="E3607">
        <v>353269</v>
      </c>
      <c r="F3607" s="78">
        <v>39704.6875</v>
      </c>
      <c r="G3607" t="s">
        <v>1353</v>
      </c>
      <c r="H3607" t="s">
        <v>1354</v>
      </c>
      <c r="I3607">
        <v>9.4</v>
      </c>
      <c r="J3607" t="s">
        <v>1355</v>
      </c>
    </row>
    <row r="3608" spans="1:10">
      <c r="A3608" t="s">
        <v>1398</v>
      </c>
      <c r="B3608">
        <v>65</v>
      </c>
      <c r="C3608" t="s">
        <v>1351</v>
      </c>
      <c r="D3608" t="s">
        <v>1352</v>
      </c>
      <c r="E3608">
        <v>353270</v>
      </c>
      <c r="F3608" s="78">
        <v>39704.6875</v>
      </c>
      <c r="G3608" t="s">
        <v>1353</v>
      </c>
      <c r="H3608" t="s">
        <v>1354</v>
      </c>
      <c r="I3608">
        <v>9.39</v>
      </c>
      <c r="J3608" t="s">
        <v>1355</v>
      </c>
    </row>
    <row r="3609" spans="1:10">
      <c r="A3609" t="s">
        <v>1398</v>
      </c>
      <c r="B3609">
        <v>70</v>
      </c>
      <c r="C3609" t="s">
        <v>1351</v>
      </c>
      <c r="D3609" t="s">
        <v>1352</v>
      </c>
      <c r="E3609">
        <v>353271</v>
      </c>
      <c r="F3609" s="78">
        <v>39704.6875</v>
      </c>
      <c r="G3609" t="s">
        <v>1353</v>
      </c>
      <c r="H3609" t="s">
        <v>1354</v>
      </c>
      <c r="I3609">
        <v>9.3699999999999992</v>
      </c>
      <c r="J3609" t="s">
        <v>1355</v>
      </c>
    </row>
    <row r="3610" spans="1:10">
      <c r="A3610" t="s">
        <v>1398</v>
      </c>
      <c r="B3610">
        <v>75</v>
      </c>
      <c r="C3610" t="s">
        <v>1351</v>
      </c>
      <c r="D3610" t="s">
        <v>1352</v>
      </c>
      <c r="E3610">
        <v>353272</v>
      </c>
      <c r="F3610" s="78">
        <v>39704.6875</v>
      </c>
      <c r="G3610" t="s">
        <v>1353</v>
      </c>
      <c r="H3610" t="s">
        <v>1354</v>
      </c>
      <c r="I3610">
        <v>9.4</v>
      </c>
      <c r="J3610" t="s">
        <v>1355</v>
      </c>
    </row>
    <row r="3611" spans="1:10">
      <c r="A3611" t="s">
        <v>1398</v>
      </c>
      <c r="B3611">
        <v>85</v>
      </c>
      <c r="C3611" t="s">
        <v>1351</v>
      </c>
      <c r="D3611" t="s">
        <v>1352</v>
      </c>
      <c r="E3611">
        <v>353273</v>
      </c>
      <c r="F3611" s="78">
        <v>39704.6875</v>
      </c>
      <c r="G3611" t="s">
        <v>1353</v>
      </c>
      <c r="H3611" t="s">
        <v>1354</v>
      </c>
      <c r="I3611">
        <v>9.39</v>
      </c>
      <c r="J3611" t="s">
        <v>1355</v>
      </c>
    </row>
    <row r="3612" spans="1:10">
      <c r="A3612" t="s">
        <v>1398</v>
      </c>
      <c r="B3612">
        <v>100</v>
      </c>
      <c r="C3612" t="s">
        <v>1351</v>
      </c>
      <c r="D3612" t="s">
        <v>1352</v>
      </c>
      <c r="E3612">
        <v>353275</v>
      </c>
      <c r="F3612" s="78">
        <v>39704.6875</v>
      </c>
      <c r="G3612" t="s">
        <v>1353</v>
      </c>
      <c r="H3612" t="s">
        <v>1354</v>
      </c>
      <c r="I3612">
        <v>9.3800000000000008</v>
      </c>
      <c r="J3612" t="s">
        <v>1355</v>
      </c>
    </row>
    <row r="3613" spans="1:10">
      <c r="A3613" t="s">
        <v>1398</v>
      </c>
      <c r="B3613">
        <v>110</v>
      </c>
      <c r="C3613" t="s">
        <v>1351</v>
      </c>
      <c r="D3613" t="s">
        <v>1352</v>
      </c>
      <c r="E3613">
        <v>353276</v>
      </c>
      <c r="F3613" s="78">
        <v>39704.6875</v>
      </c>
      <c r="G3613" t="s">
        <v>1353</v>
      </c>
      <c r="H3613" t="s">
        <v>1354</v>
      </c>
      <c r="I3613">
        <v>9.41</v>
      </c>
      <c r="J3613" t="s">
        <v>1355</v>
      </c>
    </row>
    <row r="3614" spans="1:10">
      <c r="A3614" t="s">
        <v>1398</v>
      </c>
      <c r="B3614">
        <v>20</v>
      </c>
      <c r="C3614" t="s">
        <v>1351</v>
      </c>
      <c r="D3614" t="s">
        <v>1352</v>
      </c>
      <c r="E3614">
        <v>353265</v>
      </c>
      <c r="F3614" s="78">
        <v>39704.697916666664</v>
      </c>
      <c r="G3614" t="s">
        <v>1353</v>
      </c>
      <c r="H3614" t="s">
        <v>1354</v>
      </c>
      <c r="I3614">
        <v>9.3699999999999992</v>
      </c>
      <c r="J3614" t="s">
        <v>1355</v>
      </c>
    </row>
    <row r="3615" spans="1:10">
      <c r="A3615" t="s">
        <v>1398</v>
      </c>
      <c r="B3615">
        <v>29</v>
      </c>
      <c r="C3615" t="s">
        <v>1351</v>
      </c>
      <c r="D3615" t="s">
        <v>1352</v>
      </c>
      <c r="E3615">
        <v>353266</v>
      </c>
      <c r="F3615" s="78">
        <v>39704.697916666664</v>
      </c>
      <c r="G3615" t="s">
        <v>1353</v>
      </c>
      <c r="H3615" t="s">
        <v>1354</v>
      </c>
      <c r="I3615">
        <v>9.39</v>
      </c>
      <c r="J3615" t="s">
        <v>1355</v>
      </c>
    </row>
    <row r="3616" spans="1:10">
      <c r="A3616" t="s">
        <v>1398</v>
      </c>
      <c r="B3616">
        <v>40</v>
      </c>
      <c r="C3616" t="s">
        <v>1351</v>
      </c>
      <c r="D3616" t="s">
        <v>1352</v>
      </c>
      <c r="E3616">
        <v>353267</v>
      </c>
      <c r="F3616" s="78">
        <v>39704.697916666664</v>
      </c>
      <c r="G3616" t="s">
        <v>1353</v>
      </c>
      <c r="H3616" t="s">
        <v>1354</v>
      </c>
      <c r="I3616">
        <v>9.34</v>
      </c>
      <c r="J3616" t="s">
        <v>1355</v>
      </c>
    </row>
    <row r="3617" spans="1:10">
      <c r="A3617" t="s">
        <v>1398</v>
      </c>
      <c r="B3617">
        <v>55</v>
      </c>
      <c r="C3617" t="s">
        <v>1351</v>
      </c>
      <c r="D3617" t="s">
        <v>1352</v>
      </c>
      <c r="E3617">
        <v>353268</v>
      </c>
      <c r="F3617" s="78">
        <v>39704.697916666664</v>
      </c>
      <c r="G3617" t="s">
        <v>1353</v>
      </c>
      <c r="H3617" t="s">
        <v>1354</v>
      </c>
      <c r="I3617">
        <v>9.4</v>
      </c>
      <c r="J3617" t="s">
        <v>1355</v>
      </c>
    </row>
    <row r="3618" spans="1:10">
      <c r="A3618" t="s">
        <v>1398</v>
      </c>
      <c r="B3618">
        <v>60</v>
      </c>
      <c r="C3618" t="s">
        <v>1351</v>
      </c>
      <c r="D3618" t="s">
        <v>1352</v>
      </c>
      <c r="E3618">
        <v>353269</v>
      </c>
      <c r="F3618" s="78">
        <v>39704.697916666664</v>
      </c>
      <c r="G3618" t="s">
        <v>1353</v>
      </c>
      <c r="H3618" t="s">
        <v>1354</v>
      </c>
      <c r="I3618">
        <v>9.4</v>
      </c>
      <c r="J3618" t="s">
        <v>1355</v>
      </c>
    </row>
    <row r="3619" spans="1:10">
      <c r="A3619" t="s">
        <v>1398</v>
      </c>
      <c r="B3619">
        <v>65</v>
      </c>
      <c r="C3619" t="s">
        <v>1351</v>
      </c>
      <c r="D3619" t="s">
        <v>1352</v>
      </c>
      <c r="E3619">
        <v>353270</v>
      </c>
      <c r="F3619" s="78">
        <v>39704.697916666664</v>
      </c>
      <c r="G3619" t="s">
        <v>1353</v>
      </c>
      <c r="H3619" t="s">
        <v>1354</v>
      </c>
      <c r="I3619">
        <v>9.39</v>
      </c>
      <c r="J3619" t="s">
        <v>1355</v>
      </c>
    </row>
    <row r="3620" spans="1:10">
      <c r="A3620" t="s">
        <v>1398</v>
      </c>
      <c r="B3620">
        <v>70</v>
      </c>
      <c r="C3620" t="s">
        <v>1351</v>
      </c>
      <c r="D3620" t="s">
        <v>1352</v>
      </c>
      <c r="E3620">
        <v>353271</v>
      </c>
      <c r="F3620" s="78">
        <v>39704.697916666664</v>
      </c>
      <c r="G3620" t="s">
        <v>1353</v>
      </c>
      <c r="H3620" t="s">
        <v>1354</v>
      </c>
      <c r="I3620">
        <v>9.3699999999999992</v>
      </c>
      <c r="J3620" t="s">
        <v>1355</v>
      </c>
    </row>
    <row r="3621" spans="1:10">
      <c r="A3621" t="s">
        <v>1398</v>
      </c>
      <c r="B3621">
        <v>75</v>
      </c>
      <c r="C3621" t="s">
        <v>1351</v>
      </c>
      <c r="D3621" t="s">
        <v>1352</v>
      </c>
      <c r="E3621">
        <v>353272</v>
      </c>
      <c r="F3621" s="78">
        <v>39704.697916666664</v>
      </c>
      <c r="G3621" t="s">
        <v>1353</v>
      </c>
      <c r="H3621" t="s">
        <v>1354</v>
      </c>
      <c r="I3621">
        <v>9.4</v>
      </c>
      <c r="J3621" t="s">
        <v>1355</v>
      </c>
    </row>
    <row r="3622" spans="1:10">
      <c r="A3622" t="s">
        <v>1398</v>
      </c>
      <c r="B3622">
        <v>85</v>
      </c>
      <c r="C3622" t="s">
        <v>1351</v>
      </c>
      <c r="D3622" t="s">
        <v>1352</v>
      </c>
      <c r="E3622">
        <v>353273</v>
      </c>
      <c r="F3622" s="78">
        <v>39704.697916666664</v>
      </c>
      <c r="G3622" t="s">
        <v>1353</v>
      </c>
      <c r="H3622" t="s">
        <v>1354</v>
      </c>
      <c r="I3622">
        <v>9.39</v>
      </c>
      <c r="J3622" t="s">
        <v>1355</v>
      </c>
    </row>
    <row r="3623" spans="1:10">
      <c r="A3623" t="s">
        <v>1398</v>
      </c>
      <c r="B3623">
        <v>100</v>
      </c>
      <c r="C3623" t="s">
        <v>1351</v>
      </c>
      <c r="D3623" t="s">
        <v>1352</v>
      </c>
      <c r="E3623">
        <v>353275</v>
      </c>
      <c r="F3623" s="78">
        <v>39704.697916666664</v>
      </c>
      <c r="G3623" t="s">
        <v>1353</v>
      </c>
      <c r="H3623" t="s">
        <v>1354</v>
      </c>
      <c r="I3623">
        <v>9.3800000000000008</v>
      </c>
      <c r="J3623" t="s">
        <v>1355</v>
      </c>
    </row>
    <row r="3624" spans="1:10">
      <c r="A3624" t="s">
        <v>1398</v>
      </c>
      <c r="B3624">
        <v>110</v>
      </c>
      <c r="C3624" t="s">
        <v>1351</v>
      </c>
      <c r="D3624" t="s">
        <v>1352</v>
      </c>
      <c r="E3624">
        <v>353276</v>
      </c>
      <c r="F3624" s="78">
        <v>39704.697916666664</v>
      </c>
      <c r="G3624" t="s">
        <v>1353</v>
      </c>
      <c r="H3624" t="s">
        <v>1354</v>
      </c>
      <c r="I3624">
        <v>9.41</v>
      </c>
      <c r="J3624" t="s">
        <v>1355</v>
      </c>
    </row>
    <row r="3625" spans="1:10">
      <c r="A3625" t="s">
        <v>1398</v>
      </c>
      <c r="B3625">
        <v>20</v>
      </c>
      <c r="C3625" t="s">
        <v>1351</v>
      </c>
      <c r="D3625" t="s">
        <v>1352</v>
      </c>
      <c r="E3625">
        <v>353265</v>
      </c>
      <c r="F3625" s="78">
        <v>39704.708333333336</v>
      </c>
      <c r="G3625" t="s">
        <v>1353</v>
      </c>
      <c r="H3625" t="s">
        <v>1354</v>
      </c>
      <c r="I3625">
        <v>9.3699999999999992</v>
      </c>
      <c r="J3625" t="s">
        <v>1355</v>
      </c>
    </row>
    <row r="3626" spans="1:10">
      <c r="A3626" t="s">
        <v>1398</v>
      </c>
      <c r="B3626">
        <v>29</v>
      </c>
      <c r="C3626" t="s">
        <v>1351</v>
      </c>
      <c r="D3626" t="s">
        <v>1352</v>
      </c>
      <c r="E3626">
        <v>353266</v>
      </c>
      <c r="F3626" s="78">
        <v>39704.708333333336</v>
      </c>
      <c r="G3626" t="s">
        <v>1353</v>
      </c>
      <c r="H3626" t="s">
        <v>1354</v>
      </c>
      <c r="I3626">
        <v>9.39</v>
      </c>
      <c r="J3626" t="s">
        <v>1355</v>
      </c>
    </row>
    <row r="3627" spans="1:10">
      <c r="A3627" t="s">
        <v>1398</v>
      </c>
      <c r="B3627">
        <v>40</v>
      </c>
      <c r="C3627" t="s">
        <v>1351</v>
      </c>
      <c r="D3627" t="s">
        <v>1352</v>
      </c>
      <c r="E3627">
        <v>353267</v>
      </c>
      <c r="F3627" s="78">
        <v>39704.708333333336</v>
      </c>
      <c r="G3627" t="s">
        <v>1353</v>
      </c>
      <c r="H3627" t="s">
        <v>1354</v>
      </c>
      <c r="I3627">
        <v>9.34</v>
      </c>
      <c r="J3627" t="s">
        <v>1355</v>
      </c>
    </row>
    <row r="3628" spans="1:10">
      <c r="A3628" t="s">
        <v>1398</v>
      </c>
      <c r="B3628">
        <v>55</v>
      </c>
      <c r="C3628" t="s">
        <v>1351</v>
      </c>
      <c r="D3628" t="s">
        <v>1352</v>
      </c>
      <c r="E3628">
        <v>353268</v>
      </c>
      <c r="F3628" s="78">
        <v>39704.708333333336</v>
      </c>
      <c r="G3628" t="s">
        <v>1353</v>
      </c>
      <c r="H3628" t="s">
        <v>1354</v>
      </c>
      <c r="I3628">
        <v>9.4</v>
      </c>
      <c r="J3628" t="s">
        <v>1355</v>
      </c>
    </row>
    <row r="3629" spans="1:10">
      <c r="A3629" t="s">
        <v>1398</v>
      </c>
      <c r="B3629">
        <v>60</v>
      </c>
      <c r="C3629" t="s">
        <v>1351</v>
      </c>
      <c r="D3629" t="s">
        <v>1352</v>
      </c>
      <c r="E3629">
        <v>353269</v>
      </c>
      <c r="F3629" s="78">
        <v>39704.708333333336</v>
      </c>
      <c r="G3629" t="s">
        <v>1353</v>
      </c>
      <c r="H3629" t="s">
        <v>1354</v>
      </c>
      <c r="I3629">
        <v>9.4</v>
      </c>
      <c r="J3629" t="s">
        <v>1355</v>
      </c>
    </row>
    <row r="3630" spans="1:10">
      <c r="A3630" t="s">
        <v>1398</v>
      </c>
      <c r="B3630">
        <v>65</v>
      </c>
      <c r="C3630" t="s">
        <v>1351</v>
      </c>
      <c r="D3630" t="s">
        <v>1352</v>
      </c>
      <c r="E3630">
        <v>353270</v>
      </c>
      <c r="F3630" s="78">
        <v>39704.708333333336</v>
      </c>
      <c r="G3630" t="s">
        <v>1353</v>
      </c>
      <c r="H3630" t="s">
        <v>1354</v>
      </c>
      <c r="I3630">
        <v>9.39</v>
      </c>
      <c r="J3630" t="s">
        <v>1355</v>
      </c>
    </row>
    <row r="3631" spans="1:10">
      <c r="A3631" t="s">
        <v>1398</v>
      </c>
      <c r="B3631">
        <v>70</v>
      </c>
      <c r="C3631" t="s">
        <v>1351</v>
      </c>
      <c r="D3631" t="s">
        <v>1352</v>
      </c>
      <c r="E3631">
        <v>353271</v>
      </c>
      <c r="F3631" s="78">
        <v>39704.708333333336</v>
      </c>
      <c r="G3631" t="s">
        <v>1353</v>
      </c>
      <c r="H3631" t="s">
        <v>1354</v>
      </c>
      <c r="I3631">
        <v>9.3699999999999992</v>
      </c>
      <c r="J3631" t="s">
        <v>1355</v>
      </c>
    </row>
    <row r="3632" spans="1:10">
      <c r="A3632" t="s">
        <v>1398</v>
      </c>
      <c r="B3632">
        <v>75</v>
      </c>
      <c r="C3632" t="s">
        <v>1351</v>
      </c>
      <c r="D3632" t="s">
        <v>1352</v>
      </c>
      <c r="E3632">
        <v>353272</v>
      </c>
      <c r="F3632" s="78">
        <v>39704.708333333336</v>
      </c>
      <c r="G3632" t="s">
        <v>1353</v>
      </c>
      <c r="H3632" t="s">
        <v>1354</v>
      </c>
      <c r="I3632">
        <v>9.4</v>
      </c>
      <c r="J3632" t="s">
        <v>1355</v>
      </c>
    </row>
    <row r="3633" spans="1:10">
      <c r="A3633" t="s">
        <v>1398</v>
      </c>
      <c r="B3633">
        <v>85</v>
      </c>
      <c r="C3633" t="s">
        <v>1351</v>
      </c>
      <c r="D3633" t="s">
        <v>1352</v>
      </c>
      <c r="E3633">
        <v>353273</v>
      </c>
      <c r="F3633" s="78">
        <v>39704.708333333336</v>
      </c>
      <c r="G3633" t="s">
        <v>1353</v>
      </c>
      <c r="H3633" t="s">
        <v>1354</v>
      </c>
      <c r="I3633">
        <v>9.39</v>
      </c>
      <c r="J3633" t="s">
        <v>1355</v>
      </c>
    </row>
    <row r="3634" spans="1:10">
      <c r="A3634" t="s">
        <v>1398</v>
      </c>
      <c r="B3634">
        <v>100</v>
      </c>
      <c r="C3634" t="s">
        <v>1351</v>
      </c>
      <c r="D3634" t="s">
        <v>1352</v>
      </c>
      <c r="E3634">
        <v>353275</v>
      </c>
      <c r="F3634" s="78">
        <v>39704.708333333336</v>
      </c>
      <c r="G3634" t="s">
        <v>1353</v>
      </c>
      <c r="H3634" t="s">
        <v>1354</v>
      </c>
      <c r="I3634">
        <v>9.3800000000000008</v>
      </c>
      <c r="J3634" t="s">
        <v>1355</v>
      </c>
    </row>
    <row r="3635" spans="1:10">
      <c r="A3635" t="s">
        <v>1398</v>
      </c>
      <c r="B3635">
        <v>110</v>
      </c>
      <c r="C3635" t="s">
        <v>1351</v>
      </c>
      <c r="D3635" t="s">
        <v>1352</v>
      </c>
      <c r="E3635">
        <v>353276</v>
      </c>
      <c r="F3635" s="78">
        <v>39704.708333333336</v>
      </c>
      <c r="G3635" t="s">
        <v>1353</v>
      </c>
      <c r="H3635" t="s">
        <v>1354</v>
      </c>
      <c r="I3635">
        <v>9.41</v>
      </c>
      <c r="J3635" t="s">
        <v>1355</v>
      </c>
    </row>
    <row r="3636" spans="1:10">
      <c r="A3636" t="s">
        <v>1398</v>
      </c>
      <c r="B3636">
        <v>20</v>
      </c>
      <c r="C3636" t="s">
        <v>1351</v>
      </c>
      <c r="D3636" t="s">
        <v>1352</v>
      </c>
      <c r="E3636">
        <v>353265</v>
      </c>
      <c r="F3636" s="78">
        <v>39704.71875</v>
      </c>
      <c r="G3636" t="s">
        <v>1353</v>
      </c>
      <c r="H3636" t="s">
        <v>1354</v>
      </c>
      <c r="I3636">
        <v>9.3699999999999992</v>
      </c>
      <c r="J3636" t="s">
        <v>1355</v>
      </c>
    </row>
    <row r="3637" spans="1:10">
      <c r="A3637" t="s">
        <v>1398</v>
      </c>
      <c r="B3637">
        <v>29</v>
      </c>
      <c r="C3637" t="s">
        <v>1351</v>
      </c>
      <c r="D3637" t="s">
        <v>1352</v>
      </c>
      <c r="E3637">
        <v>353266</v>
      </c>
      <c r="F3637" s="78">
        <v>39704.71875</v>
      </c>
      <c r="G3637" t="s">
        <v>1353</v>
      </c>
      <c r="H3637" t="s">
        <v>1354</v>
      </c>
      <c r="I3637">
        <v>9.39</v>
      </c>
      <c r="J3637" t="s">
        <v>1355</v>
      </c>
    </row>
    <row r="3638" spans="1:10">
      <c r="A3638" t="s">
        <v>1398</v>
      </c>
      <c r="B3638">
        <v>40</v>
      </c>
      <c r="C3638" t="s">
        <v>1351</v>
      </c>
      <c r="D3638" t="s">
        <v>1352</v>
      </c>
      <c r="E3638">
        <v>353267</v>
      </c>
      <c r="F3638" s="78">
        <v>39704.71875</v>
      </c>
      <c r="G3638" t="s">
        <v>1353</v>
      </c>
      <c r="H3638" t="s">
        <v>1354</v>
      </c>
      <c r="I3638">
        <v>9.34</v>
      </c>
      <c r="J3638" t="s">
        <v>1355</v>
      </c>
    </row>
    <row r="3639" spans="1:10">
      <c r="A3639" t="s">
        <v>1398</v>
      </c>
      <c r="B3639">
        <v>55</v>
      </c>
      <c r="C3639" t="s">
        <v>1351</v>
      </c>
      <c r="D3639" t="s">
        <v>1352</v>
      </c>
      <c r="E3639">
        <v>353268</v>
      </c>
      <c r="F3639" s="78">
        <v>39704.71875</v>
      </c>
      <c r="G3639" t="s">
        <v>1353</v>
      </c>
      <c r="H3639" t="s">
        <v>1354</v>
      </c>
      <c r="I3639">
        <v>9.4</v>
      </c>
      <c r="J3639" t="s">
        <v>1355</v>
      </c>
    </row>
    <row r="3640" spans="1:10">
      <c r="A3640" t="s">
        <v>1398</v>
      </c>
      <c r="B3640">
        <v>60</v>
      </c>
      <c r="C3640" t="s">
        <v>1351</v>
      </c>
      <c r="D3640" t="s">
        <v>1352</v>
      </c>
      <c r="E3640">
        <v>353269</v>
      </c>
      <c r="F3640" s="78">
        <v>39704.71875</v>
      </c>
      <c r="G3640" t="s">
        <v>1353</v>
      </c>
      <c r="H3640" t="s">
        <v>1354</v>
      </c>
      <c r="I3640">
        <v>9.4</v>
      </c>
      <c r="J3640" t="s">
        <v>1355</v>
      </c>
    </row>
    <row r="3641" spans="1:10">
      <c r="A3641" t="s">
        <v>1398</v>
      </c>
      <c r="B3641">
        <v>65</v>
      </c>
      <c r="C3641" t="s">
        <v>1351</v>
      </c>
      <c r="D3641" t="s">
        <v>1352</v>
      </c>
      <c r="E3641">
        <v>353270</v>
      </c>
      <c r="F3641" s="78">
        <v>39704.71875</v>
      </c>
      <c r="G3641" t="s">
        <v>1353</v>
      </c>
      <c r="H3641" t="s">
        <v>1354</v>
      </c>
      <c r="I3641">
        <v>9.39</v>
      </c>
      <c r="J3641" t="s">
        <v>1355</v>
      </c>
    </row>
    <row r="3642" spans="1:10">
      <c r="A3642" t="s">
        <v>1398</v>
      </c>
      <c r="B3642">
        <v>70</v>
      </c>
      <c r="C3642" t="s">
        <v>1351</v>
      </c>
      <c r="D3642" t="s">
        <v>1352</v>
      </c>
      <c r="E3642">
        <v>353271</v>
      </c>
      <c r="F3642" s="78">
        <v>39704.71875</v>
      </c>
      <c r="G3642" t="s">
        <v>1353</v>
      </c>
      <c r="H3642" t="s">
        <v>1354</v>
      </c>
      <c r="I3642">
        <v>9.3699999999999992</v>
      </c>
      <c r="J3642" t="s">
        <v>1355</v>
      </c>
    </row>
    <row r="3643" spans="1:10">
      <c r="A3643" t="s">
        <v>1398</v>
      </c>
      <c r="B3643">
        <v>75</v>
      </c>
      <c r="C3643" t="s">
        <v>1351</v>
      </c>
      <c r="D3643" t="s">
        <v>1352</v>
      </c>
      <c r="E3643">
        <v>353272</v>
      </c>
      <c r="F3643" s="78">
        <v>39704.71875</v>
      </c>
      <c r="G3643" t="s">
        <v>1353</v>
      </c>
      <c r="H3643" t="s">
        <v>1354</v>
      </c>
      <c r="I3643">
        <v>9.39</v>
      </c>
      <c r="J3643" t="s">
        <v>1355</v>
      </c>
    </row>
    <row r="3644" spans="1:10">
      <c r="A3644" t="s">
        <v>1398</v>
      </c>
      <c r="B3644">
        <v>85</v>
      </c>
      <c r="C3644" t="s">
        <v>1351</v>
      </c>
      <c r="D3644" t="s">
        <v>1352</v>
      </c>
      <c r="E3644">
        <v>353273</v>
      </c>
      <c r="F3644" s="78">
        <v>39704.71875</v>
      </c>
      <c r="G3644" t="s">
        <v>1353</v>
      </c>
      <c r="H3644" t="s">
        <v>1354</v>
      </c>
      <c r="I3644">
        <v>9.39</v>
      </c>
      <c r="J3644" t="s">
        <v>1355</v>
      </c>
    </row>
    <row r="3645" spans="1:10">
      <c r="A3645" t="s">
        <v>1398</v>
      </c>
      <c r="B3645">
        <v>100</v>
      </c>
      <c r="C3645" t="s">
        <v>1351</v>
      </c>
      <c r="D3645" t="s">
        <v>1352</v>
      </c>
      <c r="E3645">
        <v>353275</v>
      </c>
      <c r="F3645" s="78">
        <v>39704.71875</v>
      </c>
      <c r="G3645" t="s">
        <v>1353</v>
      </c>
      <c r="H3645" t="s">
        <v>1354</v>
      </c>
      <c r="I3645">
        <v>9.3800000000000008</v>
      </c>
      <c r="J3645" t="s">
        <v>1355</v>
      </c>
    </row>
    <row r="3646" spans="1:10">
      <c r="A3646" t="s">
        <v>1398</v>
      </c>
      <c r="B3646">
        <v>110</v>
      </c>
      <c r="C3646" t="s">
        <v>1351</v>
      </c>
      <c r="D3646" t="s">
        <v>1352</v>
      </c>
      <c r="E3646">
        <v>353276</v>
      </c>
      <c r="F3646" s="78">
        <v>39704.71875</v>
      </c>
      <c r="G3646" t="s">
        <v>1353</v>
      </c>
      <c r="H3646" t="s">
        <v>1354</v>
      </c>
      <c r="I3646">
        <v>9.41</v>
      </c>
      <c r="J3646" t="s">
        <v>1355</v>
      </c>
    </row>
    <row r="3647" spans="1:10">
      <c r="A3647" t="s">
        <v>1398</v>
      </c>
      <c r="B3647">
        <v>20</v>
      </c>
      <c r="C3647" t="s">
        <v>1351</v>
      </c>
      <c r="D3647" t="s">
        <v>1352</v>
      </c>
      <c r="E3647">
        <v>353265</v>
      </c>
      <c r="F3647" s="78">
        <v>39704.729166666664</v>
      </c>
      <c r="G3647" t="s">
        <v>1353</v>
      </c>
      <c r="H3647" t="s">
        <v>1354</v>
      </c>
      <c r="I3647">
        <v>9.3699999999999992</v>
      </c>
      <c r="J3647" t="s">
        <v>1355</v>
      </c>
    </row>
    <row r="3648" spans="1:10">
      <c r="A3648" t="s">
        <v>1398</v>
      </c>
      <c r="B3648">
        <v>29</v>
      </c>
      <c r="C3648" t="s">
        <v>1351</v>
      </c>
      <c r="D3648" t="s">
        <v>1352</v>
      </c>
      <c r="E3648">
        <v>353266</v>
      </c>
      <c r="F3648" s="78">
        <v>39704.729166666664</v>
      </c>
      <c r="G3648" t="s">
        <v>1353</v>
      </c>
      <c r="H3648" t="s">
        <v>1354</v>
      </c>
      <c r="I3648">
        <v>9.39</v>
      </c>
      <c r="J3648" t="s">
        <v>1355</v>
      </c>
    </row>
    <row r="3649" spans="1:10">
      <c r="A3649" t="s">
        <v>1398</v>
      </c>
      <c r="B3649">
        <v>40</v>
      </c>
      <c r="C3649" t="s">
        <v>1351</v>
      </c>
      <c r="D3649" t="s">
        <v>1352</v>
      </c>
      <c r="E3649">
        <v>353267</v>
      </c>
      <c r="F3649" s="78">
        <v>39704.729166666664</v>
      </c>
      <c r="G3649" t="s">
        <v>1353</v>
      </c>
      <c r="H3649" t="s">
        <v>1354</v>
      </c>
      <c r="I3649">
        <v>9.34</v>
      </c>
      <c r="J3649" t="s">
        <v>1355</v>
      </c>
    </row>
    <row r="3650" spans="1:10">
      <c r="A3650" t="s">
        <v>1398</v>
      </c>
      <c r="B3650">
        <v>55</v>
      </c>
      <c r="C3650" t="s">
        <v>1351</v>
      </c>
      <c r="D3650" t="s">
        <v>1352</v>
      </c>
      <c r="E3650">
        <v>353268</v>
      </c>
      <c r="F3650" s="78">
        <v>39704.729166666664</v>
      </c>
      <c r="G3650" t="s">
        <v>1353</v>
      </c>
      <c r="H3650" t="s">
        <v>1354</v>
      </c>
      <c r="I3650">
        <v>9.4</v>
      </c>
      <c r="J3650" t="s">
        <v>1355</v>
      </c>
    </row>
    <row r="3651" spans="1:10">
      <c r="A3651" t="s">
        <v>1398</v>
      </c>
      <c r="B3651">
        <v>60</v>
      </c>
      <c r="C3651" t="s">
        <v>1351</v>
      </c>
      <c r="D3651" t="s">
        <v>1352</v>
      </c>
      <c r="E3651">
        <v>353269</v>
      </c>
      <c r="F3651" s="78">
        <v>39704.729166666664</v>
      </c>
      <c r="G3651" t="s">
        <v>1353</v>
      </c>
      <c r="H3651" t="s">
        <v>1354</v>
      </c>
      <c r="I3651">
        <v>9.39</v>
      </c>
      <c r="J3651" t="s">
        <v>1355</v>
      </c>
    </row>
    <row r="3652" spans="1:10">
      <c r="A3652" t="s">
        <v>1398</v>
      </c>
      <c r="B3652">
        <v>65</v>
      </c>
      <c r="C3652" t="s">
        <v>1351</v>
      </c>
      <c r="D3652" t="s">
        <v>1352</v>
      </c>
      <c r="E3652">
        <v>353270</v>
      </c>
      <c r="F3652" s="78">
        <v>39704.729166666664</v>
      </c>
      <c r="G3652" t="s">
        <v>1353</v>
      </c>
      <c r="H3652" t="s">
        <v>1354</v>
      </c>
      <c r="I3652">
        <v>9.39</v>
      </c>
      <c r="J3652" t="s">
        <v>1355</v>
      </c>
    </row>
    <row r="3653" spans="1:10">
      <c r="A3653" t="s">
        <v>1398</v>
      </c>
      <c r="B3653">
        <v>70</v>
      </c>
      <c r="C3653" t="s">
        <v>1351</v>
      </c>
      <c r="D3653" t="s">
        <v>1352</v>
      </c>
      <c r="E3653">
        <v>353271</v>
      </c>
      <c r="F3653" s="78">
        <v>39704.729166666664</v>
      </c>
      <c r="G3653" t="s">
        <v>1353</v>
      </c>
      <c r="H3653" t="s">
        <v>1354</v>
      </c>
      <c r="I3653">
        <v>9.3699999999999992</v>
      </c>
      <c r="J3653" t="s">
        <v>1355</v>
      </c>
    </row>
    <row r="3654" spans="1:10">
      <c r="A3654" t="s">
        <v>1398</v>
      </c>
      <c r="B3654">
        <v>75</v>
      </c>
      <c r="C3654" t="s">
        <v>1351</v>
      </c>
      <c r="D3654" t="s">
        <v>1352</v>
      </c>
      <c r="E3654">
        <v>353272</v>
      </c>
      <c r="F3654" s="78">
        <v>39704.729166666664</v>
      </c>
      <c r="G3654" t="s">
        <v>1353</v>
      </c>
      <c r="H3654" t="s">
        <v>1354</v>
      </c>
      <c r="I3654">
        <v>9.39</v>
      </c>
      <c r="J3654" t="s">
        <v>1355</v>
      </c>
    </row>
    <row r="3655" spans="1:10">
      <c r="A3655" t="s">
        <v>1398</v>
      </c>
      <c r="B3655">
        <v>85</v>
      </c>
      <c r="C3655" t="s">
        <v>1351</v>
      </c>
      <c r="D3655" t="s">
        <v>1352</v>
      </c>
      <c r="E3655">
        <v>353273</v>
      </c>
      <c r="F3655" s="78">
        <v>39704.729166666664</v>
      </c>
      <c r="G3655" t="s">
        <v>1353</v>
      </c>
      <c r="H3655" t="s">
        <v>1354</v>
      </c>
      <c r="I3655">
        <v>9.39</v>
      </c>
      <c r="J3655" t="s">
        <v>1355</v>
      </c>
    </row>
    <row r="3656" spans="1:10">
      <c r="A3656" t="s">
        <v>1398</v>
      </c>
      <c r="B3656">
        <v>100</v>
      </c>
      <c r="C3656" t="s">
        <v>1351</v>
      </c>
      <c r="D3656" t="s">
        <v>1352</v>
      </c>
      <c r="E3656">
        <v>353275</v>
      </c>
      <c r="F3656" s="78">
        <v>39704.729166666664</v>
      </c>
      <c r="G3656" t="s">
        <v>1353</v>
      </c>
      <c r="H3656" t="s">
        <v>1354</v>
      </c>
      <c r="I3656">
        <v>9.3800000000000008</v>
      </c>
      <c r="J3656" t="s">
        <v>1355</v>
      </c>
    </row>
    <row r="3657" spans="1:10">
      <c r="A3657" t="s">
        <v>1398</v>
      </c>
      <c r="B3657">
        <v>110</v>
      </c>
      <c r="C3657" t="s">
        <v>1351</v>
      </c>
      <c r="D3657" t="s">
        <v>1352</v>
      </c>
      <c r="E3657">
        <v>353276</v>
      </c>
      <c r="F3657" s="78">
        <v>39704.729166666664</v>
      </c>
      <c r="G3657" t="s">
        <v>1353</v>
      </c>
      <c r="H3657" t="s">
        <v>1354</v>
      </c>
      <c r="I3657">
        <v>9.4</v>
      </c>
      <c r="J3657" t="s">
        <v>1355</v>
      </c>
    </row>
    <row r="3658" spans="1:10">
      <c r="A3658" t="s">
        <v>1398</v>
      </c>
      <c r="B3658">
        <v>20</v>
      </c>
      <c r="C3658" t="s">
        <v>1351</v>
      </c>
      <c r="D3658" t="s">
        <v>1352</v>
      </c>
      <c r="E3658">
        <v>353265</v>
      </c>
      <c r="F3658" s="78">
        <v>39704.739583333336</v>
      </c>
      <c r="G3658" t="s">
        <v>1353</v>
      </c>
      <c r="H3658" t="s">
        <v>1354</v>
      </c>
      <c r="I3658">
        <v>9.3699999999999992</v>
      </c>
      <c r="J3658" t="s">
        <v>1355</v>
      </c>
    </row>
    <row r="3659" spans="1:10">
      <c r="A3659" t="s">
        <v>1398</v>
      </c>
      <c r="B3659">
        <v>29</v>
      </c>
      <c r="C3659" t="s">
        <v>1351</v>
      </c>
      <c r="D3659" t="s">
        <v>1352</v>
      </c>
      <c r="E3659">
        <v>353266</v>
      </c>
      <c r="F3659" s="78">
        <v>39704.739583333336</v>
      </c>
      <c r="G3659" t="s">
        <v>1353</v>
      </c>
      <c r="H3659" t="s">
        <v>1354</v>
      </c>
      <c r="I3659">
        <v>9.3800000000000008</v>
      </c>
      <c r="J3659" t="s">
        <v>1355</v>
      </c>
    </row>
    <row r="3660" spans="1:10">
      <c r="A3660" t="s">
        <v>1398</v>
      </c>
      <c r="B3660">
        <v>40</v>
      </c>
      <c r="C3660" t="s">
        <v>1351</v>
      </c>
      <c r="D3660" t="s">
        <v>1352</v>
      </c>
      <c r="E3660">
        <v>353267</v>
      </c>
      <c r="F3660" s="78">
        <v>39704.739583333336</v>
      </c>
      <c r="G3660" t="s">
        <v>1353</v>
      </c>
      <c r="H3660" t="s">
        <v>1354</v>
      </c>
      <c r="I3660">
        <v>9.33</v>
      </c>
      <c r="J3660" t="s">
        <v>1355</v>
      </c>
    </row>
    <row r="3661" spans="1:10">
      <c r="A3661" t="s">
        <v>1398</v>
      </c>
      <c r="B3661">
        <v>55</v>
      </c>
      <c r="C3661" t="s">
        <v>1351</v>
      </c>
      <c r="D3661" t="s">
        <v>1352</v>
      </c>
      <c r="E3661">
        <v>353268</v>
      </c>
      <c r="F3661" s="78">
        <v>39704.739583333336</v>
      </c>
      <c r="G3661" t="s">
        <v>1353</v>
      </c>
      <c r="H3661" t="s">
        <v>1354</v>
      </c>
      <c r="I3661">
        <v>9.4</v>
      </c>
      <c r="J3661" t="s">
        <v>1355</v>
      </c>
    </row>
    <row r="3662" spans="1:10">
      <c r="A3662" t="s">
        <v>1398</v>
      </c>
      <c r="B3662">
        <v>60</v>
      </c>
      <c r="C3662" t="s">
        <v>1351</v>
      </c>
      <c r="D3662" t="s">
        <v>1352</v>
      </c>
      <c r="E3662">
        <v>353269</v>
      </c>
      <c r="F3662" s="78">
        <v>39704.739583333336</v>
      </c>
      <c r="G3662" t="s">
        <v>1353</v>
      </c>
      <c r="H3662" t="s">
        <v>1354</v>
      </c>
      <c r="I3662">
        <v>9.39</v>
      </c>
      <c r="J3662" t="s">
        <v>1355</v>
      </c>
    </row>
    <row r="3663" spans="1:10">
      <c r="A3663" t="s">
        <v>1398</v>
      </c>
      <c r="B3663">
        <v>65</v>
      </c>
      <c r="C3663" t="s">
        <v>1351</v>
      </c>
      <c r="D3663" t="s">
        <v>1352</v>
      </c>
      <c r="E3663">
        <v>353270</v>
      </c>
      <c r="F3663" s="78">
        <v>39704.739583333336</v>
      </c>
      <c r="G3663" t="s">
        <v>1353</v>
      </c>
      <c r="H3663" t="s">
        <v>1354</v>
      </c>
      <c r="I3663">
        <v>9.3800000000000008</v>
      </c>
      <c r="J3663" t="s">
        <v>1355</v>
      </c>
    </row>
    <row r="3664" spans="1:10">
      <c r="A3664" t="s">
        <v>1398</v>
      </c>
      <c r="B3664">
        <v>70</v>
      </c>
      <c r="C3664" t="s">
        <v>1351</v>
      </c>
      <c r="D3664" t="s">
        <v>1352</v>
      </c>
      <c r="E3664">
        <v>353271</v>
      </c>
      <c r="F3664" s="78">
        <v>39704.739583333336</v>
      </c>
      <c r="G3664" t="s">
        <v>1353</v>
      </c>
      <c r="H3664" t="s">
        <v>1354</v>
      </c>
      <c r="I3664">
        <v>9.3699999999999992</v>
      </c>
      <c r="J3664" t="s">
        <v>1355</v>
      </c>
    </row>
    <row r="3665" spans="1:10">
      <c r="A3665" t="s">
        <v>1398</v>
      </c>
      <c r="B3665">
        <v>75</v>
      </c>
      <c r="C3665" t="s">
        <v>1351</v>
      </c>
      <c r="D3665" t="s">
        <v>1352</v>
      </c>
      <c r="E3665">
        <v>353272</v>
      </c>
      <c r="F3665" s="78">
        <v>39704.739583333336</v>
      </c>
      <c r="G3665" t="s">
        <v>1353</v>
      </c>
      <c r="H3665" t="s">
        <v>1354</v>
      </c>
      <c r="I3665">
        <v>9.39</v>
      </c>
      <c r="J3665" t="s">
        <v>1355</v>
      </c>
    </row>
    <row r="3666" spans="1:10">
      <c r="A3666" t="s">
        <v>1398</v>
      </c>
      <c r="B3666">
        <v>85</v>
      </c>
      <c r="C3666" t="s">
        <v>1351</v>
      </c>
      <c r="D3666" t="s">
        <v>1352</v>
      </c>
      <c r="E3666">
        <v>353273</v>
      </c>
      <c r="F3666" s="78">
        <v>39704.739583333336</v>
      </c>
      <c r="G3666" t="s">
        <v>1353</v>
      </c>
      <c r="H3666" t="s">
        <v>1354</v>
      </c>
      <c r="I3666">
        <v>9.39</v>
      </c>
      <c r="J3666" t="s">
        <v>1355</v>
      </c>
    </row>
    <row r="3667" spans="1:10">
      <c r="A3667" t="s">
        <v>1398</v>
      </c>
      <c r="B3667">
        <v>100</v>
      </c>
      <c r="C3667" t="s">
        <v>1351</v>
      </c>
      <c r="D3667" t="s">
        <v>1352</v>
      </c>
      <c r="E3667">
        <v>353275</v>
      </c>
      <c r="F3667" s="78">
        <v>39704.739583333336</v>
      </c>
      <c r="G3667" t="s">
        <v>1353</v>
      </c>
      <c r="H3667" t="s">
        <v>1354</v>
      </c>
      <c r="I3667">
        <v>9.3699999999999992</v>
      </c>
      <c r="J3667" t="s">
        <v>1355</v>
      </c>
    </row>
    <row r="3668" spans="1:10">
      <c r="A3668" t="s">
        <v>1398</v>
      </c>
      <c r="B3668">
        <v>110</v>
      </c>
      <c r="C3668" t="s">
        <v>1351</v>
      </c>
      <c r="D3668" t="s">
        <v>1352</v>
      </c>
      <c r="E3668">
        <v>353276</v>
      </c>
      <c r="F3668" s="78">
        <v>39704.739583333336</v>
      </c>
      <c r="G3668" t="s">
        <v>1353</v>
      </c>
      <c r="H3668" t="s">
        <v>1354</v>
      </c>
      <c r="I3668">
        <v>9.4</v>
      </c>
      <c r="J3668" t="s">
        <v>1355</v>
      </c>
    </row>
    <row r="3669" spans="1:10">
      <c r="A3669" t="s">
        <v>1398</v>
      </c>
      <c r="B3669">
        <v>20</v>
      </c>
      <c r="C3669" t="s">
        <v>1351</v>
      </c>
      <c r="D3669" t="s">
        <v>1352</v>
      </c>
      <c r="E3669">
        <v>353265</v>
      </c>
      <c r="F3669" s="78">
        <v>39722.666666666664</v>
      </c>
      <c r="G3669" t="s">
        <v>1353</v>
      </c>
      <c r="H3669" t="s">
        <v>1354</v>
      </c>
      <c r="I3669">
        <v>8.9499999999999993</v>
      </c>
      <c r="J3669" t="s">
        <v>1355</v>
      </c>
    </row>
    <row r="3670" spans="1:10">
      <c r="A3670" t="s">
        <v>1398</v>
      </c>
      <c r="B3670">
        <v>29</v>
      </c>
      <c r="C3670" t="s">
        <v>1351</v>
      </c>
      <c r="D3670" t="s">
        <v>1352</v>
      </c>
      <c r="E3670">
        <v>353266</v>
      </c>
      <c r="F3670" s="78">
        <v>39722.666666666664</v>
      </c>
      <c r="G3670" t="s">
        <v>1353</v>
      </c>
      <c r="H3670" t="s">
        <v>1354</v>
      </c>
      <c r="I3670">
        <v>8.9700000000000006</v>
      </c>
      <c r="J3670" t="s">
        <v>1355</v>
      </c>
    </row>
    <row r="3671" spans="1:10">
      <c r="A3671" t="s">
        <v>1398</v>
      </c>
      <c r="B3671">
        <v>40</v>
      </c>
      <c r="C3671" t="s">
        <v>1351</v>
      </c>
      <c r="D3671" t="s">
        <v>1352</v>
      </c>
      <c r="E3671">
        <v>353267</v>
      </c>
      <c r="F3671" s="78">
        <v>39722.666666666664</v>
      </c>
      <c r="G3671" t="s">
        <v>1353</v>
      </c>
      <c r="H3671" t="s">
        <v>1354</v>
      </c>
      <c r="I3671">
        <v>8.92</v>
      </c>
      <c r="J3671" t="s">
        <v>1355</v>
      </c>
    </row>
    <row r="3672" spans="1:10">
      <c r="A3672" t="s">
        <v>1398</v>
      </c>
      <c r="B3672">
        <v>55</v>
      </c>
      <c r="C3672" t="s">
        <v>1351</v>
      </c>
      <c r="D3672" t="s">
        <v>1352</v>
      </c>
      <c r="E3672">
        <v>353268</v>
      </c>
      <c r="F3672" s="78">
        <v>39722.666666666664</v>
      </c>
      <c r="G3672" t="s">
        <v>1353</v>
      </c>
      <c r="H3672" t="s">
        <v>1354</v>
      </c>
      <c r="I3672">
        <v>8.98</v>
      </c>
      <c r="J3672" t="s">
        <v>1355</v>
      </c>
    </row>
    <row r="3673" spans="1:10">
      <c r="A3673" t="s">
        <v>1398</v>
      </c>
      <c r="B3673">
        <v>60</v>
      </c>
      <c r="C3673" t="s">
        <v>1351</v>
      </c>
      <c r="D3673" t="s">
        <v>1352</v>
      </c>
      <c r="E3673">
        <v>353269</v>
      </c>
      <c r="F3673" s="78">
        <v>39722.666666666664</v>
      </c>
      <c r="G3673" t="s">
        <v>1353</v>
      </c>
      <c r="H3673" t="s">
        <v>1354</v>
      </c>
      <c r="I3673">
        <v>8.98</v>
      </c>
      <c r="J3673" t="s">
        <v>1355</v>
      </c>
    </row>
    <row r="3674" spans="1:10">
      <c r="A3674" t="s">
        <v>1398</v>
      </c>
      <c r="B3674">
        <v>65</v>
      </c>
      <c r="C3674" t="s">
        <v>1351</v>
      </c>
      <c r="D3674" t="s">
        <v>1352</v>
      </c>
      <c r="E3674">
        <v>353270</v>
      </c>
      <c r="F3674" s="78">
        <v>39722.666666666664</v>
      </c>
      <c r="G3674" t="s">
        <v>1353</v>
      </c>
      <c r="H3674" t="s">
        <v>1354</v>
      </c>
      <c r="I3674">
        <v>8.9700000000000006</v>
      </c>
      <c r="J3674" t="s">
        <v>1355</v>
      </c>
    </row>
    <row r="3675" spans="1:10">
      <c r="A3675" t="s">
        <v>1398</v>
      </c>
      <c r="B3675">
        <v>70</v>
      </c>
      <c r="C3675" t="s">
        <v>1351</v>
      </c>
      <c r="D3675" t="s">
        <v>1352</v>
      </c>
      <c r="E3675">
        <v>353271</v>
      </c>
      <c r="F3675" s="78">
        <v>39722.666666666664</v>
      </c>
      <c r="G3675" t="s">
        <v>1353</v>
      </c>
      <c r="H3675" t="s">
        <v>1354</v>
      </c>
      <c r="I3675">
        <v>8.9600000000000009</v>
      </c>
      <c r="J3675" t="s">
        <v>1355</v>
      </c>
    </row>
    <row r="3676" spans="1:10">
      <c r="A3676" t="s">
        <v>1398</v>
      </c>
      <c r="B3676">
        <v>75</v>
      </c>
      <c r="C3676" t="s">
        <v>1351</v>
      </c>
      <c r="D3676" t="s">
        <v>1352</v>
      </c>
      <c r="E3676">
        <v>353272</v>
      </c>
      <c r="F3676" s="78">
        <v>39722.666666666664</v>
      </c>
      <c r="G3676" t="s">
        <v>1353</v>
      </c>
      <c r="H3676" t="s">
        <v>1354</v>
      </c>
      <c r="I3676">
        <v>8.98</v>
      </c>
      <c r="J3676" t="s">
        <v>1355</v>
      </c>
    </row>
    <row r="3677" spans="1:10">
      <c r="A3677" t="s">
        <v>1398</v>
      </c>
      <c r="B3677">
        <v>85</v>
      </c>
      <c r="C3677" t="s">
        <v>1351</v>
      </c>
      <c r="D3677" t="s">
        <v>1352</v>
      </c>
      <c r="E3677">
        <v>353273</v>
      </c>
      <c r="F3677" s="78">
        <v>39722.666666666664</v>
      </c>
      <c r="G3677" t="s">
        <v>1353</v>
      </c>
      <c r="H3677" t="s">
        <v>1354</v>
      </c>
      <c r="I3677">
        <v>8.94</v>
      </c>
      <c r="J3677" t="s">
        <v>1355</v>
      </c>
    </row>
    <row r="3678" spans="1:10">
      <c r="A3678" t="s">
        <v>1398</v>
      </c>
      <c r="B3678">
        <v>100</v>
      </c>
      <c r="C3678" t="s">
        <v>1351</v>
      </c>
      <c r="D3678" t="s">
        <v>1352</v>
      </c>
      <c r="E3678">
        <v>353275</v>
      </c>
      <c r="F3678" s="78">
        <v>39722.666666666664</v>
      </c>
      <c r="G3678" t="s">
        <v>1353</v>
      </c>
      <c r="H3678" t="s">
        <v>1354</v>
      </c>
      <c r="I3678">
        <v>8.98</v>
      </c>
      <c r="J3678" t="s">
        <v>1355</v>
      </c>
    </row>
    <row r="3679" spans="1:10">
      <c r="A3679" t="s">
        <v>1398</v>
      </c>
      <c r="B3679">
        <v>110</v>
      </c>
      <c r="C3679" t="s">
        <v>1351</v>
      </c>
      <c r="D3679" t="s">
        <v>1352</v>
      </c>
      <c r="E3679">
        <v>353276</v>
      </c>
      <c r="F3679" s="78">
        <v>39722.666666666664</v>
      </c>
      <c r="G3679" t="s">
        <v>1353</v>
      </c>
      <c r="H3679" t="s">
        <v>1354</v>
      </c>
      <c r="I3679">
        <v>9.02</v>
      </c>
      <c r="J3679" t="s">
        <v>1355</v>
      </c>
    </row>
    <row r="3680" spans="1:10">
      <c r="A3680" t="s">
        <v>1398</v>
      </c>
      <c r="B3680">
        <v>20</v>
      </c>
      <c r="C3680" t="s">
        <v>1351</v>
      </c>
      <c r="D3680" t="s">
        <v>1352</v>
      </c>
      <c r="E3680">
        <v>353265</v>
      </c>
      <c r="F3680" s="78">
        <v>39722.677083333336</v>
      </c>
      <c r="G3680" t="s">
        <v>1353</v>
      </c>
      <c r="H3680" t="s">
        <v>1354</v>
      </c>
      <c r="I3680">
        <v>8.9600000000000009</v>
      </c>
      <c r="J3680" t="s">
        <v>1355</v>
      </c>
    </row>
    <row r="3681" spans="1:10">
      <c r="A3681" t="s">
        <v>1398</v>
      </c>
      <c r="B3681">
        <v>29</v>
      </c>
      <c r="C3681" t="s">
        <v>1351</v>
      </c>
      <c r="D3681" t="s">
        <v>1352</v>
      </c>
      <c r="E3681">
        <v>353266</v>
      </c>
      <c r="F3681" s="78">
        <v>39722.677083333336</v>
      </c>
      <c r="G3681" t="s">
        <v>1353</v>
      </c>
      <c r="H3681" t="s">
        <v>1354</v>
      </c>
      <c r="I3681">
        <v>8.98</v>
      </c>
      <c r="J3681" t="s">
        <v>1355</v>
      </c>
    </row>
    <row r="3682" spans="1:10">
      <c r="A3682" t="s">
        <v>1398</v>
      </c>
      <c r="B3682">
        <v>40</v>
      </c>
      <c r="C3682" t="s">
        <v>1351</v>
      </c>
      <c r="D3682" t="s">
        <v>1352</v>
      </c>
      <c r="E3682">
        <v>353267</v>
      </c>
      <c r="F3682" s="78">
        <v>39722.677083333336</v>
      </c>
      <c r="G3682" t="s">
        <v>1353</v>
      </c>
      <c r="H3682" t="s">
        <v>1354</v>
      </c>
      <c r="I3682">
        <v>8.94</v>
      </c>
      <c r="J3682" t="s">
        <v>1355</v>
      </c>
    </row>
    <row r="3683" spans="1:10">
      <c r="A3683" t="s">
        <v>1398</v>
      </c>
      <c r="B3683">
        <v>55</v>
      </c>
      <c r="C3683" t="s">
        <v>1351</v>
      </c>
      <c r="D3683" t="s">
        <v>1352</v>
      </c>
      <c r="E3683">
        <v>353268</v>
      </c>
      <c r="F3683" s="78">
        <v>39722.677083333336</v>
      </c>
      <c r="G3683" t="s">
        <v>1353</v>
      </c>
      <c r="H3683" t="s">
        <v>1354</v>
      </c>
      <c r="I3683">
        <v>9</v>
      </c>
      <c r="J3683" t="s">
        <v>1355</v>
      </c>
    </row>
    <row r="3684" spans="1:10">
      <c r="A3684" t="s">
        <v>1398</v>
      </c>
      <c r="B3684">
        <v>60</v>
      </c>
      <c r="C3684" t="s">
        <v>1351</v>
      </c>
      <c r="D3684" t="s">
        <v>1352</v>
      </c>
      <c r="E3684">
        <v>353269</v>
      </c>
      <c r="F3684" s="78">
        <v>39722.677083333336</v>
      </c>
      <c r="G3684" t="s">
        <v>1353</v>
      </c>
      <c r="H3684" t="s">
        <v>1354</v>
      </c>
      <c r="I3684">
        <v>9</v>
      </c>
      <c r="J3684" t="s">
        <v>1355</v>
      </c>
    </row>
    <row r="3685" spans="1:10">
      <c r="A3685" t="s">
        <v>1398</v>
      </c>
      <c r="B3685">
        <v>65</v>
      </c>
      <c r="C3685" t="s">
        <v>1351</v>
      </c>
      <c r="D3685" t="s">
        <v>1352</v>
      </c>
      <c r="E3685">
        <v>353270</v>
      </c>
      <c r="F3685" s="78">
        <v>39722.677083333336</v>
      </c>
      <c r="G3685" t="s">
        <v>1353</v>
      </c>
      <c r="H3685" t="s">
        <v>1354</v>
      </c>
      <c r="I3685">
        <v>8.99</v>
      </c>
      <c r="J3685" t="s">
        <v>1355</v>
      </c>
    </row>
    <row r="3686" spans="1:10">
      <c r="A3686" t="s">
        <v>1398</v>
      </c>
      <c r="B3686">
        <v>70</v>
      </c>
      <c r="C3686" t="s">
        <v>1351</v>
      </c>
      <c r="D3686" t="s">
        <v>1352</v>
      </c>
      <c r="E3686">
        <v>353271</v>
      </c>
      <c r="F3686" s="78">
        <v>39722.677083333336</v>
      </c>
      <c r="G3686" t="s">
        <v>1353</v>
      </c>
      <c r="H3686" t="s">
        <v>1354</v>
      </c>
      <c r="I3686">
        <v>8.98</v>
      </c>
      <c r="J3686" t="s">
        <v>1355</v>
      </c>
    </row>
    <row r="3687" spans="1:10">
      <c r="A3687" t="s">
        <v>1398</v>
      </c>
      <c r="B3687">
        <v>75</v>
      </c>
      <c r="C3687" t="s">
        <v>1351</v>
      </c>
      <c r="D3687" t="s">
        <v>1352</v>
      </c>
      <c r="E3687">
        <v>353272</v>
      </c>
      <c r="F3687" s="78">
        <v>39722.677083333336</v>
      </c>
      <c r="G3687" t="s">
        <v>1353</v>
      </c>
      <c r="H3687" t="s">
        <v>1354</v>
      </c>
      <c r="I3687">
        <v>9</v>
      </c>
      <c r="J3687" t="s">
        <v>1355</v>
      </c>
    </row>
    <row r="3688" spans="1:10">
      <c r="A3688" t="s">
        <v>1398</v>
      </c>
      <c r="B3688">
        <v>85</v>
      </c>
      <c r="C3688" t="s">
        <v>1351</v>
      </c>
      <c r="D3688" t="s">
        <v>1352</v>
      </c>
      <c r="E3688">
        <v>353273</v>
      </c>
      <c r="F3688" s="78">
        <v>39722.677083333336</v>
      </c>
      <c r="G3688" t="s">
        <v>1353</v>
      </c>
      <c r="H3688" t="s">
        <v>1354</v>
      </c>
      <c r="I3688">
        <v>8.9499999999999993</v>
      </c>
      <c r="J3688" t="s">
        <v>1355</v>
      </c>
    </row>
    <row r="3689" spans="1:10">
      <c r="A3689" t="s">
        <v>1398</v>
      </c>
      <c r="B3689">
        <v>100</v>
      </c>
      <c r="C3689" t="s">
        <v>1351</v>
      </c>
      <c r="D3689" t="s">
        <v>1352</v>
      </c>
      <c r="E3689">
        <v>353275</v>
      </c>
      <c r="F3689" s="78">
        <v>39722.677083333336</v>
      </c>
      <c r="G3689" t="s">
        <v>1353</v>
      </c>
      <c r="H3689" t="s">
        <v>1354</v>
      </c>
      <c r="I3689">
        <v>8.99</v>
      </c>
      <c r="J3689" t="s">
        <v>1355</v>
      </c>
    </row>
    <row r="3690" spans="1:10">
      <c r="A3690" t="s">
        <v>1398</v>
      </c>
      <c r="B3690">
        <v>110</v>
      </c>
      <c r="C3690" t="s">
        <v>1351</v>
      </c>
      <c r="D3690" t="s">
        <v>1352</v>
      </c>
      <c r="E3690">
        <v>353276</v>
      </c>
      <c r="F3690" s="78">
        <v>39722.677083333336</v>
      </c>
      <c r="G3690" t="s">
        <v>1353</v>
      </c>
      <c r="H3690" t="s">
        <v>1354</v>
      </c>
      <c r="I3690">
        <v>9.02</v>
      </c>
      <c r="J3690" t="s">
        <v>1355</v>
      </c>
    </row>
    <row r="3691" spans="1:10">
      <c r="A3691" t="s">
        <v>1398</v>
      </c>
      <c r="B3691">
        <v>20</v>
      </c>
      <c r="C3691" t="s">
        <v>1351</v>
      </c>
      <c r="D3691" t="s">
        <v>1352</v>
      </c>
      <c r="E3691">
        <v>353265</v>
      </c>
      <c r="F3691" s="78">
        <v>39722.6875</v>
      </c>
      <c r="G3691" t="s">
        <v>1353</v>
      </c>
      <c r="H3691" t="s">
        <v>1354</v>
      </c>
      <c r="I3691">
        <v>8.9700000000000006</v>
      </c>
      <c r="J3691" t="s">
        <v>1355</v>
      </c>
    </row>
    <row r="3692" spans="1:10">
      <c r="A3692" t="s">
        <v>1398</v>
      </c>
      <c r="B3692">
        <v>29</v>
      </c>
      <c r="C3692" t="s">
        <v>1351</v>
      </c>
      <c r="D3692" t="s">
        <v>1352</v>
      </c>
      <c r="E3692">
        <v>353266</v>
      </c>
      <c r="F3692" s="78">
        <v>39722.6875</v>
      </c>
      <c r="G3692" t="s">
        <v>1353</v>
      </c>
      <c r="H3692" t="s">
        <v>1354</v>
      </c>
      <c r="I3692">
        <v>8.99</v>
      </c>
      <c r="J3692" t="s">
        <v>1355</v>
      </c>
    </row>
    <row r="3693" spans="1:10">
      <c r="A3693" t="s">
        <v>1398</v>
      </c>
      <c r="B3693">
        <v>40</v>
      </c>
      <c r="C3693" t="s">
        <v>1351</v>
      </c>
      <c r="D3693" t="s">
        <v>1352</v>
      </c>
      <c r="E3693">
        <v>353267</v>
      </c>
      <c r="F3693" s="78">
        <v>39722.6875</v>
      </c>
      <c r="G3693" t="s">
        <v>1353</v>
      </c>
      <c r="H3693" t="s">
        <v>1354</v>
      </c>
      <c r="I3693">
        <v>8.94</v>
      </c>
      <c r="J3693" t="s">
        <v>1355</v>
      </c>
    </row>
    <row r="3694" spans="1:10">
      <c r="A3694" t="s">
        <v>1398</v>
      </c>
      <c r="B3694">
        <v>55</v>
      </c>
      <c r="C3694" t="s">
        <v>1351</v>
      </c>
      <c r="D3694" t="s">
        <v>1352</v>
      </c>
      <c r="E3694">
        <v>353268</v>
      </c>
      <c r="F3694" s="78">
        <v>39722.6875</v>
      </c>
      <c r="G3694" t="s">
        <v>1353</v>
      </c>
      <c r="H3694" t="s">
        <v>1354</v>
      </c>
      <c r="I3694">
        <v>9</v>
      </c>
      <c r="J3694" t="s">
        <v>1355</v>
      </c>
    </row>
    <row r="3695" spans="1:10">
      <c r="A3695" t="s">
        <v>1398</v>
      </c>
      <c r="B3695">
        <v>60</v>
      </c>
      <c r="C3695" t="s">
        <v>1351</v>
      </c>
      <c r="D3695" t="s">
        <v>1352</v>
      </c>
      <c r="E3695">
        <v>353269</v>
      </c>
      <c r="F3695" s="78">
        <v>39722.6875</v>
      </c>
      <c r="G3695" t="s">
        <v>1353</v>
      </c>
      <c r="H3695" t="s">
        <v>1354</v>
      </c>
      <c r="I3695">
        <v>9</v>
      </c>
      <c r="J3695" t="s">
        <v>1355</v>
      </c>
    </row>
    <row r="3696" spans="1:10">
      <c r="A3696" t="s">
        <v>1398</v>
      </c>
      <c r="B3696">
        <v>65</v>
      </c>
      <c r="C3696" t="s">
        <v>1351</v>
      </c>
      <c r="D3696" t="s">
        <v>1352</v>
      </c>
      <c r="E3696">
        <v>353270</v>
      </c>
      <c r="F3696" s="78">
        <v>39722.6875</v>
      </c>
      <c r="G3696" t="s">
        <v>1353</v>
      </c>
      <c r="H3696" t="s">
        <v>1354</v>
      </c>
      <c r="I3696">
        <v>8.99</v>
      </c>
      <c r="J3696" t="s">
        <v>1355</v>
      </c>
    </row>
    <row r="3697" spans="1:10">
      <c r="A3697" t="s">
        <v>1398</v>
      </c>
      <c r="B3697">
        <v>70</v>
      </c>
      <c r="C3697" t="s">
        <v>1351</v>
      </c>
      <c r="D3697" t="s">
        <v>1352</v>
      </c>
      <c r="E3697">
        <v>353271</v>
      </c>
      <c r="F3697" s="78">
        <v>39722.6875</v>
      </c>
      <c r="G3697" t="s">
        <v>1353</v>
      </c>
      <c r="H3697" t="s">
        <v>1354</v>
      </c>
      <c r="I3697">
        <v>8.9700000000000006</v>
      </c>
      <c r="J3697" t="s">
        <v>1355</v>
      </c>
    </row>
    <row r="3698" spans="1:10">
      <c r="A3698" t="s">
        <v>1398</v>
      </c>
      <c r="B3698">
        <v>75</v>
      </c>
      <c r="C3698" t="s">
        <v>1351</v>
      </c>
      <c r="D3698" t="s">
        <v>1352</v>
      </c>
      <c r="E3698">
        <v>353272</v>
      </c>
      <c r="F3698" s="78">
        <v>39722.6875</v>
      </c>
      <c r="G3698" t="s">
        <v>1353</v>
      </c>
      <c r="H3698" t="s">
        <v>1354</v>
      </c>
      <c r="I3698">
        <v>9</v>
      </c>
      <c r="J3698" t="s">
        <v>1355</v>
      </c>
    </row>
    <row r="3699" spans="1:10">
      <c r="A3699" t="s">
        <v>1398</v>
      </c>
      <c r="B3699">
        <v>85</v>
      </c>
      <c r="C3699" t="s">
        <v>1351</v>
      </c>
      <c r="D3699" t="s">
        <v>1352</v>
      </c>
      <c r="E3699">
        <v>353273</v>
      </c>
      <c r="F3699" s="78">
        <v>39722.6875</v>
      </c>
      <c r="G3699" t="s">
        <v>1353</v>
      </c>
      <c r="H3699" t="s">
        <v>1354</v>
      </c>
      <c r="I3699">
        <v>8.9700000000000006</v>
      </c>
      <c r="J3699" t="s">
        <v>1355</v>
      </c>
    </row>
    <row r="3700" spans="1:10">
      <c r="A3700" t="s">
        <v>1398</v>
      </c>
      <c r="B3700">
        <v>100</v>
      </c>
      <c r="C3700" t="s">
        <v>1351</v>
      </c>
      <c r="D3700" t="s">
        <v>1352</v>
      </c>
      <c r="E3700">
        <v>353275</v>
      </c>
      <c r="F3700" s="78">
        <v>39722.6875</v>
      </c>
      <c r="G3700" t="s">
        <v>1353</v>
      </c>
      <c r="H3700" t="s">
        <v>1354</v>
      </c>
      <c r="I3700">
        <v>8.99</v>
      </c>
      <c r="J3700" t="s">
        <v>1355</v>
      </c>
    </row>
    <row r="3701" spans="1:10">
      <c r="A3701" t="s">
        <v>1398</v>
      </c>
      <c r="B3701">
        <v>110</v>
      </c>
      <c r="C3701" t="s">
        <v>1351</v>
      </c>
      <c r="D3701" t="s">
        <v>1352</v>
      </c>
      <c r="E3701">
        <v>353276</v>
      </c>
      <c r="F3701" s="78">
        <v>39722.6875</v>
      </c>
      <c r="G3701" t="s">
        <v>1353</v>
      </c>
      <c r="H3701" t="s">
        <v>1354</v>
      </c>
      <c r="I3701">
        <v>9.02</v>
      </c>
      <c r="J3701" t="s">
        <v>1355</v>
      </c>
    </row>
    <row r="3702" spans="1:10">
      <c r="A3702" t="s">
        <v>1398</v>
      </c>
      <c r="B3702">
        <v>20</v>
      </c>
      <c r="C3702" t="s">
        <v>1351</v>
      </c>
      <c r="D3702" t="s">
        <v>1352</v>
      </c>
      <c r="E3702">
        <v>353265</v>
      </c>
      <c r="F3702" s="78">
        <v>39722.697916666664</v>
      </c>
      <c r="G3702" t="s">
        <v>1353</v>
      </c>
      <c r="H3702" t="s">
        <v>1354</v>
      </c>
      <c r="I3702">
        <v>8.98</v>
      </c>
      <c r="J3702" t="s">
        <v>1355</v>
      </c>
    </row>
    <row r="3703" spans="1:10">
      <c r="A3703" t="s">
        <v>1398</v>
      </c>
      <c r="B3703">
        <v>29</v>
      </c>
      <c r="C3703" t="s">
        <v>1351</v>
      </c>
      <c r="D3703" t="s">
        <v>1352</v>
      </c>
      <c r="E3703">
        <v>353266</v>
      </c>
      <c r="F3703" s="78">
        <v>39722.697916666664</v>
      </c>
      <c r="G3703" t="s">
        <v>1353</v>
      </c>
      <c r="H3703" t="s">
        <v>1354</v>
      </c>
      <c r="I3703">
        <v>8.99</v>
      </c>
      <c r="J3703" t="s">
        <v>1355</v>
      </c>
    </row>
    <row r="3704" spans="1:10">
      <c r="A3704" t="s">
        <v>1398</v>
      </c>
      <c r="B3704">
        <v>40</v>
      </c>
      <c r="C3704" t="s">
        <v>1351</v>
      </c>
      <c r="D3704" t="s">
        <v>1352</v>
      </c>
      <c r="E3704">
        <v>353267</v>
      </c>
      <c r="F3704" s="78">
        <v>39722.697916666664</v>
      </c>
      <c r="G3704" t="s">
        <v>1353</v>
      </c>
      <c r="H3704" t="s">
        <v>1354</v>
      </c>
      <c r="I3704">
        <v>8.9499999999999993</v>
      </c>
      <c r="J3704" t="s">
        <v>1355</v>
      </c>
    </row>
    <row r="3705" spans="1:10">
      <c r="A3705" t="s">
        <v>1398</v>
      </c>
      <c r="B3705">
        <v>55</v>
      </c>
      <c r="C3705" t="s">
        <v>1351</v>
      </c>
      <c r="D3705" t="s">
        <v>1352</v>
      </c>
      <c r="E3705">
        <v>353268</v>
      </c>
      <c r="F3705" s="78">
        <v>39722.697916666664</v>
      </c>
      <c r="G3705" t="s">
        <v>1353</v>
      </c>
      <c r="H3705" t="s">
        <v>1354</v>
      </c>
      <c r="I3705">
        <v>9.01</v>
      </c>
      <c r="J3705" t="s">
        <v>1355</v>
      </c>
    </row>
    <row r="3706" spans="1:10">
      <c r="A3706" t="s">
        <v>1398</v>
      </c>
      <c r="B3706">
        <v>60</v>
      </c>
      <c r="C3706" t="s">
        <v>1351</v>
      </c>
      <c r="D3706" t="s">
        <v>1352</v>
      </c>
      <c r="E3706">
        <v>353269</v>
      </c>
      <c r="F3706" s="78">
        <v>39722.697916666664</v>
      </c>
      <c r="G3706" t="s">
        <v>1353</v>
      </c>
      <c r="H3706" t="s">
        <v>1354</v>
      </c>
      <c r="I3706">
        <v>9</v>
      </c>
      <c r="J3706" t="s">
        <v>1355</v>
      </c>
    </row>
    <row r="3707" spans="1:10">
      <c r="A3707" t="s">
        <v>1398</v>
      </c>
      <c r="B3707">
        <v>65</v>
      </c>
      <c r="C3707" t="s">
        <v>1351</v>
      </c>
      <c r="D3707" t="s">
        <v>1352</v>
      </c>
      <c r="E3707">
        <v>353270</v>
      </c>
      <c r="F3707" s="78">
        <v>39722.697916666664</v>
      </c>
      <c r="G3707" t="s">
        <v>1353</v>
      </c>
      <c r="H3707" t="s">
        <v>1354</v>
      </c>
      <c r="I3707">
        <v>9</v>
      </c>
      <c r="J3707" t="s">
        <v>1355</v>
      </c>
    </row>
    <row r="3708" spans="1:10">
      <c r="A3708" t="s">
        <v>1398</v>
      </c>
      <c r="B3708">
        <v>70</v>
      </c>
      <c r="C3708" t="s">
        <v>1351</v>
      </c>
      <c r="D3708" t="s">
        <v>1352</v>
      </c>
      <c r="E3708">
        <v>353271</v>
      </c>
      <c r="F3708" s="78">
        <v>39722.697916666664</v>
      </c>
      <c r="G3708" t="s">
        <v>1353</v>
      </c>
      <c r="H3708" t="s">
        <v>1354</v>
      </c>
      <c r="I3708">
        <v>8.98</v>
      </c>
      <c r="J3708" t="s">
        <v>1355</v>
      </c>
    </row>
    <row r="3709" spans="1:10">
      <c r="A3709" t="s">
        <v>1398</v>
      </c>
      <c r="B3709">
        <v>75</v>
      </c>
      <c r="C3709" t="s">
        <v>1351</v>
      </c>
      <c r="D3709" t="s">
        <v>1352</v>
      </c>
      <c r="E3709">
        <v>353272</v>
      </c>
      <c r="F3709" s="78">
        <v>39722.697916666664</v>
      </c>
      <c r="G3709" t="s">
        <v>1353</v>
      </c>
      <c r="H3709" t="s">
        <v>1354</v>
      </c>
      <c r="I3709">
        <v>9.01</v>
      </c>
      <c r="J3709" t="s">
        <v>1355</v>
      </c>
    </row>
    <row r="3710" spans="1:10">
      <c r="A3710" t="s">
        <v>1398</v>
      </c>
      <c r="B3710">
        <v>85</v>
      </c>
      <c r="C3710" t="s">
        <v>1351</v>
      </c>
      <c r="D3710" t="s">
        <v>1352</v>
      </c>
      <c r="E3710">
        <v>353273</v>
      </c>
      <c r="F3710" s="78">
        <v>39722.697916666664</v>
      </c>
      <c r="G3710" t="s">
        <v>1353</v>
      </c>
      <c r="H3710" t="s">
        <v>1354</v>
      </c>
      <c r="I3710">
        <v>8.98</v>
      </c>
      <c r="J3710" t="s">
        <v>1355</v>
      </c>
    </row>
    <row r="3711" spans="1:10">
      <c r="A3711" t="s">
        <v>1398</v>
      </c>
      <c r="B3711">
        <v>100</v>
      </c>
      <c r="C3711" t="s">
        <v>1351</v>
      </c>
      <c r="D3711" t="s">
        <v>1352</v>
      </c>
      <c r="E3711">
        <v>353275</v>
      </c>
      <c r="F3711" s="78">
        <v>39722.697916666664</v>
      </c>
      <c r="G3711" t="s">
        <v>1353</v>
      </c>
      <c r="H3711" t="s">
        <v>1354</v>
      </c>
      <c r="I3711">
        <v>8.99</v>
      </c>
      <c r="J3711" t="s">
        <v>1355</v>
      </c>
    </row>
    <row r="3712" spans="1:10">
      <c r="A3712" t="s">
        <v>1398</v>
      </c>
      <c r="B3712">
        <v>110</v>
      </c>
      <c r="C3712" t="s">
        <v>1351</v>
      </c>
      <c r="D3712" t="s">
        <v>1352</v>
      </c>
      <c r="E3712">
        <v>353276</v>
      </c>
      <c r="F3712" s="78">
        <v>39722.697916666664</v>
      </c>
      <c r="G3712" t="s">
        <v>1353</v>
      </c>
      <c r="H3712" t="s">
        <v>1354</v>
      </c>
      <c r="I3712">
        <v>9.02</v>
      </c>
      <c r="J3712" t="s">
        <v>1355</v>
      </c>
    </row>
    <row r="3713" spans="1:10">
      <c r="A3713" t="s">
        <v>1398</v>
      </c>
      <c r="B3713">
        <v>20</v>
      </c>
      <c r="C3713" t="s">
        <v>1351</v>
      </c>
      <c r="D3713" t="s">
        <v>1352</v>
      </c>
      <c r="E3713">
        <v>353265</v>
      </c>
      <c r="F3713" s="78">
        <v>39722.708333333336</v>
      </c>
      <c r="G3713" t="s">
        <v>1353</v>
      </c>
      <c r="H3713" t="s">
        <v>1354</v>
      </c>
      <c r="I3713">
        <v>8.98</v>
      </c>
      <c r="J3713" t="s">
        <v>1355</v>
      </c>
    </row>
    <row r="3714" spans="1:10">
      <c r="A3714" t="s">
        <v>1398</v>
      </c>
      <c r="B3714">
        <v>29</v>
      </c>
      <c r="C3714" t="s">
        <v>1351</v>
      </c>
      <c r="D3714" t="s">
        <v>1352</v>
      </c>
      <c r="E3714">
        <v>353266</v>
      </c>
      <c r="F3714" s="78">
        <v>39722.708333333336</v>
      </c>
      <c r="G3714" t="s">
        <v>1353</v>
      </c>
      <c r="H3714" t="s">
        <v>1354</v>
      </c>
      <c r="I3714">
        <v>9</v>
      </c>
      <c r="J3714" t="s">
        <v>1355</v>
      </c>
    </row>
    <row r="3715" spans="1:10">
      <c r="A3715" t="s">
        <v>1398</v>
      </c>
      <c r="B3715">
        <v>40</v>
      </c>
      <c r="C3715" t="s">
        <v>1351</v>
      </c>
      <c r="D3715" t="s">
        <v>1352</v>
      </c>
      <c r="E3715">
        <v>353267</v>
      </c>
      <c r="F3715" s="78">
        <v>39722.708333333336</v>
      </c>
      <c r="G3715" t="s">
        <v>1353</v>
      </c>
      <c r="H3715" t="s">
        <v>1354</v>
      </c>
      <c r="I3715">
        <v>8.9499999999999993</v>
      </c>
      <c r="J3715" t="s">
        <v>1355</v>
      </c>
    </row>
    <row r="3716" spans="1:10">
      <c r="A3716" t="s">
        <v>1398</v>
      </c>
      <c r="B3716">
        <v>55</v>
      </c>
      <c r="C3716" t="s">
        <v>1351</v>
      </c>
      <c r="D3716" t="s">
        <v>1352</v>
      </c>
      <c r="E3716">
        <v>353268</v>
      </c>
      <c r="F3716" s="78">
        <v>39722.708333333336</v>
      </c>
      <c r="G3716" t="s">
        <v>1353</v>
      </c>
      <c r="H3716" t="s">
        <v>1354</v>
      </c>
      <c r="I3716">
        <v>9.01</v>
      </c>
      <c r="J3716" t="s">
        <v>1355</v>
      </c>
    </row>
    <row r="3717" spans="1:10">
      <c r="A3717" t="s">
        <v>1398</v>
      </c>
      <c r="B3717">
        <v>60</v>
      </c>
      <c r="C3717" t="s">
        <v>1351</v>
      </c>
      <c r="D3717" t="s">
        <v>1352</v>
      </c>
      <c r="E3717">
        <v>353269</v>
      </c>
      <c r="F3717" s="78">
        <v>39722.708333333336</v>
      </c>
      <c r="G3717" t="s">
        <v>1353</v>
      </c>
      <c r="H3717" t="s">
        <v>1354</v>
      </c>
      <c r="I3717">
        <v>9.01</v>
      </c>
      <c r="J3717" t="s">
        <v>1355</v>
      </c>
    </row>
    <row r="3718" spans="1:10">
      <c r="A3718" t="s">
        <v>1398</v>
      </c>
      <c r="B3718">
        <v>65</v>
      </c>
      <c r="C3718" t="s">
        <v>1351</v>
      </c>
      <c r="D3718" t="s">
        <v>1352</v>
      </c>
      <c r="E3718">
        <v>353270</v>
      </c>
      <c r="F3718" s="78">
        <v>39722.708333333336</v>
      </c>
      <c r="G3718" t="s">
        <v>1353</v>
      </c>
      <c r="H3718" t="s">
        <v>1354</v>
      </c>
      <c r="I3718">
        <v>9</v>
      </c>
      <c r="J3718" t="s">
        <v>1355</v>
      </c>
    </row>
    <row r="3719" spans="1:10">
      <c r="A3719" t="s">
        <v>1398</v>
      </c>
      <c r="B3719">
        <v>70</v>
      </c>
      <c r="C3719" t="s">
        <v>1351</v>
      </c>
      <c r="D3719" t="s">
        <v>1352</v>
      </c>
      <c r="E3719">
        <v>353271</v>
      </c>
      <c r="F3719" s="78">
        <v>39722.708333333336</v>
      </c>
      <c r="G3719" t="s">
        <v>1353</v>
      </c>
      <c r="H3719" t="s">
        <v>1354</v>
      </c>
      <c r="I3719">
        <v>8.98</v>
      </c>
      <c r="J3719" t="s">
        <v>1355</v>
      </c>
    </row>
    <row r="3720" spans="1:10">
      <c r="A3720" t="s">
        <v>1398</v>
      </c>
      <c r="B3720">
        <v>75</v>
      </c>
      <c r="C3720" t="s">
        <v>1351</v>
      </c>
      <c r="D3720" t="s">
        <v>1352</v>
      </c>
      <c r="E3720">
        <v>353272</v>
      </c>
      <c r="F3720" s="78">
        <v>39722.708333333336</v>
      </c>
      <c r="G3720" t="s">
        <v>1353</v>
      </c>
      <c r="H3720" t="s">
        <v>1354</v>
      </c>
      <c r="I3720">
        <v>9.01</v>
      </c>
      <c r="J3720" t="s">
        <v>1355</v>
      </c>
    </row>
    <row r="3721" spans="1:10">
      <c r="A3721" t="s">
        <v>1398</v>
      </c>
      <c r="B3721">
        <v>85</v>
      </c>
      <c r="C3721" t="s">
        <v>1351</v>
      </c>
      <c r="D3721" t="s">
        <v>1352</v>
      </c>
      <c r="E3721">
        <v>353273</v>
      </c>
      <c r="F3721" s="78">
        <v>39722.708333333336</v>
      </c>
      <c r="G3721" t="s">
        <v>1353</v>
      </c>
      <c r="H3721" t="s">
        <v>1354</v>
      </c>
      <c r="I3721">
        <v>8.98</v>
      </c>
      <c r="J3721" t="s">
        <v>1355</v>
      </c>
    </row>
    <row r="3722" spans="1:10">
      <c r="A3722" t="s">
        <v>1398</v>
      </c>
      <c r="B3722">
        <v>100</v>
      </c>
      <c r="C3722" t="s">
        <v>1351</v>
      </c>
      <c r="D3722" t="s">
        <v>1352</v>
      </c>
      <c r="E3722">
        <v>353275</v>
      </c>
      <c r="F3722" s="78">
        <v>39722.708333333336</v>
      </c>
      <c r="G3722" t="s">
        <v>1353</v>
      </c>
      <c r="H3722" t="s">
        <v>1354</v>
      </c>
      <c r="I3722">
        <v>8.99</v>
      </c>
      <c r="J3722" t="s">
        <v>1355</v>
      </c>
    </row>
    <row r="3723" spans="1:10">
      <c r="A3723" t="s">
        <v>1398</v>
      </c>
      <c r="B3723">
        <v>110</v>
      </c>
      <c r="C3723" t="s">
        <v>1351</v>
      </c>
      <c r="D3723" t="s">
        <v>1352</v>
      </c>
      <c r="E3723">
        <v>353276</v>
      </c>
      <c r="F3723" s="78">
        <v>39722.708333333336</v>
      </c>
      <c r="G3723" t="s">
        <v>1353</v>
      </c>
      <c r="H3723" t="s">
        <v>1354</v>
      </c>
      <c r="I3723">
        <v>9.02</v>
      </c>
      <c r="J3723" t="s">
        <v>1355</v>
      </c>
    </row>
    <row r="3724" spans="1:10">
      <c r="A3724" t="s">
        <v>1398</v>
      </c>
      <c r="B3724">
        <v>20</v>
      </c>
      <c r="C3724" t="s">
        <v>1351</v>
      </c>
      <c r="D3724" t="s">
        <v>1352</v>
      </c>
      <c r="E3724">
        <v>353265</v>
      </c>
      <c r="F3724" s="78">
        <v>39722.71875</v>
      </c>
      <c r="G3724" t="s">
        <v>1353</v>
      </c>
      <c r="H3724" t="s">
        <v>1354</v>
      </c>
      <c r="I3724">
        <v>8.98</v>
      </c>
      <c r="J3724" t="s">
        <v>1355</v>
      </c>
    </row>
    <row r="3725" spans="1:10">
      <c r="A3725" t="s">
        <v>1398</v>
      </c>
      <c r="B3725">
        <v>29</v>
      </c>
      <c r="C3725" t="s">
        <v>1351</v>
      </c>
      <c r="D3725" t="s">
        <v>1352</v>
      </c>
      <c r="E3725">
        <v>353266</v>
      </c>
      <c r="F3725" s="78">
        <v>39722.71875</v>
      </c>
      <c r="G3725" t="s">
        <v>1353</v>
      </c>
      <c r="H3725" t="s">
        <v>1354</v>
      </c>
      <c r="I3725">
        <v>9</v>
      </c>
      <c r="J3725" t="s">
        <v>1355</v>
      </c>
    </row>
    <row r="3726" spans="1:10">
      <c r="A3726" t="s">
        <v>1398</v>
      </c>
      <c r="B3726">
        <v>40</v>
      </c>
      <c r="C3726" t="s">
        <v>1351</v>
      </c>
      <c r="D3726" t="s">
        <v>1352</v>
      </c>
      <c r="E3726">
        <v>353267</v>
      </c>
      <c r="F3726" s="78">
        <v>39722.71875</v>
      </c>
      <c r="G3726" t="s">
        <v>1353</v>
      </c>
      <c r="H3726" t="s">
        <v>1354</v>
      </c>
      <c r="I3726">
        <v>8.9499999999999993</v>
      </c>
      <c r="J3726" t="s">
        <v>1355</v>
      </c>
    </row>
    <row r="3727" spans="1:10">
      <c r="A3727" t="s">
        <v>1398</v>
      </c>
      <c r="B3727">
        <v>55</v>
      </c>
      <c r="C3727" t="s">
        <v>1351</v>
      </c>
      <c r="D3727" t="s">
        <v>1352</v>
      </c>
      <c r="E3727">
        <v>353268</v>
      </c>
      <c r="F3727" s="78">
        <v>39722.71875</v>
      </c>
      <c r="G3727" t="s">
        <v>1353</v>
      </c>
      <c r="H3727" t="s">
        <v>1354</v>
      </c>
      <c r="I3727">
        <v>9.01</v>
      </c>
      <c r="J3727" t="s">
        <v>1355</v>
      </c>
    </row>
    <row r="3728" spans="1:10">
      <c r="A3728" t="s">
        <v>1398</v>
      </c>
      <c r="B3728">
        <v>60</v>
      </c>
      <c r="C3728" t="s">
        <v>1351</v>
      </c>
      <c r="D3728" t="s">
        <v>1352</v>
      </c>
      <c r="E3728">
        <v>353269</v>
      </c>
      <c r="F3728" s="78">
        <v>39722.71875</v>
      </c>
      <c r="G3728" t="s">
        <v>1353</v>
      </c>
      <c r="H3728" t="s">
        <v>1354</v>
      </c>
      <c r="I3728">
        <v>9.01</v>
      </c>
      <c r="J3728" t="s">
        <v>1355</v>
      </c>
    </row>
    <row r="3729" spans="1:10">
      <c r="A3729" t="s">
        <v>1398</v>
      </c>
      <c r="B3729">
        <v>65</v>
      </c>
      <c r="C3729" t="s">
        <v>1351</v>
      </c>
      <c r="D3729" t="s">
        <v>1352</v>
      </c>
      <c r="E3729">
        <v>353270</v>
      </c>
      <c r="F3729" s="78">
        <v>39722.71875</v>
      </c>
      <c r="G3729" t="s">
        <v>1353</v>
      </c>
      <c r="H3729" t="s">
        <v>1354</v>
      </c>
      <c r="I3729">
        <v>9</v>
      </c>
      <c r="J3729" t="s">
        <v>1355</v>
      </c>
    </row>
    <row r="3730" spans="1:10">
      <c r="A3730" t="s">
        <v>1398</v>
      </c>
      <c r="B3730">
        <v>70</v>
      </c>
      <c r="C3730" t="s">
        <v>1351</v>
      </c>
      <c r="D3730" t="s">
        <v>1352</v>
      </c>
      <c r="E3730">
        <v>353271</v>
      </c>
      <c r="F3730" s="78">
        <v>39722.71875</v>
      </c>
      <c r="G3730" t="s">
        <v>1353</v>
      </c>
      <c r="H3730" t="s">
        <v>1354</v>
      </c>
      <c r="I3730">
        <v>8.98</v>
      </c>
      <c r="J3730" t="s">
        <v>1355</v>
      </c>
    </row>
    <row r="3731" spans="1:10">
      <c r="A3731" t="s">
        <v>1398</v>
      </c>
      <c r="B3731">
        <v>75</v>
      </c>
      <c r="C3731" t="s">
        <v>1351</v>
      </c>
      <c r="D3731" t="s">
        <v>1352</v>
      </c>
      <c r="E3731">
        <v>353272</v>
      </c>
      <c r="F3731" s="78">
        <v>39722.71875</v>
      </c>
      <c r="G3731" t="s">
        <v>1353</v>
      </c>
      <c r="H3731" t="s">
        <v>1354</v>
      </c>
      <c r="I3731">
        <v>9.01</v>
      </c>
      <c r="J3731" t="s">
        <v>1355</v>
      </c>
    </row>
    <row r="3732" spans="1:10">
      <c r="A3732" t="s">
        <v>1398</v>
      </c>
      <c r="B3732">
        <v>85</v>
      </c>
      <c r="C3732" t="s">
        <v>1351</v>
      </c>
      <c r="D3732" t="s">
        <v>1352</v>
      </c>
      <c r="E3732">
        <v>353273</v>
      </c>
      <c r="F3732" s="78">
        <v>39722.71875</v>
      </c>
      <c r="G3732" t="s">
        <v>1353</v>
      </c>
      <c r="H3732" t="s">
        <v>1354</v>
      </c>
      <c r="I3732">
        <v>8.98</v>
      </c>
      <c r="J3732" t="s">
        <v>1355</v>
      </c>
    </row>
    <row r="3733" spans="1:10">
      <c r="A3733" t="s">
        <v>1398</v>
      </c>
      <c r="B3733">
        <v>100</v>
      </c>
      <c r="C3733" t="s">
        <v>1351</v>
      </c>
      <c r="D3733" t="s">
        <v>1352</v>
      </c>
      <c r="E3733">
        <v>353275</v>
      </c>
      <c r="F3733" s="78">
        <v>39722.71875</v>
      </c>
      <c r="G3733" t="s">
        <v>1353</v>
      </c>
      <c r="H3733" t="s">
        <v>1354</v>
      </c>
      <c r="I3733">
        <v>8.99</v>
      </c>
      <c r="J3733" t="s">
        <v>1355</v>
      </c>
    </row>
    <row r="3734" spans="1:10">
      <c r="A3734" t="s">
        <v>1398</v>
      </c>
      <c r="B3734">
        <v>110</v>
      </c>
      <c r="C3734" t="s">
        <v>1351</v>
      </c>
      <c r="D3734" t="s">
        <v>1352</v>
      </c>
      <c r="E3734">
        <v>353276</v>
      </c>
      <c r="F3734" s="78">
        <v>39722.71875</v>
      </c>
      <c r="G3734" t="s">
        <v>1353</v>
      </c>
      <c r="H3734" t="s">
        <v>1354</v>
      </c>
      <c r="I3734">
        <v>9.02</v>
      </c>
      <c r="J3734" t="s">
        <v>1355</v>
      </c>
    </row>
    <row r="3735" spans="1:10">
      <c r="A3735" t="s">
        <v>1398</v>
      </c>
      <c r="B3735">
        <v>20</v>
      </c>
      <c r="C3735" t="s">
        <v>1351</v>
      </c>
      <c r="D3735" t="s">
        <v>1352</v>
      </c>
      <c r="E3735">
        <v>353265</v>
      </c>
      <c r="F3735" s="78">
        <v>39722.729166666664</v>
      </c>
      <c r="G3735" t="s">
        <v>1353</v>
      </c>
      <c r="H3735" t="s">
        <v>1354</v>
      </c>
      <c r="I3735">
        <v>8.99</v>
      </c>
      <c r="J3735" t="s">
        <v>1355</v>
      </c>
    </row>
    <row r="3736" spans="1:10">
      <c r="A3736" t="s">
        <v>1398</v>
      </c>
      <c r="B3736">
        <v>29</v>
      </c>
      <c r="C3736" t="s">
        <v>1351</v>
      </c>
      <c r="D3736" t="s">
        <v>1352</v>
      </c>
      <c r="E3736">
        <v>353266</v>
      </c>
      <c r="F3736" s="78">
        <v>39722.729166666664</v>
      </c>
      <c r="G3736" t="s">
        <v>1353</v>
      </c>
      <c r="H3736" t="s">
        <v>1354</v>
      </c>
      <c r="I3736">
        <v>9</v>
      </c>
      <c r="J3736" t="s">
        <v>1355</v>
      </c>
    </row>
    <row r="3737" spans="1:10">
      <c r="A3737" t="s">
        <v>1398</v>
      </c>
      <c r="B3737">
        <v>40</v>
      </c>
      <c r="C3737" t="s">
        <v>1351</v>
      </c>
      <c r="D3737" t="s">
        <v>1352</v>
      </c>
      <c r="E3737">
        <v>353267</v>
      </c>
      <c r="F3737" s="78">
        <v>39722.729166666664</v>
      </c>
      <c r="G3737" t="s">
        <v>1353</v>
      </c>
      <c r="H3737" t="s">
        <v>1354</v>
      </c>
      <c r="I3737">
        <v>8.9600000000000009</v>
      </c>
      <c r="J3737" t="s">
        <v>1355</v>
      </c>
    </row>
    <row r="3738" spans="1:10">
      <c r="A3738" t="s">
        <v>1398</v>
      </c>
      <c r="B3738">
        <v>55</v>
      </c>
      <c r="C3738" t="s">
        <v>1351</v>
      </c>
      <c r="D3738" t="s">
        <v>1352</v>
      </c>
      <c r="E3738">
        <v>353268</v>
      </c>
      <c r="F3738" s="78">
        <v>39722.729166666664</v>
      </c>
      <c r="G3738" t="s">
        <v>1353</v>
      </c>
      <c r="H3738" t="s">
        <v>1354</v>
      </c>
      <c r="I3738">
        <v>9.01</v>
      </c>
      <c r="J3738" t="s">
        <v>1355</v>
      </c>
    </row>
    <row r="3739" spans="1:10">
      <c r="A3739" t="s">
        <v>1398</v>
      </c>
      <c r="B3739">
        <v>60</v>
      </c>
      <c r="C3739" t="s">
        <v>1351</v>
      </c>
      <c r="D3739" t="s">
        <v>1352</v>
      </c>
      <c r="E3739">
        <v>353269</v>
      </c>
      <c r="F3739" s="78">
        <v>39722.729166666664</v>
      </c>
      <c r="G3739" t="s">
        <v>1353</v>
      </c>
      <c r="H3739" t="s">
        <v>1354</v>
      </c>
      <c r="I3739">
        <v>9.01</v>
      </c>
      <c r="J3739" t="s">
        <v>1355</v>
      </c>
    </row>
    <row r="3740" spans="1:10">
      <c r="A3740" t="s">
        <v>1398</v>
      </c>
      <c r="B3740">
        <v>65</v>
      </c>
      <c r="C3740" t="s">
        <v>1351</v>
      </c>
      <c r="D3740" t="s">
        <v>1352</v>
      </c>
      <c r="E3740">
        <v>353270</v>
      </c>
      <c r="F3740" s="78">
        <v>39722.729166666664</v>
      </c>
      <c r="G3740" t="s">
        <v>1353</v>
      </c>
      <c r="H3740" t="s">
        <v>1354</v>
      </c>
      <c r="I3740">
        <v>9</v>
      </c>
      <c r="J3740" t="s">
        <v>1355</v>
      </c>
    </row>
    <row r="3741" spans="1:10">
      <c r="A3741" t="s">
        <v>1398</v>
      </c>
      <c r="B3741">
        <v>70</v>
      </c>
      <c r="C3741" t="s">
        <v>1351</v>
      </c>
      <c r="D3741" t="s">
        <v>1352</v>
      </c>
      <c r="E3741">
        <v>353271</v>
      </c>
      <c r="F3741" s="78">
        <v>39722.729166666664</v>
      </c>
      <c r="G3741" t="s">
        <v>1353</v>
      </c>
      <c r="H3741" t="s">
        <v>1354</v>
      </c>
      <c r="I3741">
        <v>8.98</v>
      </c>
      <c r="J3741" t="s">
        <v>1355</v>
      </c>
    </row>
    <row r="3742" spans="1:10">
      <c r="A3742" t="s">
        <v>1398</v>
      </c>
      <c r="B3742">
        <v>75</v>
      </c>
      <c r="C3742" t="s">
        <v>1351</v>
      </c>
      <c r="D3742" t="s">
        <v>1352</v>
      </c>
      <c r="E3742">
        <v>353272</v>
      </c>
      <c r="F3742" s="78">
        <v>39722.729166666664</v>
      </c>
      <c r="G3742" t="s">
        <v>1353</v>
      </c>
      <c r="H3742" t="s">
        <v>1354</v>
      </c>
      <c r="I3742">
        <v>9.01</v>
      </c>
      <c r="J3742" t="s">
        <v>1355</v>
      </c>
    </row>
    <row r="3743" spans="1:10">
      <c r="A3743" t="s">
        <v>1398</v>
      </c>
      <c r="B3743">
        <v>85</v>
      </c>
      <c r="C3743" t="s">
        <v>1351</v>
      </c>
      <c r="D3743" t="s">
        <v>1352</v>
      </c>
      <c r="E3743">
        <v>353273</v>
      </c>
      <c r="F3743" s="78">
        <v>39722.729166666664</v>
      </c>
      <c r="G3743" t="s">
        <v>1353</v>
      </c>
      <c r="H3743" t="s">
        <v>1354</v>
      </c>
      <c r="I3743">
        <v>9</v>
      </c>
      <c r="J3743" t="s">
        <v>1355</v>
      </c>
    </row>
    <row r="3744" spans="1:10">
      <c r="A3744" t="s">
        <v>1398</v>
      </c>
      <c r="B3744">
        <v>100</v>
      </c>
      <c r="C3744" t="s">
        <v>1351</v>
      </c>
      <c r="D3744" t="s">
        <v>1352</v>
      </c>
      <c r="E3744">
        <v>353275</v>
      </c>
      <c r="F3744" s="78">
        <v>39722.729166666664</v>
      </c>
      <c r="G3744" t="s">
        <v>1353</v>
      </c>
      <c r="H3744" t="s">
        <v>1354</v>
      </c>
      <c r="I3744">
        <v>8.99</v>
      </c>
      <c r="J3744" t="s">
        <v>1355</v>
      </c>
    </row>
    <row r="3745" spans="1:10">
      <c r="A3745" t="s">
        <v>1398</v>
      </c>
      <c r="B3745">
        <v>110</v>
      </c>
      <c r="C3745" t="s">
        <v>1351</v>
      </c>
      <c r="D3745" t="s">
        <v>1352</v>
      </c>
      <c r="E3745">
        <v>353276</v>
      </c>
      <c r="F3745" s="78">
        <v>39722.729166666664</v>
      </c>
      <c r="G3745" t="s">
        <v>1353</v>
      </c>
      <c r="H3745" t="s">
        <v>1354</v>
      </c>
      <c r="I3745">
        <v>9.01</v>
      </c>
      <c r="J3745" t="s">
        <v>1355</v>
      </c>
    </row>
    <row r="3746" spans="1:10">
      <c r="A3746" t="s">
        <v>1398</v>
      </c>
      <c r="B3746">
        <v>20</v>
      </c>
      <c r="C3746" t="s">
        <v>1351</v>
      </c>
      <c r="D3746" t="s">
        <v>1352</v>
      </c>
      <c r="E3746">
        <v>353265</v>
      </c>
      <c r="F3746" s="78">
        <v>39722.739583333336</v>
      </c>
      <c r="G3746" t="s">
        <v>1353</v>
      </c>
      <c r="H3746" t="s">
        <v>1354</v>
      </c>
      <c r="I3746">
        <v>8.98</v>
      </c>
      <c r="J3746" t="s">
        <v>1355</v>
      </c>
    </row>
    <row r="3747" spans="1:10">
      <c r="A3747" t="s">
        <v>1398</v>
      </c>
      <c r="B3747">
        <v>29</v>
      </c>
      <c r="C3747" t="s">
        <v>1351</v>
      </c>
      <c r="D3747" t="s">
        <v>1352</v>
      </c>
      <c r="E3747">
        <v>353266</v>
      </c>
      <c r="F3747" s="78">
        <v>39722.739583333336</v>
      </c>
      <c r="G3747" t="s">
        <v>1353</v>
      </c>
      <c r="H3747" t="s">
        <v>1354</v>
      </c>
      <c r="I3747">
        <v>9</v>
      </c>
      <c r="J3747" t="s">
        <v>1355</v>
      </c>
    </row>
    <row r="3748" spans="1:10">
      <c r="A3748" t="s">
        <v>1398</v>
      </c>
      <c r="B3748">
        <v>40</v>
      </c>
      <c r="C3748" t="s">
        <v>1351</v>
      </c>
      <c r="D3748" t="s">
        <v>1352</v>
      </c>
      <c r="E3748">
        <v>353267</v>
      </c>
      <c r="F3748" s="78">
        <v>39722.739583333336</v>
      </c>
      <c r="G3748" t="s">
        <v>1353</v>
      </c>
      <c r="H3748" t="s">
        <v>1354</v>
      </c>
      <c r="I3748">
        <v>8.9499999999999993</v>
      </c>
      <c r="J3748" t="s">
        <v>1355</v>
      </c>
    </row>
    <row r="3749" spans="1:10">
      <c r="A3749" t="s">
        <v>1398</v>
      </c>
      <c r="B3749">
        <v>55</v>
      </c>
      <c r="C3749" t="s">
        <v>1351</v>
      </c>
      <c r="D3749" t="s">
        <v>1352</v>
      </c>
      <c r="E3749">
        <v>353268</v>
      </c>
      <c r="F3749" s="78">
        <v>39722.739583333336</v>
      </c>
      <c r="G3749" t="s">
        <v>1353</v>
      </c>
      <c r="H3749" t="s">
        <v>1354</v>
      </c>
      <c r="I3749">
        <v>9.01</v>
      </c>
      <c r="J3749" t="s">
        <v>1355</v>
      </c>
    </row>
    <row r="3750" spans="1:10">
      <c r="A3750" t="s">
        <v>1398</v>
      </c>
      <c r="B3750">
        <v>60</v>
      </c>
      <c r="C3750" t="s">
        <v>1351</v>
      </c>
      <c r="D3750" t="s">
        <v>1352</v>
      </c>
      <c r="E3750">
        <v>353269</v>
      </c>
      <c r="F3750" s="78">
        <v>39722.739583333336</v>
      </c>
      <c r="G3750" t="s">
        <v>1353</v>
      </c>
      <c r="H3750" t="s">
        <v>1354</v>
      </c>
      <c r="I3750">
        <v>9.01</v>
      </c>
      <c r="J3750" t="s">
        <v>1355</v>
      </c>
    </row>
    <row r="3751" spans="1:10">
      <c r="A3751" t="s">
        <v>1398</v>
      </c>
      <c r="B3751">
        <v>65</v>
      </c>
      <c r="C3751" t="s">
        <v>1351</v>
      </c>
      <c r="D3751" t="s">
        <v>1352</v>
      </c>
      <c r="E3751">
        <v>353270</v>
      </c>
      <c r="F3751" s="78">
        <v>39722.739583333336</v>
      </c>
      <c r="G3751" t="s">
        <v>1353</v>
      </c>
      <c r="H3751" t="s">
        <v>1354</v>
      </c>
      <c r="I3751">
        <v>9</v>
      </c>
      <c r="J3751" t="s">
        <v>1355</v>
      </c>
    </row>
    <row r="3752" spans="1:10">
      <c r="A3752" t="s">
        <v>1398</v>
      </c>
      <c r="B3752">
        <v>70</v>
      </c>
      <c r="C3752" t="s">
        <v>1351</v>
      </c>
      <c r="D3752" t="s">
        <v>1352</v>
      </c>
      <c r="E3752">
        <v>353271</v>
      </c>
      <c r="F3752" s="78">
        <v>39722.739583333336</v>
      </c>
      <c r="G3752" t="s">
        <v>1353</v>
      </c>
      <c r="H3752" t="s">
        <v>1354</v>
      </c>
      <c r="I3752">
        <v>8.98</v>
      </c>
      <c r="J3752" t="s">
        <v>1355</v>
      </c>
    </row>
    <row r="3753" spans="1:10">
      <c r="A3753" t="s">
        <v>1398</v>
      </c>
      <c r="B3753">
        <v>75</v>
      </c>
      <c r="C3753" t="s">
        <v>1351</v>
      </c>
      <c r="D3753" t="s">
        <v>1352</v>
      </c>
      <c r="E3753">
        <v>353272</v>
      </c>
      <c r="F3753" s="78">
        <v>39722.739583333336</v>
      </c>
      <c r="G3753" t="s">
        <v>1353</v>
      </c>
      <c r="H3753" t="s">
        <v>1354</v>
      </c>
      <c r="I3753">
        <v>9.01</v>
      </c>
      <c r="J3753" t="s">
        <v>1355</v>
      </c>
    </row>
    <row r="3754" spans="1:10">
      <c r="A3754" t="s">
        <v>1398</v>
      </c>
      <c r="B3754">
        <v>85</v>
      </c>
      <c r="C3754" t="s">
        <v>1351</v>
      </c>
      <c r="D3754" t="s">
        <v>1352</v>
      </c>
      <c r="E3754">
        <v>353273</v>
      </c>
      <c r="F3754" s="78">
        <v>39722.739583333336</v>
      </c>
      <c r="G3754" t="s">
        <v>1353</v>
      </c>
      <c r="H3754" t="s">
        <v>1354</v>
      </c>
      <c r="I3754">
        <v>9</v>
      </c>
      <c r="J3754" t="s">
        <v>1355</v>
      </c>
    </row>
    <row r="3755" spans="1:10">
      <c r="A3755" t="s">
        <v>1398</v>
      </c>
      <c r="B3755">
        <v>100</v>
      </c>
      <c r="C3755" t="s">
        <v>1351</v>
      </c>
      <c r="D3755" t="s">
        <v>1352</v>
      </c>
      <c r="E3755">
        <v>353275</v>
      </c>
      <c r="F3755" s="78">
        <v>39722.739583333336</v>
      </c>
      <c r="G3755" t="s">
        <v>1353</v>
      </c>
      <c r="H3755" t="s">
        <v>1354</v>
      </c>
      <c r="I3755">
        <v>8.98</v>
      </c>
      <c r="J3755" t="s">
        <v>1355</v>
      </c>
    </row>
    <row r="3756" spans="1:10">
      <c r="A3756" t="s">
        <v>1398</v>
      </c>
      <c r="B3756">
        <v>110</v>
      </c>
      <c r="C3756" t="s">
        <v>1351</v>
      </c>
      <c r="D3756" t="s">
        <v>1352</v>
      </c>
      <c r="E3756">
        <v>353276</v>
      </c>
      <c r="F3756" s="78">
        <v>39722.739583333336</v>
      </c>
      <c r="G3756" t="s">
        <v>1353</v>
      </c>
      <c r="H3756" t="s">
        <v>1354</v>
      </c>
      <c r="I3756">
        <v>9.01</v>
      </c>
      <c r="J3756" t="s">
        <v>1355</v>
      </c>
    </row>
    <row r="3757" spans="1:10">
      <c r="A3757" t="s">
        <v>1398</v>
      </c>
      <c r="B3757">
        <v>20</v>
      </c>
      <c r="C3757" t="s">
        <v>1351</v>
      </c>
      <c r="D3757" t="s">
        <v>1352</v>
      </c>
      <c r="E3757">
        <v>353265</v>
      </c>
      <c r="F3757" s="78">
        <v>39740.666666666664</v>
      </c>
      <c r="G3757" t="s">
        <v>1353</v>
      </c>
      <c r="H3757" t="s">
        <v>1354</v>
      </c>
      <c r="I3757">
        <v>9.59</v>
      </c>
      <c r="J3757" t="s">
        <v>1355</v>
      </c>
    </row>
    <row r="3758" spans="1:10">
      <c r="A3758" t="s">
        <v>1398</v>
      </c>
      <c r="B3758">
        <v>29</v>
      </c>
      <c r="C3758" t="s">
        <v>1351</v>
      </c>
      <c r="D3758" t="s">
        <v>1352</v>
      </c>
      <c r="E3758">
        <v>353266</v>
      </c>
      <c r="F3758" s="78">
        <v>39740.666666666664</v>
      </c>
      <c r="G3758" t="s">
        <v>1353</v>
      </c>
      <c r="H3758" t="s">
        <v>1354</v>
      </c>
      <c r="I3758">
        <v>9.64</v>
      </c>
      <c r="J3758" t="s">
        <v>1355</v>
      </c>
    </row>
    <row r="3759" spans="1:10">
      <c r="A3759" t="s">
        <v>1398</v>
      </c>
      <c r="B3759">
        <v>40</v>
      </c>
      <c r="C3759" t="s">
        <v>1351</v>
      </c>
      <c r="D3759" t="s">
        <v>1352</v>
      </c>
      <c r="E3759">
        <v>353267</v>
      </c>
      <c r="F3759" s="78">
        <v>39740.666666666664</v>
      </c>
      <c r="G3759" t="s">
        <v>1353</v>
      </c>
      <c r="H3759" t="s">
        <v>1354</v>
      </c>
      <c r="I3759">
        <v>9.6300000000000008</v>
      </c>
      <c r="J3759" t="s">
        <v>1355</v>
      </c>
    </row>
    <row r="3760" spans="1:10">
      <c r="A3760" t="s">
        <v>1398</v>
      </c>
      <c r="B3760">
        <v>55</v>
      </c>
      <c r="C3760" t="s">
        <v>1351</v>
      </c>
      <c r="D3760" t="s">
        <v>1352</v>
      </c>
      <c r="E3760">
        <v>353268</v>
      </c>
      <c r="F3760" s="78">
        <v>39740.666666666664</v>
      </c>
      <c r="G3760" t="s">
        <v>1353</v>
      </c>
      <c r="H3760" t="s">
        <v>1354</v>
      </c>
      <c r="I3760">
        <v>10.029999999999999</v>
      </c>
      <c r="J3760" t="s">
        <v>1355</v>
      </c>
    </row>
    <row r="3761" spans="1:10">
      <c r="A3761" t="s">
        <v>1398</v>
      </c>
      <c r="B3761">
        <v>60</v>
      </c>
      <c r="C3761" t="s">
        <v>1351</v>
      </c>
      <c r="D3761" t="s">
        <v>1352</v>
      </c>
      <c r="E3761">
        <v>353269</v>
      </c>
      <c r="F3761" s="78">
        <v>39740.666666666664</v>
      </c>
      <c r="G3761" t="s">
        <v>1353</v>
      </c>
      <c r="H3761" t="s">
        <v>1354</v>
      </c>
      <c r="I3761">
        <v>10.130000000000001</v>
      </c>
      <c r="J3761" t="s">
        <v>1355</v>
      </c>
    </row>
    <row r="3762" spans="1:10">
      <c r="A3762" t="s">
        <v>1398</v>
      </c>
      <c r="B3762">
        <v>65</v>
      </c>
      <c r="C3762" t="s">
        <v>1351</v>
      </c>
      <c r="D3762" t="s">
        <v>1352</v>
      </c>
      <c r="E3762">
        <v>353270</v>
      </c>
      <c r="F3762" s="78">
        <v>39740.666666666664</v>
      </c>
      <c r="G3762" t="s">
        <v>1353</v>
      </c>
      <c r="H3762" t="s">
        <v>1354</v>
      </c>
      <c r="I3762">
        <v>10.25</v>
      </c>
      <c r="J3762" t="s">
        <v>1355</v>
      </c>
    </row>
    <row r="3763" spans="1:10">
      <c r="A3763" t="s">
        <v>1398</v>
      </c>
      <c r="B3763">
        <v>70</v>
      </c>
      <c r="C3763" t="s">
        <v>1351</v>
      </c>
      <c r="D3763" t="s">
        <v>1352</v>
      </c>
      <c r="E3763">
        <v>353271</v>
      </c>
      <c r="F3763" s="78">
        <v>39740.666666666664</v>
      </c>
      <c r="G3763" t="s">
        <v>1353</v>
      </c>
      <c r="H3763" t="s">
        <v>1354</v>
      </c>
      <c r="I3763">
        <v>10.27</v>
      </c>
      <c r="J3763" t="s">
        <v>1355</v>
      </c>
    </row>
    <row r="3764" spans="1:10">
      <c r="A3764" t="s">
        <v>1398</v>
      </c>
      <c r="B3764">
        <v>75</v>
      </c>
      <c r="C3764" t="s">
        <v>1351</v>
      </c>
      <c r="D3764" t="s">
        <v>1352</v>
      </c>
      <c r="E3764">
        <v>353272</v>
      </c>
      <c r="F3764" s="78">
        <v>39740.666666666664</v>
      </c>
      <c r="G3764" t="s">
        <v>1353</v>
      </c>
      <c r="H3764" t="s">
        <v>1354</v>
      </c>
      <c r="I3764">
        <v>10.34</v>
      </c>
      <c r="J3764" t="s">
        <v>1355</v>
      </c>
    </row>
    <row r="3765" spans="1:10">
      <c r="A3765" t="s">
        <v>1398</v>
      </c>
      <c r="B3765">
        <v>85</v>
      </c>
      <c r="C3765" t="s">
        <v>1351</v>
      </c>
      <c r="D3765" t="s">
        <v>1352</v>
      </c>
      <c r="E3765">
        <v>353273</v>
      </c>
      <c r="F3765" s="78">
        <v>39740.666666666664</v>
      </c>
      <c r="G3765" t="s">
        <v>1353</v>
      </c>
      <c r="H3765" t="s">
        <v>1354</v>
      </c>
      <c r="I3765">
        <v>9.35</v>
      </c>
      <c r="J3765" t="s">
        <v>1355</v>
      </c>
    </row>
    <row r="3766" spans="1:10">
      <c r="A3766" t="s">
        <v>1398</v>
      </c>
      <c r="B3766">
        <v>100</v>
      </c>
      <c r="C3766" t="s">
        <v>1351</v>
      </c>
      <c r="D3766" t="s">
        <v>1352</v>
      </c>
      <c r="E3766">
        <v>353275</v>
      </c>
      <c r="F3766" s="78">
        <v>39740.666666666664</v>
      </c>
      <c r="G3766" t="s">
        <v>1353</v>
      </c>
      <c r="H3766" t="s">
        <v>1354</v>
      </c>
      <c r="I3766">
        <v>10.27</v>
      </c>
      <c r="J3766" t="s">
        <v>1355</v>
      </c>
    </row>
    <row r="3767" spans="1:10">
      <c r="A3767" t="s">
        <v>1398</v>
      </c>
      <c r="B3767">
        <v>110</v>
      </c>
      <c r="C3767" t="s">
        <v>1351</v>
      </c>
      <c r="D3767" t="s">
        <v>1352</v>
      </c>
      <c r="E3767">
        <v>353276</v>
      </c>
      <c r="F3767" s="78">
        <v>39740.666666666664</v>
      </c>
      <c r="G3767" t="s">
        <v>1353</v>
      </c>
      <c r="H3767" t="s">
        <v>1354</v>
      </c>
      <c r="I3767">
        <v>10.29</v>
      </c>
      <c r="J3767" t="s">
        <v>1355</v>
      </c>
    </row>
    <row r="3768" spans="1:10">
      <c r="A3768" t="s">
        <v>1398</v>
      </c>
      <c r="B3768">
        <v>20</v>
      </c>
      <c r="C3768" t="s">
        <v>1351</v>
      </c>
      <c r="D3768" t="s">
        <v>1352</v>
      </c>
      <c r="E3768">
        <v>353265</v>
      </c>
      <c r="F3768" s="78">
        <v>39740.677083333336</v>
      </c>
      <c r="G3768" t="s">
        <v>1353</v>
      </c>
      <c r="H3768" t="s">
        <v>1354</v>
      </c>
      <c r="I3768">
        <v>9.57</v>
      </c>
      <c r="J3768" t="s">
        <v>1355</v>
      </c>
    </row>
    <row r="3769" spans="1:10">
      <c r="A3769" t="s">
        <v>1398</v>
      </c>
      <c r="B3769">
        <v>29</v>
      </c>
      <c r="C3769" t="s">
        <v>1351</v>
      </c>
      <c r="D3769" t="s">
        <v>1352</v>
      </c>
      <c r="E3769">
        <v>353266</v>
      </c>
      <c r="F3769" s="78">
        <v>39740.677083333336</v>
      </c>
      <c r="G3769" t="s">
        <v>1353</v>
      </c>
      <c r="H3769" t="s">
        <v>1354</v>
      </c>
      <c r="I3769">
        <v>9.6</v>
      </c>
      <c r="J3769" t="s">
        <v>1355</v>
      </c>
    </row>
    <row r="3770" spans="1:10">
      <c r="A3770" t="s">
        <v>1398</v>
      </c>
      <c r="B3770">
        <v>40</v>
      </c>
      <c r="C3770" t="s">
        <v>1351</v>
      </c>
      <c r="D3770" t="s">
        <v>1352</v>
      </c>
      <c r="E3770">
        <v>353267</v>
      </c>
      <c r="F3770" s="78">
        <v>39740.677083333336</v>
      </c>
      <c r="G3770" t="s">
        <v>1353</v>
      </c>
      <c r="H3770" t="s">
        <v>1354</v>
      </c>
      <c r="I3770">
        <v>9.68</v>
      </c>
      <c r="J3770" t="s">
        <v>1355</v>
      </c>
    </row>
    <row r="3771" spans="1:10">
      <c r="A3771" t="s">
        <v>1398</v>
      </c>
      <c r="B3771">
        <v>55</v>
      </c>
      <c r="C3771" t="s">
        <v>1351</v>
      </c>
      <c r="D3771" t="s">
        <v>1352</v>
      </c>
      <c r="E3771">
        <v>353268</v>
      </c>
      <c r="F3771" s="78">
        <v>39740.677083333336</v>
      </c>
      <c r="G3771" t="s">
        <v>1353</v>
      </c>
      <c r="H3771" t="s">
        <v>1354</v>
      </c>
      <c r="I3771">
        <v>10.210000000000001</v>
      </c>
      <c r="J3771" t="s">
        <v>1355</v>
      </c>
    </row>
    <row r="3772" spans="1:10">
      <c r="A3772" t="s">
        <v>1398</v>
      </c>
      <c r="B3772">
        <v>60</v>
      </c>
      <c r="C3772" t="s">
        <v>1351</v>
      </c>
      <c r="D3772" t="s">
        <v>1352</v>
      </c>
      <c r="E3772">
        <v>353269</v>
      </c>
      <c r="F3772" s="78">
        <v>39740.677083333336</v>
      </c>
      <c r="G3772" t="s">
        <v>1353</v>
      </c>
      <c r="H3772" t="s">
        <v>1354</v>
      </c>
      <c r="I3772">
        <v>10.29</v>
      </c>
      <c r="J3772" t="s">
        <v>1355</v>
      </c>
    </row>
    <row r="3773" spans="1:10">
      <c r="A3773" t="s">
        <v>1398</v>
      </c>
      <c r="B3773">
        <v>65</v>
      </c>
      <c r="C3773" t="s">
        <v>1351</v>
      </c>
      <c r="D3773" t="s">
        <v>1352</v>
      </c>
      <c r="E3773">
        <v>353270</v>
      </c>
      <c r="F3773" s="78">
        <v>39740.677083333336</v>
      </c>
      <c r="G3773" t="s">
        <v>1353</v>
      </c>
      <c r="H3773" t="s">
        <v>1354</v>
      </c>
      <c r="I3773">
        <v>10.36</v>
      </c>
      <c r="J3773" t="s">
        <v>1355</v>
      </c>
    </row>
    <row r="3774" spans="1:10">
      <c r="A3774" t="s">
        <v>1398</v>
      </c>
      <c r="B3774">
        <v>70</v>
      </c>
      <c r="C3774" t="s">
        <v>1351</v>
      </c>
      <c r="D3774" t="s">
        <v>1352</v>
      </c>
      <c r="E3774">
        <v>353271</v>
      </c>
      <c r="F3774" s="78">
        <v>39740.677083333336</v>
      </c>
      <c r="G3774" t="s">
        <v>1353</v>
      </c>
      <c r="H3774" t="s">
        <v>1354</v>
      </c>
      <c r="I3774">
        <v>10.38</v>
      </c>
      <c r="J3774" t="s">
        <v>1355</v>
      </c>
    </row>
    <row r="3775" spans="1:10">
      <c r="A3775" t="s">
        <v>1398</v>
      </c>
      <c r="B3775">
        <v>75</v>
      </c>
      <c r="C3775" t="s">
        <v>1351</v>
      </c>
      <c r="D3775" t="s">
        <v>1352</v>
      </c>
      <c r="E3775">
        <v>353272</v>
      </c>
      <c r="F3775" s="78">
        <v>39740.677083333336</v>
      </c>
      <c r="G3775" t="s">
        <v>1353</v>
      </c>
      <c r="H3775" t="s">
        <v>1354</v>
      </c>
      <c r="I3775">
        <v>10.39</v>
      </c>
      <c r="J3775" t="s">
        <v>1355</v>
      </c>
    </row>
    <row r="3776" spans="1:10">
      <c r="A3776" t="s">
        <v>1398</v>
      </c>
      <c r="B3776">
        <v>85</v>
      </c>
      <c r="C3776" t="s">
        <v>1351</v>
      </c>
      <c r="D3776" t="s">
        <v>1352</v>
      </c>
      <c r="E3776">
        <v>353273</v>
      </c>
      <c r="F3776" s="78">
        <v>39740.677083333336</v>
      </c>
      <c r="G3776" t="s">
        <v>1353</v>
      </c>
      <c r="H3776" t="s">
        <v>1354</v>
      </c>
      <c r="I3776">
        <v>9.4</v>
      </c>
      <c r="J3776" t="s">
        <v>1355</v>
      </c>
    </row>
    <row r="3777" spans="1:10">
      <c r="A3777" t="s">
        <v>1398</v>
      </c>
      <c r="B3777">
        <v>100</v>
      </c>
      <c r="C3777" t="s">
        <v>1351</v>
      </c>
      <c r="D3777" t="s">
        <v>1352</v>
      </c>
      <c r="E3777">
        <v>353275</v>
      </c>
      <c r="F3777" s="78">
        <v>39740.677083333336</v>
      </c>
      <c r="G3777" t="s">
        <v>1353</v>
      </c>
      <c r="H3777" t="s">
        <v>1354</v>
      </c>
      <c r="I3777">
        <v>10.34</v>
      </c>
      <c r="J3777" t="s">
        <v>1355</v>
      </c>
    </row>
    <row r="3778" spans="1:10">
      <c r="A3778" t="s">
        <v>1398</v>
      </c>
      <c r="B3778">
        <v>110</v>
      </c>
      <c r="C3778" t="s">
        <v>1351</v>
      </c>
      <c r="D3778" t="s">
        <v>1352</v>
      </c>
      <c r="E3778">
        <v>353276</v>
      </c>
      <c r="F3778" s="78">
        <v>39740.677083333336</v>
      </c>
      <c r="G3778" t="s">
        <v>1353</v>
      </c>
      <c r="H3778" t="s">
        <v>1354</v>
      </c>
      <c r="I3778">
        <v>10.33</v>
      </c>
      <c r="J3778" t="s">
        <v>1355</v>
      </c>
    </row>
    <row r="3779" spans="1:10">
      <c r="A3779" t="s">
        <v>1398</v>
      </c>
      <c r="B3779">
        <v>20</v>
      </c>
      <c r="C3779" t="s">
        <v>1351</v>
      </c>
      <c r="D3779" t="s">
        <v>1352</v>
      </c>
      <c r="E3779">
        <v>353265</v>
      </c>
      <c r="F3779" s="78">
        <v>39740.6875</v>
      </c>
      <c r="G3779" t="s">
        <v>1353</v>
      </c>
      <c r="H3779" t="s">
        <v>1354</v>
      </c>
      <c r="I3779">
        <v>9.56</v>
      </c>
      <c r="J3779" t="s">
        <v>1355</v>
      </c>
    </row>
    <row r="3780" spans="1:10">
      <c r="A3780" t="s">
        <v>1398</v>
      </c>
      <c r="B3780">
        <v>29</v>
      </c>
      <c r="C3780" t="s">
        <v>1351</v>
      </c>
      <c r="D3780" t="s">
        <v>1352</v>
      </c>
      <c r="E3780">
        <v>353266</v>
      </c>
      <c r="F3780" s="78">
        <v>39740.6875</v>
      </c>
      <c r="G3780" t="s">
        <v>1353</v>
      </c>
      <c r="H3780" t="s">
        <v>1354</v>
      </c>
      <c r="I3780">
        <v>9.65</v>
      </c>
      <c r="J3780" t="s">
        <v>1355</v>
      </c>
    </row>
    <row r="3781" spans="1:10">
      <c r="A3781" t="s">
        <v>1398</v>
      </c>
      <c r="B3781">
        <v>40</v>
      </c>
      <c r="C3781" t="s">
        <v>1351</v>
      </c>
      <c r="D3781" t="s">
        <v>1352</v>
      </c>
      <c r="E3781">
        <v>353267</v>
      </c>
      <c r="F3781" s="78">
        <v>39740.6875</v>
      </c>
      <c r="G3781" t="s">
        <v>1353</v>
      </c>
      <c r="H3781" t="s">
        <v>1354</v>
      </c>
      <c r="I3781">
        <v>9.69</v>
      </c>
      <c r="J3781" t="s">
        <v>1355</v>
      </c>
    </row>
    <row r="3782" spans="1:10">
      <c r="A3782" t="s">
        <v>1398</v>
      </c>
      <c r="B3782">
        <v>55</v>
      </c>
      <c r="C3782" t="s">
        <v>1351</v>
      </c>
      <c r="D3782" t="s">
        <v>1352</v>
      </c>
      <c r="E3782">
        <v>353268</v>
      </c>
      <c r="F3782" s="78">
        <v>39740.6875</v>
      </c>
      <c r="G3782" t="s">
        <v>1353</v>
      </c>
      <c r="H3782" t="s">
        <v>1354</v>
      </c>
      <c r="I3782">
        <v>10.24</v>
      </c>
      <c r="J3782" t="s">
        <v>1355</v>
      </c>
    </row>
    <row r="3783" spans="1:10">
      <c r="A3783" t="s">
        <v>1398</v>
      </c>
      <c r="B3783">
        <v>60</v>
      </c>
      <c r="C3783" t="s">
        <v>1351</v>
      </c>
      <c r="D3783" t="s">
        <v>1352</v>
      </c>
      <c r="E3783">
        <v>353269</v>
      </c>
      <c r="F3783" s="78">
        <v>39740.6875</v>
      </c>
      <c r="G3783" t="s">
        <v>1353</v>
      </c>
      <c r="H3783" t="s">
        <v>1354</v>
      </c>
      <c r="I3783">
        <v>10.34</v>
      </c>
      <c r="J3783" t="s">
        <v>1355</v>
      </c>
    </row>
    <row r="3784" spans="1:10">
      <c r="A3784" t="s">
        <v>1398</v>
      </c>
      <c r="B3784">
        <v>65</v>
      </c>
      <c r="C3784" t="s">
        <v>1351</v>
      </c>
      <c r="D3784" t="s">
        <v>1352</v>
      </c>
      <c r="E3784">
        <v>353270</v>
      </c>
      <c r="F3784" s="78">
        <v>39740.6875</v>
      </c>
      <c r="G3784" t="s">
        <v>1353</v>
      </c>
      <c r="H3784" t="s">
        <v>1354</v>
      </c>
      <c r="I3784">
        <v>10.44</v>
      </c>
      <c r="J3784" t="s">
        <v>1355</v>
      </c>
    </row>
    <row r="3785" spans="1:10">
      <c r="A3785" t="s">
        <v>1398</v>
      </c>
      <c r="B3785">
        <v>70</v>
      </c>
      <c r="C3785" t="s">
        <v>1351</v>
      </c>
      <c r="D3785" t="s">
        <v>1352</v>
      </c>
      <c r="E3785">
        <v>353271</v>
      </c>
      <c r="F3785" s="78">
        <v>39740.6875</v>
      </c>
      <c r="G3785" t="s">
        <v>1353</v>
      </c>
      <c r="H3785" t="s">
        <v>1354</v>
      </c>
      <c r="I3785">
        <v>10.46</v>
      </c>
      <c r="J3785" t="s">
        <v>1355</v>
      </c>
    </row>
    <row r="3786" spans="1:10">
      <c r="A3786" t="s">
        <v>1398</v>
      </c>
      <c r="B3786">
        <v>75</v>
      </c>
      <c r="C3786" t="s">
        <v>1351</v>
      </c>
      <c r="D3786" t="s">
        <v>1352</v>
      </c>
      <c r="E3786">
        <v>353272</v>
      </c>
      <c r="F3786" s="78">
        <v>39740.6875</v>
      </c>
      <c r="G3786" t="s">
        <v>1353</v>
      </c>
      <c r="H3786" t="s">
        <v>1354</v>
      </c>
      <c r="I3786">
        <v>10.47</v>
      </c>
      <c r="J3786" t="s">
        <v>1355</v>
      </c>
    </row>
    <row r="3787" spans="1:10">
      <c r="A3787" t="s">
        <v>1398</v>
      </c>
      <c r="B3787">
        <v>85</v>
      </c>
      <c r="C3787" t="s">
        <v>1351</v>
      </c>
      <c r="D3787" t="s">
        <v>1352</v>
      </c>
      <c r="E3787">
        <v>353273</v>
      </c>
      <c r="F3787" s="78">
        <v>39740.6875</v>
      </c>
      <c r="G3787" t="s">
        <v>1353</v>
      </c>
      <c r="H3787" t="s">
        <v>1354</v>
      </c>
      <c r="I3787">
        <v>9.43</v>
      </c>
      <c r="J3787" t="s">
        <v>1355</v>
      </c>
    </row>
    <row r="3788" spans="1:10">
      <c r="A3788" t="s">
        <v>1398</v>
      </c>
      <c r="B3788">
        <v>100</v>
      </c>
      <c r="C3788" t="s">
        <v>1351</v>
      </c>
      <c r="D3788" t="s">
        <v>1352</v>
      </c>
      <c r="E3788">
        <v>353275</v>
      </c>
      <c r="F3788" s="78">
        <v>39740.6875</v>
      </c>
      <c r="G3788" t="s">
        <v>1353</v>
      </c>
      <c r="H3788" t="s">
        <v>1354</v>
      </c>
      <c r="I3788">
        <v>10.48</v>
      </c>
      <c r="J3788" t="s">
        <v>1355</v>
      </c>
    </row>
    <row r="3789" spans="1:10">
      <c r="A3789" t="s">
        <v>1398</v>
      </c>
      <c r="B3789">
        <v>110</v>
      </c>
      <c r="C3789" t="s">
        <v>1351</v>
      </c>
      <c r="D3789" t="s">
        <v>1352</v>
      </c>
      <c r="E3789">
        <v>353276</v>
      </c>
      <c r="F3789" s="78">
        <v>39740.6875</v>
      </c>
      <c r="G3789" t="s">
        <v>1353</v>
      </c>
      <c r="H3789" t="s">
        <v>1354</v>
      </c>
      <c r="I3789">
        <v>10.58</v>
      </c>
      <c r="J3789" t="s">
        <v>1355</v>
      </c>
    </row>
    <row r="3790" spans="1:10">
      <c r="A3790" t="s">
        <v>1398</v>
      </c>
      <c r="B3790">
        <v>20</v>
      </c>
      <c r="C3790" t="s">
        <v>1351</v>
      </c>
      <c r="D3790" t="s">
        <v>1352</v>
      </c>
      <c r="E3790">
        <v>353265</v>
      </c>
      <c r="F3790" s="78">
        <v>39740.697916666664</v>
      </c>
      <c r="G3790" t="s">
        <v>1353</v>
      </c>
      <c r="H3790" t="s">
        <v>1354</v>
      </c>
      <c r="I3790">
        <v>9.56</v>
      </c>
      <c r="J3790" t="s">
        <v>1355</v>
      </c>
    </row>
    <row r="3791" spans="1:10">
      <c r="A3791" t="s">
        <v>1398</v>
      </c>
      <c r="B3791">
        <v>29</v>
      </c>
      <c r="C3791" t="s">
        <v>1351</v>
      </c>
      <c r="D3791" t="s">
        <v>1352</v>
      </c>
      <c r="E3791">
        <v>353266</v>
      </c>
      <c r="F3791" s="78">
        <v>39740.697916666664</v>
      </c>
      <c r="G3791" t="s">
        <v>1353</v>
      </c>
      <c r="H3791" t="s">
        <v>1354</v>
      </c>
      <c r="I3791">
        <v>9.6199999999999992</v>
      </c>
      <c r="J3791" t="s">
        <v>1355</v>
      </c>
    </row>
    <row r="3792" spans="1:10">
      <c r="A3792" t="s">
        <v>1398</v>
      </c>
      <c r="B3792">
        <v>40</v>
      </c>
      <c r="C3792" t="s">
        <v>1351</v>
      </c>
      <c r="D3792" t="s">
        <v>1352</v>
      </c>
      <c r="E3792">
        <v>353267</v>
      </c>
      <c r="F3792" s="78">
        <v>39740.697916666664</v>
      </c>
      <c r="G3792" t="s">
        <v>1353</v>
      </c>
      <c r="H3792" t="s">
        <v>1354</v>
      </c>
      <c r="I3792">
        <v>9.69</v>
      </c>
      <c r="J3792" t="s">
        <v>1355</v>
      </c>
    </row>
    <row r="3793" spans="1:10">
      <c r="A3793" t="s">
        <v>1398</v>
      </c>
      <c r="B3793">
        <v>55</v>
      </c>
      <c r="C3793" t="s">
        <v>1351</v>
      </c>
      <c r="D3793" t="s">
        <v>1352</v>
      </c>
      <c r="E3793">
        <v>353268</v>
      </c>
      <c r="F3793" s="78">
        <v>39740.697916666664</v>
      </c>
      <c r="G3793" t="s">
        <v>1353</v>
      </c>
      <c r="H3793" t="s">
        <v>1354</v>
      </c>
      <c r="I3793">
        <v>10.36</v>
      </c>
      <c r="J3793" t="s">
        <v>1355</v>
      </c>
    </row>
    <row r="3794" spans="1:10">
      <c r="A3794" t="s">
        <v>1398</v>
      </c>
      <c r="B3794">
        <v>60</v>
      </c>
      <c r="C3794" t="s">
        <v>1351</v>
      </c>
      <c r="D3794" t="s">
        <v>1352</v>
      </c>
      <c r="E3794">
        <v>353269</v>
      </c>
      <c r="F3794" s="78">
        <v>39740.697916666664</v>
      </c>
      <c r="G3794" t="s">
        <v>1353</v>
      </c>
      <c r="H3794" t="s">
        <v>1354</v>
      </c>
      <c r="I3794">
        <v>10.47</v>
      </c>
      <c r="J3794" t="s">
        <v>1355</v>
      </c>
    </row>
    <row r="3795" spans="1:10">
      <c r="A3795" t="s">
        <v>1398</v>
      </c>
      <c r="B3795">
        <v>65</v>
      </c>
      <c r="C3795" t="s">
        <v>1351</v>
      </c>
      <c r="D3795" t="s">
        <v>1352</v>
      </c>
      <c r="E3795">
        <v>353270</v>
      </c>
      <c r="F3795" s="78">
        <v>39740.697916666664</v>
      </c>
      <c r="G3795" t="s">
        <v>1353</v>
      </c>
      <c r="H3795" t="s">
        <v>1354</v>
      </c>
      <c r="I3795">
        <v>10.48</v>
      </c>
      <c r="J3795" t="s">
        <v>1355</v>
      </c>
    </row>
    <row r="3796" spans="1:10">
      <c r="A3796" t="s">
        <v>1398</v>
      </c>
      <c r="B3796">
        <v>70</v>
      </c>
      <c r="C3796" t="s">
        <v>1351</v>
      </c>
      <c r="D3796" t="s">
        <v>1352</v>
      </c>
      <c r="E3796">
        <v>353271</v>
      </c>
      <c r="F3796" s="78">
        <v>39740.697916666664</v>
      </c>
      <c r="G3796" t="s">
        <v>1353</v>
      </c>
      <c r="H3796" t="s">
        <v>1354</v>
      </c>
      <c r="I3796">
        <v>10.46</v>
      </c>
      <c r="J3796" t="s">
        <v>1355</v>
      </c>
    </row>
    <row r="3797" spans="1:10">
      <c r="A3797" t="s">
        <v>1398</v>
      </c>
      <c r="B3797">
        <v>75</v>
      </c>
      <c r="C3797" t="s">
        <v>1351</v>
      </c>
      <c r="D3797" t="s">
        <v>1352</v>
      </c>
      <c r="E3797">
        <v>353272</v>
      </c>
      <c r="F3797" s="78">
        <v>39740.697916666664</v>
      </c>
      <c r="G3797" t="s">
        <v>1353</v>
      </c>
      <c r="H3797" t="s">
        <v>1354</v>
      </c>
      <c r="I3797">
        <v>10.48</v>
      </c>
      <c r="J3797" t="s">
        <v>1355</v>
      </c>
    </row>
    <row r="3798" spans="1:10">
      <c r="A3798" t="s">
        <v>1398</v>
      </c>
      <c r="B3798">
        <v>85</v>
      </c>
      <c r="C3798" t="s">
        <v>1351</v>
      </c>
      <c r="D3798" t="s">
        <v>1352</v>
      </c>
      <c r="E3798">
        <v>353273</v>
      </c>
      <c r="F3798" s="78">
        <v>39740.697916666664</v>
      </c>
      <c r="G3798" t="s">
        <v>1353</v>
      </c>
      <c r="H3798" t="s">
        <v>1354</v>
      </c>
      <c r="I3798">
        <v>9.6199999999999992</v>
      </c>
      <c r="J3798" t="s">
        <v>1355</v>
      </c>
    </row>
    <row r="3799" spans="1:10">
      <c r="A3799" t="s">
        <v>1398</v>
      </c>
      <c r="B3799">
        <v>100</v>
      </c>
      <c r="C3799" t="s">
        <v>1351</v>
      </c>
      <c r="D3799" t="s">
        <v>1352</v>
      </c>
      <c r="E3799">
        <v>353275</v>
      </c>
      <c r="F3799" s="78">
        <v>39740.697916666664</v>
      </c>
      <c r="G3799" t="s">
        <v>1353</v>
      </c>
      <c r="H3799" t="s">
        <v>1354</v>
      </c>
      <c r="I3799">
        <v>10.67</v>
      </c>
      <c r="J3799" t="s">
        <v>1355</v>
      </c>
    </row>
    <row r="3800" spans="1:10">
      <c r="A3800" t="s">
        <v>1398</v>
      </c>
      <c r="B3800">
        <v>110</v>
      </c>
      <c r="C3800" t="s">
        <v>1351</v>
      </c>
      <c r="D3800" t="s">
        <v>1352</v>
      </c>
      <c r="E3800">
        <v>353276</v>
      </c>
      <c r="F3800" s="78">
        <v>39740.697916666664</v>
      </c>
      <c r="G3800" t="s">
        <v>1353</v>
      </c>
      <c r="H3800" t="s">
        <v>1354</v>
      </c>
      <c r="I3800">
        <v>10.66</v>
      </c>
      <c r="J3800" t="s">
        <v>1355</v>
      </c>
    </row>
    <row r="3801" spans="1:10">
      <c r="A3801" t="s">
        <v>1398</v>
      </c>
      <c r="B3801">
        <v>20</v>
      </c>
      <c r="C3801" t="s">
        <v>1351</v>
      </c>
      <c r="D3801" t="s">
        <v>1352</v>
      </c>
      <c r="E3801">
        <v>353265</v>
      </c>
      <c r="F3801" s="78">
        <v>39740.708333333336</v>
      </c>
      <c r="G3801" t="s">
        <v>1353</v>
      </c>
      <c r="H3801" t="s">
        <v>1354</v>
      </c>
      <c r="I3801">
        <v>9.56</v>
      </c>
      <c r="J3801" t="s">
        <v>1355</v>
      </c>
    </row>
    <row r="3802" spans="1:10">
      <c r="A3802" t="s">
        <v>1398</v>
      </c>
      <c r="B3802">
        <v>29</v>
      </c>
      <c r="C3802" t="s">
        <v>1351</v>
      </c>
      <c r="D3802" t="s">
        <v>1352</v>
      </c>
      <c r="E3802">
        <v>353266</v>
      </c>
      <c r="F3802" s="78">
        <v>39740.708333333336</v>
      </c>
      <c r="G3802" t="s">
        <v>1353</v>
      </c>
      <c r="H3802" t="s">
        <v>1354</v>
      </c>
      <c r="I3802">
        <v>9.6</v>
      </c>
      <c r="J3802" t="s">
        <v>1355</v>
      </c>
    </row>
    <row r="3803" spans="1:10">
      <c r="A3803" t="s">
        <v>1398</v>
      </c>
      <c r="B3803">
        <v>40</v>
      </c>
      <c r="C3803" t="s">
        <v>1351</v>
      </c>
      <c r="D3803" t="s">
        <v>1352</v>
      </c>
      <c r="E3803">
        <v>353267</v>
      </c>
      <c r="F3803" s="78">
        <v>39740.708333333336</v>
      </c>
      <c r="G3803" t="s">
        <v>1353</v>
      </c>
      <c r="H3803" t="s">
        <v>1354</v>
      </c>
      <c r="I3803">
        <v>9.76</v>
      </c>
      <c r="J3803" t="s">
        <v>1355</v>
      </c>
    </row>
    <row r="3804" spans="1:10">
      <c r="A3804" t="s">
        <v>1398</v>
      </c>
      <c r="B3804">
        <v>55</v>
      </c>
      <c r="C3804" t="s">
        <v>1351</v>
      </c>
      <c r="D3804" t="s">
        <v>1352</v>
      </c>
      <c r="E3804">
        <v>353268</v>
      </c>
      <c r="F3804" s="78">
        <v>39740.708333333336</v>
      </c>
      <c r="G3804" t="s">
        <v>1353</v>
      </c>
      <c r="H3804" t="s">
        <v>1354</v>
      </c>
      <c r="I3804">
        <v>10.5</v>
      </c>
      <c r="J3804" t="s">
        <v>1355</v>
      </c>
    </row>
    <row r="3805" spans="1:10">
      <c r="A3805" t="s">
        <v>1398</v>
      </c>
      <c r="B3805">
        <v>60</v>
      </c>
      <c r="C3805" t="s">
        <v>1351</v>
      </c>
      <c r="D3805" t="s">
        <v>1352</v>
      </c>
      <c r="E3805">
        <v>353269</v>
      </c>
      <c r="F3805" s="78">
        <v>39740.708333333336</v>
      </c>
      <c r="G3805" t="s">
        <v>1353</v>
      </c>
      <c r="H3805" t="s">
        <v>1354</v>
      </c>
      <c r="I3805">
        <v>10.5</v>
      </c>
      <c r="J3805" t="s">
        <v>1355</v>
      </c>
    </row>
    <row r="3806" spans="1:10">
      <c r="A3806" t="s">
        <v>1398</v>
      </c>
      <c r="B3806">
        <v>65</v>
      </c>
      <c r="C3806" t="s">
        <v>1351</v>
      </c>
      <c r="D3806" t="s">
        <v>1352</v>
      </c>
      <c r="E3806">
        <v>353270</v>
      </c>
      <c r="F3806" s="78">
        <v>39740.708333333336</v>
      </c>
      <c r="G3806" t="s">
        <v>1353</v>
      </c>
      <c r="H3806" t="s">
        <v>1354</v>
      </c>
      <c r="I3806">
        <v>10.49</v>
      </c>
      <c r="J3806" t="s">
        <v>1355</v>
      </c>
    </row>
    <row r="3807" spans="1:10">
      <c r="A3807" t="s">
        <v>1398</v>
      </c>
      <c r="B3807">
        <v>70</v>
      </c>
      <c r="C3807" t="s">
        <v>1351</v>
      </c>
      <c r="D3807" t="s">
        <v>1352</v>
      </c>
      <c r="E3807">
        <v>353271</v>
      </c>
      <c r="F3807" s="78">
        <v>39740.708333333336</v>
      </c>
      <c r="G3807" t="s">
        <v>1353</v>
      </c>
      <c r="H3807" t="s">
        <v>1354</v>
      </c>
      <c r="I3807">
        <v>10.47</v>
      </c>
      <c r="J3807" t="s">
        <v>1355</v>
      </c>
    </row>
    <row r="3808" spans="1:10">
      <c r="A3808" t="s">
        <v>1398</v>
      </c>
      <c r="B3808">
        <v>75</v>
      </c>
      <c r="C3808" t="s">
        <v>1351</v>
      </c>
      <c r="D3808" t="s">
        <v>1352</v>
      </c>
      <c r="E3808">
        <v>353272</v>
      </c>
      <c r="F3808" s="78">
        <v>39740.708333333336</v>
      </c>
      <c r="G3808" t="s">
        <v>1353</v>
      </c>
      <c r="H3808" t="s">
        <v>1354</v>
      </c>
      <c r="I3808">
        <v>10.51</v>
      </c>
      <c r="J3808" t="s">
        <v>1355</v>
      </c>
    </row>
    <row r="3809" spans="1:10">
      <c r="A3809" t="s">
        <v>1398</v>
      </c>
      <c r="B3809">
        <v>85</v>
      </c>
      <c r="C3809" t="s">
        <v>1351</v>
      </c>
      <c r="D3809" t="s">
        <v>1352</v>
      </c>
      <c r="E3809">
        <v>353273</v>
      </c>
      <c r="F3809" s="78">
        <v>39740.708333333336</v>
      </c>
      <c r="G3809" t="s">
        <v>1353</v>
      </c>
      <c r="H3809" t="s">
        <v>1354</v>
      </c>
      <c r="I3809">
        <v>10.119999999999999</v>
      </c>
      <c r="J3809" t="s">
        <v>1355</v>
      </c>
    </row>
    <row r="3810" spans="1:10">
      <c r="A3810" t="s">
        <v>1398</v>
      </c>
      <c r="B3810">
        <v>100</v>
      </c>
      <c r="C3810" t="s">
        <v>1351</v>
      </c>
      <c r="D3810" t="s">
        <v>1352</v>
      </c>
      <c r="E3810">
        <v>353275</v>
      </c>
      <c r="F3810" s="78">
        <v>39740.708333333336</v>
      </c>
      <c r="G3810" t="s">
        <v>1353</v>
      </c>
      <c r="H3810" t="s">
        <v>1354</v>
      </c>
      <c r="I3810">
        <v>10.72</v>
      </c>
      <c r="J3810" t="s">
        <v>1355</v>
      </c>
    </row>
    <row r="3811" spans="1:10">
      <c r="A3811" t="s">
        <v>1398</v>
      </c>
      <c r="B3811">
        <v>110</v>
      </c>
      <c r="C3811" t="s">
        <v>1351</v>
      </c>
      <c r="D3811" t="s">
        <v>1352</v>
      </c>
      <c r="E3811">
        <v>353276</v>
      </c>
      <c r="F3811" s="78">
        <v>39740.708333333336</v>
      </c>
      <c r="G3811" t="s">
        <v>1353</v>
      </c>
      <c r="H3811" t="s">
        <v>1354</v>
      </c>
      <c r="I3811">
        <v>10.71</v>
      </c>
      <c r="J3811" t="s">
        <v>1355</v>
      </c>
    </row>
    <row r="3812" spans="1:10">
      <c r="A3812" t="s">
        <v>1398</v>
      </c>
      <c r="B3812">
        <v>20</v>
      </c>
      <c r="C3812" t="s">
        <v>1351</v>
      </c>
      <c r="D3812" t="s">
        <v>1352</v>
      </c>
      <c r="E3812">
        <v>353265</v>
      </c>
      <c r="F3812" s="78">
        <v>39740.71875</v>
      </c>
      <c r="G3812" t="s">
        <v>1353</v>
      </c>
      <c r="H3812" t="s">
        <v>1354</v>
      </c>
      <c r="I3812">
        <v>9.56</v>
      </c>
      <c r="J3812" t="s">
        <v>1355</v>
      </c>
    </row>
    <row r="3813" spans="1:10">
      <c r="A3813" t="s">
        <v>1398</v>
      </c>
      <c r="B3813">
        <v>29</v>
      </c>
      <c r="C3813" t="s">
        <v>1351</v>
      </c>
      <c r="D3813" t="s">
        <v>1352</v>
      </c>
      <c r="E3813">
        <v>353266</v>
      </c>
      <c r="F3813" s="78">
        <v>39740.71875</v>
      </c>
      <c r="G3813" t="s">
        <v>1353</v>
      </c>
      <c r="H3813" t="s">
        <v>1354</v>
      </c>
      <c r="I3813">
        <v>9.61</v>
      </c>
      <c r="J3813" t="s">
        <v>1355</v>
      </c>
    </row>
    <row r="3814" spans="1:10">
      <c r="A3814" t="s">
        <v>1398</v>
      </c>
      <c r="B3814">
        <v>40</v>
      </c>
      <c r="C3814" t="s">
        <v>1351</v>
      </c>
      <c r="D3814" t="s">
        <v>1352</v>
      </c>
      <c r="E3814">
        <v>353267</v>
      </c>
      <c r="F3814" s="78">
        <v>39740.71875</v>
      </c>
      <c r="G3814" t="s">
        <v>1353</v>
      </c>
      <c r="H3814" t="s">
        <v>1354</v>
      </c>
      <c r="I3814">
        <v>9.94</v>
      </c>
      <c r="J3814" t="s">
        <v>1355</v>
      </c>
    </row>
    <row r="3815" spans="1:10">
      <c r="A3815" t="s">
        <v>1398</v>
      </c>
      <c r="B3815">
        <v>55</v>
      </c>
      <c r="C3815" t="s">
        <v>1351</v>
      </c>
      <c r="D3815" t="s">
        <v>1352</v>
      </c>
      <c r="E3815">
        <v>353268</v>
      </c>
      <c r="F3815" s="78">
        <v>39740.71875</v>
      </c>
      <c r="G3815" t="s">
        <v>1353</v>
      </c>
      <c r="H3815" t="s">
        <v>1354</v>
      </c>
      <c r="I3815">
        <v>10.52</v>
      </c>
      <c r="J3815" t="s">
        <v>1355</v>
      </c>
    </row>
    <row r="3816" spans="1:10">
      <c r="A3816" t="s">
        <v>1398</v>
      </c>
      <c r="B3816">
        <v>60</v>
      </c>
      <c r="C3816" t="s">
        <v>1351</v>
      </c>
      <c r="D3816" t="s">
        <v>1352</v>
      </c>
      <c r="E3816">
        <v>353269</v>
      </c>
      <c r="F3816" s="78">
        <v>39740.71875</v>
      </c>
      <c r="G3816" t="s">
        <v>1353</v>
      </c>
      <c r="H3816" t="s">
        <v>1354</v>
      </c>
      <c r="I3816">
        <v>10.52</v>
      </c>
      <c r="J3816" t="s">
        <v>1355</v>
      </c>
    </row>
    <row r="3817" spans="1:10">
      <c r="A3817" t="s">
        <v>1398</v>
      </c>
      <c r="B3817">
        <v>65</v>
      </c>
      <c r="C3817" t="s">
        <v>1351</v>
      </c>
      <c r="D3817" t="s">
        <v>1352</v>
      </c>
      <c r="E3817">
        <v>353270</v>
      </c>
      <c r="F3817" s="78">
        <v>39740.71875</v>
      </c>
      <c r="G3817" t="s">
        <v>1353</v>
      </c>
      <c r="H3817" t="s">
        <v>1354</v>
      </c>
      <c r="I3817">
        <v>10.51</v>
      </c>
      <c r="J3817" t="s">
        <v>1355</v>
      </c>
    </row>
    <row r="3818" spans="1:10">
      <c r="A3818" t="s">
        <v>1398</v>
      </c>
      <c r="B3818">
        <v>70</v>
      </c>
      <c r="C3818" t="s">
        <v>1351</v>
      </c>
      <c r="D3818" t="s">
        <v>1352</v>
      </c>
      <c r="E3818">
        <v>353271</v>
      </c>
      <c r="F3818" s="78">
        <v>39740.71875</v>
      </c>
      <c r="G3818" t="s">
        <v>1353</v>
      </c>
      <c r="H3818" t="s">
        <v>1354</v>
      </c>
      <c r="I3818">
        <v>10.49</v>
      </c>
      <c r="J3818" t="s">
        <v>1355</v>
      </c>
    </row>
    <row r="3819" spans="1:10">
      <c r="A3819" t="s">
        <v>1398</v>
      </c>
      <c r="B3819">
        <v>75</v>
      </c>
      <c r="C3819" t="s">
        <v>1351</v>
      </c>
      <c r="D3819" t="s">
        <v>1352</v>
      </c>
      <c r="E3819">
        <v>353272</v>
      </c>
      <c r="F3819" s="78">
        <v>39740.71875</v>
      </c>
      <c r="G3819" t="s">
        <v>1353</v>
      </c>
      <c r="H3819" t="s">
        <v>1354</v>
      </c>
      <c r="I3819">
        <v>10.55</v>
      </c>
      <c r="J3819" t="s">
        <v>1355</v>
      </c>
    </row>
    <row r="3820" spans="1:10">
      <c r="A3820" t="s">
        <v>1398</v>
      </c>
      <c r="B3820">
        <v>85</v>
      </c>
      <c r="C3820" t="s">
        <v>1351</v>
      </c>
      <c r="D3820" t="s">
        <v>1352</v>
      </c>
      <c r="E3820">
        <v>353273</v>
      </c>
      <c r="F3820" s="78">
        <v>39740.71875</v>
      </c>
      <c r="G3820" t="s">
        <v>1353</v>
      </c>
      <c r="H3820" t="s">
        <v>1354</v>
      </c>
      <c r="I3820">
        <v>10.3</v>
      </c>
      <c r="J3820" t="s">
        <v>1355</v>
      </c>
    </row>
    <row r="3821" spans="1:10">
      <c r="A3821" t="s">
        <v>1398</v>
      </c>
      <c r="B3821">
        <v>100</v>
      </c>
      <c r="C3821" t="s">
        <v>1351</v>
      </c>
      <c r="D3821" t="s">
        <v>1352</v>
      </c>
      <c r="E3821">
        <v>353275</v>
      </c>
      <c r="F3821" s="78">
        <v>39740.71875</v>
      </c>
      <c r="G3821" t="s">
        <v>1353</v>
      </c>
      <c r="H3821" t="s">
        <v>1354</v>
      </c>
      <c r="I3821">
        <v>10.76</v>
      </c>
      <c r="J3821" t="s">
        <v>1355</v>
      </c>
    </row>
    <row r="3822" spans="1:10">
      <c r="A3822" t="s">
        <v>1398</v>
      </c>
      <c r="B3822">
        <v>110</v>
      </c>
      <c r="C3822" t="s">
        <v>1351</v>
      </c>
      <c r="D3822" t="s">
        <v>1352</v>
      </c>
      <c r="E3822">
        <v>353276</v>
      </c>
      <c r="F3822" s="78">
        <v>39740.71875</v>
      </c>
      <c r="G3822" t="s">
        <v>1353</v>
      </c>
      <c r="H3822" t="s">
        <v>1354</v>
      </c>
      <c r="I3822">
        <v>10.75</v>
      </c>
      <c r="J3822" t="s">
        <v>1355</v>
      </c>
    </row>
    <row r="3823" spans="1:10">
      <c r="A3823" t="s">
        <v>1398</v>
      </c>
      <c r="B3823">
        <v>20</v>
      </c>
      <c r="C3823" t="s">
        <v>1351</v>
      </c>
      <c r="D3823" t="s">
        <v>1352</v>
      </c>
      <c r="E3823">
        <v>353265</v>
      </c>
      <c r="F3823" s="78">
        <v>39740.729166666664</v>
      </c>
      <c r="G3823" t="s">
        <v>1353</v>
      </c>
      <c r="H3823" t="s">
        <v>1354</v>
      </c>
      <c r="I3823">
        <v>9.56</v>
      </c>
      <c r="J3823" t="s">
        <v>1355</v>
      </c>
    </row>
    <row r="3824" spans="1:10">
      <c r="A3824" t="s">
        <v>1398</v>
      </c>
      <c r="B3824">
        <v>29</v>
      </c>
      <c r="C3824" t="s">
        <v>1351</v>
      </c>
      <c r="D3824" t="s">
        <v>1352</v>
      </c>
      <c r="E3824">
        <v>353266</v>
      </c>
      <c r="F3824" s="78">
        <v>39740.729166666664</v>
      </c>
      <c r="G3824" t="s">
        <v>1353</v>
      </c>
      <c r="H3824" t="s">
        <v>1354</v>
      </c>
      <c r="I3824">
        <v>9.61</v>
      </c>
      <c r="J3824" t="s">
        <v>1355</v>
      </c>
    </row>
    <row r="3825" spans="1:10">
      <c r="A3825" t="s">
        <v>1398</v>
      </c>
      <c r="B3825">
        <v>40</v>
      </c>
      <c r="C3825" t="s">
        <v>1351</v>
      </c>
      <c r="D3825" t="s">
        <v>1352</v>
      </c>
      <c r="E3825">
        <v>353267</v>
      </c>
      <c r="F3825" s="78">
        <v>39740.729166666664</v>
      </c>
      <c r="G3825" t="s">
        <v>1353</v>
      </c>
      <c r="H3825" t="s">
        <v>1354</v>
      </c>
      <c r="I3825">
        <v>9.9499999999999993</v>
      </c>
      <c r="J3825" t="s">
        <v>1355</v>
      </c>
    </row>
    <row r="3826" spans="1:10">
      <c r="A3826" t="s">
        <v>1398</v>
      </c>
      <c r="B3826">
        <v>55</v>
      </c>
      <c r="C3826" t="s">
        <v>1351</v>
      </c>
      <c r="D3826" t="s">
        <v>1352</v>
      </c>
      <c r="E3826">
        <v>353268</v>
      </c>
      <c r="F3826" s="78">
        <v>39740.729166666664</v>
      </c>
      <c r="G3826" t="s">
        <v>1353</v>
      </c>
      <c r="H3826" t="s">
        <v>1354</v>
      </c>
      <c r="I3826">
        <v>10.53</v>
      </c>
      <c r="J3826" t="s">
        <v>1355</v>
      </c>
    </row>
    <row r="3827" spans="1:10">
      <c r="A3827" t="s">
        <v>1398</v>
      </c>
      <c r="B3827">
        <v>60</v>
      </c>
      <c r="C3827" t="s">
        <v>1351</v>
      </c>
      <c r="D3827" t="s">
        <v>1352</v>
      </c>
      <c r="E3827">
        <v>353269</v>
      </c>
      <c r="F3827" s="78">
        <v>39740.729166666664</v>
      </c>
      <c r="G3827" t="s">
        <v>1353</v>
      </c>
      <c r="H3827" t="s">
        <v>1354</v>
      </c>
      <c r="I3827">
        <v>10.53</v>
      </c>
      <c r="J3827" t="s">
        <v>1355</v>
      </c>
    </row>
    <row r="3828" spans="1:10">
      <c r="A3828" t="s">
        <v>1398</v>
      </c>
      <c r="B3828">
        <v>65</v>
      </c>
      <c r="C3828" t="s">
        <v>1351</v>
      </c>
      <c r="D3828" t="s">
        <v>1352</v>
      </c>
      <c r="E3828">
        <v>353270</v>
      </c>
      <c r="F3828" s="78">
        <v>39740.729166666664</v>
      </c>
      <c r="G3828" t="s">
        <v>1353</v>
      </c>
      <c r="H3828" t="s">
        <v>1354</v>
      </c>
      <c r="I3828">
        <v>10.52</v>
      </c>
      <c r="J3828" t="s">
        <v>1355</v>
      </c>
    </row>
    <row r="3829" spans="1:10">
      <c r="A3829" t="s">
        <v>1398</v>
      </c>
      <c r="B3829">
        <v>70</v>
      </c>
      <c r="C3829" t="s">
        <v>1351</v>
      </c>
      <c r="D3829" t="s">
        <v>1352</v>
      </c>
      <c r="E3829">
        <v>353271</v>
      </c>
      <c r="F3829" s="78">
        <v>39740.729166666664</v>
      </c>
      <c r="G3829" t="s">
        <v>1353</v>
      </c>
      <c r="H3829" t="s">
        <v>1354</v>
      </c>
      <c r="I3829">
        <v>10.54</v>
      </c>
      <c r="J3829" t="s">
        <v>1355</v>
      </c>
    </row>
    <row r="3830" spans="1:10">
      <c r="A3830" t="s">
        <v>1398</v>
      </c>
      <c r="B3830">
        <v>75</v>
      </c>
      <c r="C3830" t="s">
        <v>1351</v>
      </c>
      <c r="D3830" t="s">
        <v>1352</v>
      </c>
      <c r="E3830">
        <v>353272</v>
      </c>
      <c r="F3830" s="78">
        <v>39740.729166666664</v>
      </c>
      <c r="G3830" t="s">
        <v>1353</v>
      </c>
      <c r="H3830" t="s">
        <v>1354</v>
      </c>
      <c r="I3830">
        <v>10.6</v>
      </c>
      <c r="J3830" t="s">
        <v>1355</v>
      </c>
    </row>
    <row r="3831" spans="1:10">
      <c r="A3831" t="s">
        <v>1398</v>
      </c>
      <c r="B3831">
        <v>85</v>
      </c>
      <c r="C3831" t="s">
        <v>1351</v>
      </c>
      <c r="D3831" t="s">
        <v>1352</v>
      </c>
      <c r="E3831">
        <v>353273</v>
      </c>
      <c r="F3831" s="78">
        <v>39740.729166666664</v>
      </c>
      <c r="G3831" t="s">
        <v>1353</v>
      </c>
      <c r="H3831" t="s">
        <v>1354</v>
      </c>
      <c r="I3831">
        <v>10.38</v>
      </c>
      <c r="J3831" t="s">
        <v>1355</v>
      </c>
    </row>
    <row r="3832" spans="1:10">
      <c r="A3832" t="s">
        <v>1398</v>
      </c>
      <c r="B3832">
        <v>100</v>
      </c>
      <c r="C3832" t="s">
        <v>1351</v>
      </c>
      <c r="D3832" t="s">
        <v>1352</v>
      </c>
      <c r="E3832">
        <v>353275</v>
      </c>
      <c r="F3832" s="78">
        <v>39740.729166666664</v>
      </c>
      <c r="G3832" t="s">
        <v>1353</v>
      </c>
      <c r="H3832" t="s">
        <v>1354</v>
      </c>
      <c r="I3832">
        <v>10.77</v>
      </c>
      <c r="J3832" t="s">
        <v>1355</v>
      </c>
    </row>
    <row r="3833" spans="1:10">
      <c r="A3833" t="s">
        <v>1398</v>
      </c>
      <c r="B3833">
        <v>110</v>
      </c>
      <c r="C3833" t="s">
        <v>1351</v>
      </c>
      <c r="D3833" t="s">
        <v>1352</v>
      </c>
      <c r="E3833">
        <v>353276</v>
      </c>
      <c r="F3833" s="78">
        <v>39740.729166666664</v>
      </c>
      <c r="G3833" t="s">
        <v>1353</v>
      </c>
      <c r="H3833" t="s">
        <v>1354</v>
      </c>
      <c r="I3833">
        <v>10.75</v>
      </c>
      <c r="J3833" t="s">
        <v>1355</v>
      </c>
    </row>
    <row r="3834" spans="1:10">
      <c r="A3834" t="s">
        <v>1398</v>
      </c>
      <c r="B3834">
        <v>20</v>
      </c>
      <c r="C3834" t="s">
        <v>1351</v>
      </c>
      <c r="D3834" t="s">
        <v>1352</v>
      </c>
      <c r="E3834">
        <v>353265</v>
      </c>
      <c r="F3834" s="78">
        <v>39740.739583333336</v>
      </c>
      <c r="G3834" t="s">
        <v>1353</v>
      </c>
      <c r="H3834" t="s">
        <v>1354</v>
      </c>
      <c r="I3834">
        <v>9.5500000000000007</v>
      </c>
      <c r="J3834" t="s">
        <v>1355</v>
      </c>
    </row>
    <row r="3835" spans="1:10">
      <c r="A3835" t="s">
        <v>1398</v>
      </c>
      <c r="B3835">
        <v>29</v>
      </c>
      <c r="C3835" t="s">
        <v>1351</v>
      </c>
      <c r="D3835" t="s">
        <v>1352</v>
      </c>
      <c r="E3835">
        <v>353266</v>
      </c>
      <c r="F3835" s="78">
        <v>39740.739583333336</v>
      </c>
      <c r="G3835" t="s">
        <v>1353</v>
      </c>
      <c r="H3835" t="s">
        <v>1354</v>
      </c>
      <c r="I3835">
        <v>9.61</v>
      </c>
      <c r="J3835" t="s">
        <v>1355</v>
      </c>
    </row>
    <row r="3836" spans="1:10">
      <c r="A3836" t="s">
        <v>1398</v>
      </c>
      <c r="B3836">
        <v>40</v>
      </c>
      <c r="C3836" t="s">
        <v>1351</v>
      </c>
      <c r="D3836" t="s">
        <v>1352</v>
      </c>
      <c r="E3836">
        <v>353267</v>
      </c>
      <c r="F3836" s="78">
        <v>39740.739583333336</v>
      </c>
      <c r="G3836" t="s">
        <v>1353</v>
      </c>
      <c r="H3836" t="s">
        <v>1354</v>
      </c>
      <c r="I3836">
        <v>9.8800000000000008</v>
      </c>
      <c r="J3836" t="s">
        <v>1355</v>
      </c>
    </row>
    <row r="3837" spans="1:10">
      <c r="A3837" t="s">
        <v>1398</v>
      </c>
      <c r="B3837">
        <v>55</v>
      </c>
      <c r="C3837" t="s">
        <v>1351</v>
      </c>
      <c r="D3837" t="s">
        <v>1352</v>
      </c>
      <c r="E3837">
        <v>353268</v>
      </c>
      <c r="F3837" s="78">
        <v>39740.739583333336</v>
      </c>
      <c r="G3837" t="s">
        <v>1353</v>
      </c>
      <c r="H3837" t="s">
        <v>1354</v>
      </c>
      <c r="I3837">
        <v>10.54</v>
      </c>
      <c r="J3837" t="s">
        <v>1355</v>
      </c>
    </row>
    <row r="3838" spans="1:10">
      <c r="A3838" t="s">
        <v>1398</v>
      </c>
      <c r="B3838">
        <v>60</v>
      </c>
      <c r="C3838" t="s">
        <v>1351</v>
      </c>
      <c r="D3838" t="s">
        <v>1352</v>
      </c>
      <c r="E3838">
        <v>353269</v>
      </c>
      <c r="F3838" s="78">
        <v>39740.739583333336</v>
      </c>
      <c r="G3838" t="s">
        <v>1353</v>
      </c>
      <c r="H3838" t="s">
        <v>1354</v>
      </c>
      <c r="I3838">
        <v>10.55</v>
      </c>
      <c r="J3838" t="s">
        <v>1355</v>
      </c>
    </row>
    <row r="3839" spans="1:10">
      <c r="A3839" t="s">
        <v>1398</v>
      </c>
      <c r="B3839">
        <v>65</v>
      </c>
      <c r="C3839" t="s">
        <v>1351</v>
      </c>
      <c r="D3839" t="s">
        <v>1352</v>
      </c>
      <c r="E3839">
        <v>353270</v>
      </c>
      <c r="F3839" s="78">
        <v>39740.739583333336</v>
      </c>
      <c r="G3839" t="s">
        <v>1353</v>
      </c>
      <c r="H3839" t="s">
        <v>1354</v>
      </c>
      <c r="I3839">
        <v>10.53</v>
      </c>
      <c r="J3839" t="s">
        <v>1355</v>
      </c>
    </row>
    <row r="3840" spans="1:10">
      <c r="A3840" t="s">
        <v>1398</v>
      </c>
      <c r="B3840">
        <v>70</v>
      </c>
      <c r="C3840" t="s">
        <v>1351</v>
      </c>
      <c r="D3840" t="s">
        <v>1352</v>
      </c>
      <c r="E3840">
        <v>353271</v>
      </c>
      <c r="F3840" s="78">
        <v>39740.739583333336</v>
      </c>
      <c r="G3840" t="s">
        <v>1353</v>
      </c>
      <c r="H3840" t="s">
        <v>1354</v>
      </c>
      <c r="I3840">
        <v>10.57</v>
      </c>
      <c r="J3840" t="s">
        <v>1355</v>
      </c>
    </row>
    <row r="3841" spans="1:10">
      <c r="A3841" t="s">
        <v>1398</v>
      </c>
      <c r="B3841">
        <v>75</v>
      </c>
      <c r="C3841" t="s">
        <v>1351</v>
      </c>
      <c r="D3841" t="s">
        <v>1352</v>
      </c>
      <c r="E3841">
        <v>353272</v>
      </c>
      <c r="F3841" s="78">
        <v>39740.739583333336</v>
      </c>
      <c r="G3841" t="s">
        <v>1353</v>
      </c>
      <c r="H3841" t="s">
        <v>1354</v>
      </c>
      <c r="I3841">
        <v>10.65</v>
      </c>
      <c r="J3841" t="s">
        <v>1355</v>
      </c>
    </row>
    <row r="3842" spans="1:10">
      <c r="A3842" t="s">
        <v>1398</v>
      </c>
      <c r="B3842">
        <v>85</v>
      </c>
      <c r="C3842" t="s">
        <v>1351</v>
      </c>
      <c r="D3842" t="s">
        <v>1352</v>
      </c>
      <c r="E3842">
        <v>353273</v>
      </c>
      <c r="F3842" s="78">
        <v>39740.739583333336</v>
      </c>
      <c r="G3842" t="s">
        <v>1353</v>
      </c>
      <c r="H3842" t="s">
        <v>1354</v>
      </c>
      <c r="I3842">
        <v>10.43</v>
      </c>
      <c r="J3842" t="s">
        <v>1355</v>
      </c>
    </row>
    <row r="3843" spans="1:10">
      <c r="A3843" t="s">
        <v>1398</v>
      </c>
      <c r="B3843">
        <v>100</v>
      </c>
      <c r="C3843" t="s">
        <v>1351</v>
      </c>
      <c r="D3843" t="s">
        <v>1352</v>
      </c>
      <c r="E3843">
        <v>353275</v>
      </c>
      <c r="F3843" s="78">
        <v>39740.739583333336</v>
      </c>
      <c r="G3843" t="s">
        <v>1353</v>
      </c>
      <c r="H3843" t="s">
        <v>1354</v>
      </c>
      <c r="I3843">
        <v>10.77</v>
      </c>
      <c r="J3843" t="s">
        <v>1355</v>
      </c>
    </row>
    <row r="3844" spans="1:10">
      <c r="A3844" t="s">
        <v>1398</v>
      </c>
      <c r="B3844">
        <v>110</v>
      </c>
      <c r="C3844" t="s">
        <v>1351</v>
      </c>
      <c r="D3844" t="s">
        <v>1352</v>
      </c>
      <c r="E3844">
        <v>353276</v>
      </c>
      <c r="F3844" s="78">
        <v>39740.739583333336</v>
      </c>
      <c r="G3844" t="s">
        <v>1353</v>
      </c>
      <c r="H3844" t="s">
        <v>1354</v>
      </c>
      <c r="I3844">
        <v>10.78</v>
      </c>
      <c r="J3844" t="s">
        <v>1355</v>
      </c>
    </row>
    <row r="3845" spans="1:10">
      <c r="A3845" t="s">
        <v>1398</v>
      </c>
      <c r="B3845">
        <v>20</v>
      </c>
      <c r="C3845" t="s">
        <v>1351</v>
      </c>
      <c r="D3845" t="s">
        <v>1352</v>
      </c>
      <c r="E3845">
        <v>353265</v>
      </c>
      <c r="F3845" s="78">
        <v>39758.666666666664</v>
      </c>
      <c r="G3845" t="s">
        <v>1353</v>
      </c>
      <c r="H3845" t="s">
        <v>1354</v>
      </c>
      <c r="I3845">
        <v>9.51</v>
      </c>
      <c r="J3845" t="s">
        <v>1355</v>
      </c>
    </row>
    <row r="3846" spans="1:10">
      <c r="A3846" t="s">
        <v>1398</v>
      </c>
      <c r="B3846">
        <v>29</v>
      </c>
      <c r="C3846" t="s">
        <v>1351</v>
      </c>
      <c r="D3846" t="s">
        <v>1352</v>
      </c>
      <c r="E3846">
        <v>353266</v>
      </c>
      <c r="F3846" s="78">
        <v>39758.666666666664</v>
      </c>
      <c r="G3846" t="s">
        <v>1353</v>
      </c>
      <c r="H3846" t="s">
        <v>1354</v>
      </c>
      <c r="I3846">
        <v>9.48</v>
      </c>
      <c r="J3846" t="s">
        <v>1355</v>
      </c>
    </row>
    <row r="3847" spans="1:10">
      <c r="A3847" t="s">
        <v>1398</v>
      </c>
      <c r="B3847">
        <v>40</v>
      </c>
      <c r="C3847" t="s">
        <v>1351</v>
      </c>
      <c r="D3847" t="s">
        <v>1352</v>
      </c>
      <c r="E3847">
        <v>353267</v>
      </c>
      <c r="F3847" s="78">
        <v>39758.666666666664</v>
      </c>
      <c r="G3847" t="s">
        <v>1353</v>
      </c>
      <c r="H3847" t="s">
        <v>1354</v>
      </c>
      <c r="I3847">
        <v>9.07</v>
      </c>
      <c r="J3847" t="s">
        <v>1355</v>
      </c>
    </row>
    <row r="3848" spans="1:10">
      <c r="A3848" t="s">
        <v>1398</v>
      </c>
      <c r="B3848">
        <v>55</v>
      </c>
      <c r="C3848" t="s">
        <v>1351</v>
      </c>
      <c r="D3848" t="s">
        <v>1352</v>
      </c>
      <c r="E3848">
        <v>353268</v>
      </c>
      <c r="F3848" s="78">
        <v>39758.666666666664</v>
      </c>
      <c r="G3848" t="s">
        <v>1353</v>
      </c>
      <c r="H3848" t="s">
        <v>1354</v>
      </c>
      <c r="I3848">
        <v>9.1300000000000008</v>
      </c>
      <c r="J3848" t="s">
        <v>1355</v>
      </c>
    </row>
    <row r="3849" spans="1:10">
      <c r="A3849" t="s">
        <v>1398</v>
      </c>
      <c r="B3849">
        <v>60</v>
      </c>
      <c r="C3849" t="s">
        <v>1351</v>
      </c>
      <c r="D3849" t="s">
        <v>1352</v>
      </c>
      <c r="E3849">
        <v>353269</v>
      </c>
      <c r="F3849" s="78">
        <v>39758.666666666664</v>
      </c>
      <c r="G3849" t="s">
        <v>1353</v>
      </c>
      <c r="H3849" t="s">
        <v>1354</v>
      </c>
      <c r="I3849">
        <v>9.18</v>
      </c>
      <c r="J3849" t="s">
        <v>1355</v>
      </c>
    </row>
    <row r="3850" spans="1:10">
      <c r="A3850" t="s">
        <v>1398</v>
      </c>
      <c r="B3850">
        <v>65</v>
      </c>
      <c r="C3850" t="s">
        <v>1351</v>
      </c>
      <c r="D3850" t="s">
        <v>1352</v>
      </c>
      <c r="E3850">
        <v>353270</v>
      </c>
      <c r="F3850" s="78">
        <v>39758.666666666664</v>
      </c>
      <c r="G3850" t="s">
        <v>1353</v>
      </c>
      <c r="H3850" t="s">
        <v>1354</v>
      </c>
      <c r="I3850">
        <v>9.18</v>
      </c>
      <c r="J3850" t="s">
        <v>1355</v>
      </c>
    </row>
    <row r="3851" spans="1:10">
      <c r="A3851" t="s">
        <v>1398</v>
      </c>
      <c r="B3851">
        <v>70</v>
      </c>
      <c r="C3851" t="s">
        <v>1351</v>
      </c>
      <c r="D3851" t="s">
        <v>1352</v>
      </c>
      <c r="E3851">
        <v>353271</v>
      </c>
      <c r="F3851" s="78">
        <v>39758.666666666664</v>
      </c>
      <c r="G3851" t="s">
        <v>1353</v>
      </c>
      <c r="H3851" t="s">
        <v>1354</v>
      </c>
      <c r="I3851">
        <v>9.15</v>
      </c>
      <c r="J3851" t="s">
        <v>1355</v>
      </c>
    </row>
    <row r="3852" spans="1:10">
      <c r="A3852" t="s">
        <v>1398</v>
      </c>
      <c r="B3852">
        <v>75</v>
      </c>
      <c r="C3852" t="s">
        <v>1351</v>
      </c>
      <c r="D3852" t="s">
        <v>1352</v>
      </c>
      <c r="E3852">
        <v>353272</v>
      </c>
      <c r="F3852" s="78">
        <v>39758.666666666664</v>
      </c>
      <c r="G3852" t="s">
        <v>1353</v>
      </c>
      <c r="H3852" t="s">
        <v>1354</v>
      </c>
      <c r="I3852">
        <v>9.11</v>
      </c>
      <c r="J3852" t="s">
        <v>1355</v>
      </c>
    </row>
    <row r="3853" spans="1:10">
      <c r="A3853" t="s">
        <v>1398</v>
      </c>
      <c r="B3853">
        <v>85</v>
      </c>
      <c r="C3853" t="s">
        <v>1351</v>
      </c>
      <c r="D3853" t="s">
        <v>1352</v>
      </c>
      <c r="E3853">
        <v>353273</v>
      </c>
      <c r="F3853" s="78">
        <v>39758.666666666664</v>
      </c>
      <c r="G3853" t="s">
        <v>1353</v>
      </c>
      <c r="H3853" t="s">
        <v>1354</v>
      </c>
      <c r="I3853">
        <v>9.17</v>
      </c>
      <c r="J3853" t="s">
        <v>1355</v>
      </c>
    </row>
    <row r="3854" spans="1:10">
      <c r="A3854" t="s">
        <v>1398</v>
      </c>
      <c r="B3854">
        <v>100</v>
      </c>
      <c r="C3854" t="s">
        <v>1351</v>
      </c>
      <c r="D3854" t="s">
        <v>1352</v>
      </c>
      <c r="E3854">
        <v>353275</v>
      </c>
      <c r="F3854" s="78">
        <v>39758.666666666664</v>
      </c>
      <c r="G3854" t="s">
        <v>1353</v>
      </c>
      <c r="H3854" t="s">
        <v>1354</v>
      </c>
      <c r="I3854">
        <v>8.89</v>
      </c>
      <c r="J3854" t="s">
        <v>1355</v>
      </c>
    </row>
    <row r="3855" spans="1:10">
      <c r="A3855" t="s">
        <v>1398</v>
      </c>
      <c r="B3855">
        <v>110</v>
      </c>
      <c r="C3855" t="s">
        <v>1351</v>
      </c>
      <c r="D3855" t="s">
        <v>1352</v>
      </c>
      <c r="E3855">
        <v>353276</v>
      </c>
      <c r="F3855" s="78">
        <v>39758.666666666664</v>
      </c>
      <c r="G3855" t="s">
        <v>1353</v>
      </c>
      <c r="H3855" t="s">
        <v>1354</v>
      </c>
      <c r="I3855">
        <v>8.91</v>
      </c>
      <c r="J3855" t="s">
        <v>1355</v>
      </c>
    </row>
    <row r="3856" spans="1:10">
      <c r="A3856" t="s">
        <v>1398</v>
      </c>
      <c r="B3856">
        <v>20</v>
      </c>
      <c r="C3856" t="s">
        <v>1351</v>
      </c>
      <c r="D3856" t="s">
        <v>1352</v>
      </c>
      <c r="E3856">
        <v>353265</v>
      </c>
      <c r="F3856" s="78">
        <v>39758.677083333336</v>
      </c>
      <c r="G3856" t="s">
        <v>1353</v>
      </c>
      <c r="H3856" t="s">
        <v>1354</v>
      </c>
      <c r="I3856">
        <v>9.49</v>
      </c>
      <c r="J3856" t="s">
        <v>1355</v>
      </c>
    </row>
    <row r="3857" spans="1:10">
      <c r="A3857" t="s">
        <v>1398</v>
      </c>
      <c r="B3857">
        <v>29</v>
      </c>
      <c r="C3857" t="s">
        <v>1351</v>
      </c>
      <c r="D3857" t="s">
        <v>1352</v>
      </c>
      <c r="E3857">
        <v>353266</v>
      </c>
      <c r="F3857" s="78">
        <v>39758.677083333336</v>
      </c>
      <c r="G3857" t="s">
        <v>1353</v>
      </c>
      <c r="H3857" t="s">
        <v>1354</v>
      </c>
      <c r="I3857">
        <v>9.5</v>
      </c>
      <c r="J3857" t="s">
        <v>1355</v>
      </c>
    </row>
    <row r="3858" spans="1:10">
      <c r="A3858" t="s">
        <v>1398</v>
      </c>
      <c r="B3858">
        <v>40</v>
      </c>
      <c r="C3858" t="s">
        <v>1351</v>
      </c>
      <c r="D3858" t="s">
        <v>1352</v>
      </c>
      <c r="E3858">
        <v>353267</v>
      </c>
      <c r="F3858" s="78">
        <v>39758.677083333336</v>
      </c>
      <c r="G3858" t="s">
        <v>1353</v>
      </c>
      <c r="H3858" t="s">
        <v>1354</v>
      </c>
      <c r="I3858">
        <v>9.11</v>
      </c>
      <c r="J3858" t="s">
        <v>1355</v>
      </c>
    </row>
    <row r="3859" spans="1:10">
      <c r="A3859" t="s">
        <v>1398</v>
      </c>
      <c r="B3859">
        <v>55</v>
      </c>
      <c r="C3859" t="s">
        <v>1351</v>
      </c>
      <c r="D3859" t="s">
        <v>1352</v>
      </c>
      <c r="E3859">
        <v>353268</v>
      </c>
      <c r="F3859" s="78">
        <v>39758.677083333336</v>
      </c>
      <c r="G3859" t="s">
        <v>1353</v>
      </c>
      <c r="H3859" t="s">
        <v>1354</v>
      </c>
      <c r="I3859">
        <v>9.1300000000000008</v>
      </c>
      <c r="J3859" t="s">
        <v>1355</v>
      </c>
    </row>
    <row r="3860" spans="1:10">
      <c r="A3860" t="s">
        <v>1398</v>
      </c>
      <c r="B3860">
        <v>60</v>
      </c>
      <c r="C3860" t="s">
        <v>1351</v>
      </c>
      <c r="D3860" t="s">
        <v>1352</v>
      </c>
      <c r="E3860">
        <v>353269</v>
      </c>
      <c r="F3860" s="78">
        <v>39758.677083333336</v>
      </c>
      <c r="G3860" t="s">
        <v>1353</v>
      </c>
      <c r="H3860" t="s">
        <v>1354</v>
      </c>
      <c r="I3860">
        <v>9.18</v>
      </c>
      <c r="J3860" t="s">
        <v>1355</v>
      </c>
    </row>
    <row r="3861" spans="1:10">
      <c r="A3861" t="s">
        <v>1398</v>
      </c>
      <c r="B3861">
        <v>65</v>
      </c>
      <c r="C3861" t="s">
        <v>1351</v>
      </c>
      <c r="D3861" t="s">
        <v>1352</v>
      </c>
      <c r="E3861">
        <v>353270</v>
      </c>
      <c r="F3861" s="78">
        <v>39758.677083333336</v>
      </c>
      <c r="G3861" t="s">
        <v>1353</v>
      </c>
      <c r="H3861" t="s">
        <v>1354</v>
      </c>
      <c r="I3861">
        <v>9.1999999999999993</v>
      </c>
      <c r="J3861" t="s">
        <v>1355</v>
      </c>
    </row>
    <row r="3862" spans="1:10">
      <c r="A3862" t="s">
        <v>1398</v>
      </c>
      <c r="B3862">
        <v>70</v>
      </c>
      <c r="C3862" t="s">
        <v>1351</v>
      </c>
      <c r="D3862" t="s">
        <v>1352</v>
      </c>
      <c r="E3862">
        <v>353271</v>
      </c>
      <c r="F3862" s="78">
        <v>39758.677083333336</v>
      </c>
      <c r="G3862" t="s">
        <v>1353</v>
      </c>
      <c r="H3862" t="s">
        <v>1354</v>
      </c>
      <c r="I3862">
        <v>9.17</v>
      </c>
      <c r="J3862" t="s">
        <v>1355</v>
      </c>
    </row>
    <row r="3863" spans="1:10">
      <c r="A3863" t="s">
        <v>1398</v>
      </c>
      <c r="B3863">
        <v>75</v>
      </c>
      <c r="C3863" t="s">
        <v>1351</v>
      </c>
      <c r="D3863" t="s">
        <v>1352</v>
      </c>
      <c r="E3863">
        <v>353272</v>
      </c>
      <c r="F3863" s="78">
        <v>39758.677083333336</v>
      </c>
      <c r="G3863" t="s">
        <v>1353</v>
      </c>
      <c r="H3863" t="s">
        <v>1354</v>
      </c>
      <c r="I3863">
        <v>9.18</v>
      </c>
      <c r="J3863" t="s">
        <v>1355</v>
      </c>
    </row>
    <row r="3864" spans="1:10">
      <c r="A3864" t="s">
        <v>1398</v>
      </c>
      <c r="B3864">
        <v>85</v>
      </c>
      <c r="C3864" t="s">
        <v>1351</v>
      </c>
      <c r="D3864" t="s">
        <v>1352</v>
      </c>
      <c r="E3864">
        <v>353273</v>
      </c>
      <c r="F3864" s="78">
        <v>39758.677083333336</v>
      </c>
      <c r="G3864" t="s">
        <v>1353</v>
      </c>
      <c r="H3864" t="s">
        <v>1354</v>
      </c>
      <c r="I3864">
        <v>9.1300000000000008</v>
      </c>
      <c r="J3864" t="s">
        <v>1355</v>
      </c>
    </row>
    <row r="3865" spans="1:10">
      <c r="A3865" t="s">
        <v>1398</v>
      </c>
      <c r="B3865">
        <v>100</v>
      </c>
      <c r="C3865" t="s">
        <v>1351</v>
      </c>
      <c r="D3865" t="s">
        <v>1352</v>
      </c>
      <c r="E3865">
        <v>353275</v>
      </c>
      <c r="F3865" s="78">
        <v>39758.677083333336</v>
      </c>
      <c r="G3865" t="s">
        <v>1353</v>
      </c>
      <c r="H3865" t="s">
        <v>1354</v>
      </c>
      <c r="I3865">
        <v>8.92</v>
      </c>
      <c r="J3865" t="s">
        <v>1355</v>
      </c>
    </row>
    <row r="3866" spans="1:10">
      <c r="A3866" t="s">
        <v>1398</v>
      </c>
      <c r="B3866">
        <v>110</v>
      </c>
      <c r="C3866" t="s">
        <v>1351</v>
      </c>
      <c r="D3866" t="s">
        <v>1352</v>
      </c>
      <c r="E3866">
        <v>353276</v>
      </c>
      <c r="F3866" s="78">
        <v>39758.677083333336</v>
      </c>
      <c r="G3866" t="s">
        <v>1353</v>
      </c>
      <c r="H3866" t="s">
        <v>1354</v>
      </c>
      <c r="I3866">
        <v>8.94</v>
      </c>
      <c r="J3866" t="s">
        <v>1355</v>
      </c>
    </row>
    <row r="3867" spans="1:10">
      <c r="A3867" t="s">
        <v>1398</v>
      </c>
      <c r="B3867">
        <v>20</v>
      </c>
      <c r="C3867" t="s">
        <v>1351</v>
      </c>
      <c r="D3867" t="s">
        <v>1352</v>
      </c>
      <c r="E3867">
        <v>353265</v>
      </c>
      <c r="F3867" s="78">
        <v>39758.6875</v>
      </c>
      <c r="G3867" t="s">
        <v>1353</v>
      </c>
      <c r="H3867" t="s">
        <v>1354</v>
      </c>
      <c r="I3867">
        <v>9.49</v>
      </c>
      <c r="J3867" t="s">
        <v>1355</v>
      </c>
    </row>
    <row r="3868" spans="1:10">
      <c r="A3868" t="s">
        <v>1398</v>
      </c>
      <c r="B3868">
        <v>29</v>
      </c>
      <c r="C3868" t="s">
        <v>1351</v>
      </c>
      <c r="D3868" t="s">
        <v>1352</v>
      </c>
      <c r="E3868">
        <v>353266</v>
      </c>
      <c r="F3868" s="78">
        <v>39758.6875</v>
      </c>
      <c r="G3868" t="s">
        <v>1353</v>
      </c>
      <c r="H3868" t="s">
        <v>1354</v>
      </c>
      <c r="I3868">
        <v>9.49</v>
      </c>
      <c r="J3868" t="s">
        <v>1355</v>
      </c>
    </row>
    <row r="3869" spans="1:10">
      <c r="A3869" t="s">
        <v>1398</v>
      </c>
      <c r="B3869">
        <v>40</v>
      </c>
      <c r="C3869" t="s">
        <v>1351</v>
      </c>
      <c r="D3869" t="s">
        <v>1352</v>
      </c>
      <c r="E3869">
        <v>353267</v>
      </c>
      <c r="F3869" s="78">
        <v>39758.6875</v>
      </c>
      <c r="G3869" t="s">
        <v>1353</v>
      </c>
      <c r="H3869" t="s">
        <v>1354</v>
      </c>
      <c r="I3869">
        <v>9.33</v>
      </c>
      <c r="J3869" t="s">
        <v>1355</v>
      </c>
    </row>
    <row r="3870" spans="1:10">
      <c r="A3870" t="s">
        <v>1398</v>
      </c>
      <c r="B3870">
        <v>55</v>
      </c>
      <c r="C3870" t="s">
        <v>1351</v>
      </c>
      <c r="D3870" t="s">
        <v>1352</v>
      </c>
      <c r="E3870">
        <v>353268</v>
      </c>
      <c r="F3870" s="78">
        <v>39758.6875</v>
      </c>
      <c r="G3870" t="s">
        <v>1353</v>
      </c>
      <c r="H3870" t="s">
        <v>1354</v>
      </c>
      <c r="I3870">
        <v>9.17</v>
      </c>
      <c r="J3870" t="s">
        <v>1355</v>
      </c>
    </row>
    <row r="3871" spans="1:10">
      <c r="A3871" t="s">
        <v>1398</v>
      </c>
      <c r="B3871">
        <v>60</v>
      </c>
      <c r="C3871" t="s">
        <v>1351</v>
      </c>
      <c r="D3871" t="s">
        <v>1352</v>
      </c>
      <c r="E3871">
        <v>353269</v>
      </c>
      <c r="F3871" s="78">
        <v>39758.6875</v>
      </c>
      <c r="G3871" t="s">
        <v>1353</v>
      </c>
      <c r="H3871" t="s">
        <v>1354</v>
      </c>
      <c r="I3871">
        <v>9.1999999999999993</v>
      </c>
      <c r="J3871" t="s">
        <v>1355</v>
      </c>
    </row>
    <row r="3872" spans="1:10">
      <c r="A3872" t="s">
        <v>1398</v>
      </c>
      <c r="B3872">
        <v>65</v>
      </c>
      <c r="C3872" t="s">
        <v>1351</v>
      </c>
      <c r="D3872" t="s">
        <v>1352</v>
      </c>
      <c r="E3872">
        <v>353270</v>
      </c>
      <c r="F3872" s="78">
        <v>39758.6875</v>
      </c>
      <c r="G3872" t="s">
        <v>1353</v>
      </c>
      <c r="H3872" t="s">
        <v>1354</v>
      </c>
      <c r="I3872">
        <v>9.19</v>
      </c>
      <c r="J3872" t="s">
        <v>1355</v>
      </c>
    </row>
    <row r="3873" spans="1:10">
      <c r="A3873" t="s">
        <v>1398</v>
      </c>
      <c r="B3873">
        <v>70</v>
      </c>
      <c r="C3873" t="s">
        <v>1351</v>
      </c>
      <c r="D3873" t="s">
        <v>1352</v>
      </c>
      <c r="E3873">
        <v>353271</v>
      </c>
      <c r="F3873" s="78">
        <v>39758.6875</v>
      </c>
      <c r="G3873" t="s">
        <v>1353</v>
      </c>
      <c r="H3873" t="s">
        <v>1354</v>
      </c>
      <c r="I3873">
        <v>9.17</v>
      </c>
      <c r="J3873" t="s">
        <v>1355</v>
      </c>
    </row>
    <row r="3874" spans="1:10">
      <c r="A3874" t="s">
        <v>1398</v>
      </c>
      <c r="B3874">
        <v>75</v>
      </c>
      <c r="C3874" t="s">
        <v>1351</v>
      </c>
      <c r="D3874" t="s">
        <v>1352</v>
      </c>
      <c r="E3874">
        <v>353272</v>
      </c>
      <c r="F3874" s="78">
        <v>39758.6875</v>
      </c>
      <c r="G3874" t="s">
        <v>1353</v>
      </c>
      <c r="H3874" t="s">
        <v>1354</v>
      </c>
      <c r="I3874">
        <v>9.1999999999999993</v>
      </c>
      <c r="J3874" t="s">
        <v>1355</v>
      </c>
    </row>
    <row r="3875" spans="1:10">
      <c r="A3875" t="s">
        <v>1398</v>
      </c>
      <c r="B3875">
        <v>85</v>
      </c>
      <c r="C3875" t="s">
        <v>1351</v>
      </c>
      <c r="D3875" t="s">
        <v>1352</v>
      </c>
      <c r="E3875">
        <v>353273</v>
      </c>
      <c r="F3875" s="78">
        <v>39758.6875</v>
      </c>
      <c r="G3875" t="s">
        <v>1353</v>
      </c>
      <c r="H3875" t="s">
        <v>1354</v>
      </c>
      <c r="I3875">
        <v>9.1</v>
      </c>
      <c r="J3875" t="s">
        <v>1355</v>
      </c>
    </row>
    <row r="3876" spans="1:10">
      <c r="A3876" t="s">
        <v>1398</v>
      </c>
      <c r="B3876">
        <v>100</v>
      </c>
      <c r="C3876" t="s">
        <v>1351</v>
      </c>
      <c r="D3876" t="s">
        <v>1352</v>
      </c>
      <c r="E3876">
        <v>353275</v>
      </c>
      <c r="F3876" s="78">
        <v>39758.6875</v>
      </c>
      <c r="G3876" t="s">
        <v>1353</v>
      </c>
      <c r="H3876" t="s">
        <v>1354</v>
      </c>
      <c r="I3876">
        <v>8.9499999999999993</v>
      </c>
      <c r="J3876" t="s">
        <v>1355</v>
      </c>
    </row>
    <row r="3877" spans="1:10">
      <c r="A3877" t="s">
        <v>1398</v>
      </c>
      <c r="B3877">
        <v>110</v>
      </c>
      <c r="C3877" t="s">
        <v>1351</v>
      </c>
      <c r="D3877" t="s">
        <v>1352</v>
      </c>
      <c r="E3877">
        <v>353276</v>
      </c>
      <c r="F3877" s="78">
        <v>39758.6875</v>
      </c>
      <c r="G3877" t="s">
        <v>1353</v>
      </c>
      <c r="H3877" t="s">
        <v>1354</v>
      </c>
      <c r="I3877">
        <v>8.9600000000000009</v>
      </c>
      <c r="J3877" t="s">
        <v>1355</v>
      </c>
    </row>
    <row r="3878" spans="1:10">
      <c r="A3878" t="s">
        <v>1398</v>
      </c>
      <c r="B3878">
        <v>20</v>
      </c>
      <c r="C3878" t="s">
        <v>1351</v>
      </c>
      <c r="D3878" t="s">
        <v>1352</v>
      </c>
      <c r="E3878">
        <v>353265</v>
      </c>
      <c r="F3878" s="78">
        <v>39758.697916666664</v>
      </c>
      <c r="G3878" t="s">
        <v>1353</v>
      </c>
      <c r="H3878" t="s">
        <v>1354</v>
      </c>
      <c r="I3878">
        <v>9.49</v>
      </c>
      <c r="J3878" t="s">
        <v>1355</v>
      </c>
    </row>
    <row r="3879" spans="1:10">
      <c r="A3879" t="s">
        <v>1398</v>
      </c>
      <c r="B3879">
        <v>29</v>
      </c>
      <c r="C3879" t="s">
        <v>1351</v>
      </c>
      <c r="D3879" t="s">
        <v>1352</v>
      </c>
      <c r="E3879">
        <v>353266</v>
      </c>
      <c r="F3879" s="78">
        <v>39758.697916666664</v>
      </c>
      <c r="G3879" t="s">
        <v>1353</v>
      </c>
      <c r="H3879" t="s">
        <v>1354</v>
      </c>
      <c r="I3879">
        <v>9.49</v>
      </c>
      <c r="J3879" t="s">
        <v>1355</v>
      </c>
    </row>
    <row r="3880" spans="1:10">
      <c r="A3880" t="s">
        <v>1398</v>
      </c>
      <c r="B3880">
        <v>40</v>
      </c>
      <c r="C3880" t="s">
        <v>1351</v>
      </c>
      <c r="D3880" t="s">
        <v>1352</v>
      </c>
      <c r="E3880">
        <v>353267</v>
      </c>
      <c r="F3880" s="78">
        <v>39758.697916666664</v>
      </c>
      <c r="G3880" t="s">
        <v>1353</v>
      </c>
      <c r="H3880" t="s">
        <v>1354</v>
      </c>
      <c r="I3880">
        <v>9.27</v>
      </c>
      <c r="J3880" t="s">
        <v>1355</v>
      </c>
    </row>
    <row r="3881" spans="1:10">
      <c r="A3881" t="s">
        <v>1398</v>
      </c>
      <c r="B3881">
        <v>55</v>
      </c>
      <c r="C3881" t="s">
        <v>1351</v>
      </c>
      <c r="D3881" t="s">
        <v>1352</v>
      </c>
      <c r="E3881">
        <v>353268</v>
      </c>
      <c r="F3881" s="78">
        <v>39758.697916666664</v>
      </c>
      <c r="G3881" t="s">
        <v>1353</v>
      </c>
      <c r="H3881" t="s">
        <v>1354</v>
      </c>
      <c r="I3881">
        <v>9.17</v>
      </c>
      <c r="J3881" t="s">
        <v>1355</v>
      </c>
    </row>
    <row r="3882" spans="1:10">
      <c r="A3882" t="s">
        <v>1398</v>
      </c>
      <c r="B3882">
        <v>60</v>
      </c>
      <c r="C3882" t="s">
        <v>1351</v>
      </c>
      <c r="D3882" t="s">
        <v>1352</v>
      </c>
      <c r="E3882">
        <v>353269</v>
      </c>
      <c r="F3882" s="78">
        <v>39758.697916666664</v>
      </c>
      <c r="G3882" t="s">
        <v>1353</v>
      </c>
      <c r="H3882" t="s">
        <v>1354</v>
      </c>
      <c r="I3882">
        <v>9.19</v>
      </c>
      <c r="J3882" t="s">
        <v>1355</v>
      </c>
    </row>
    <row r="3883" spans="1:10">
      <c r="A3883" t="s">
        <v>1398</v>
      </c>
      <c r="B3883">
        <v>65</v>
      </c>
      <c r="C3883" t="s">
        <v>1351</v>
      </c>
      <c r="D3883" t="s">
        <v>1352</v>
      </c>
      <c r="E3883">
        <v>353270</v>
      </c>
      <c r="F3883" s="78">
        <v>39758.697916666664</v>
      </c>
      <c r="G3883" t="s">
        <v>1353</v>
      </c>
      <c r="H3883" t="s">
        <v>1354</v>
      </c>
      <c r="I3883">
        <v>9.18</v>
      </c>
      <c r="J3883" t="s">
        <v>1355</v>
      </c>
    </row>
    <row r="3884" spans="1:10">
      <c r="A3884" t="s">
        <v>1398</v>
      </c>
      <c r="B3884">
        <v>70</v>
      </c>
      <c r="C3884" t="s">
        <v>1351</v>
      </c>
      <c r="D3884" t="s">
        <v>1352</v>
      </c>
      <c r="E3884">
        <v>353271</v>
      </c>
      <c r="F3884" s="78">
        <v>39758.697916666664</v>
      </c>
      <c r="G3884" t="s">
        <v>1353</v>
      </c>
      <c r="H3884" t="s">
        <v>1354</v>
      </c>
      <c r="I3884">
        <v>9.16</v>
      </c>
      <c r="J3884" t="s">
        <v>1355</v>
      </c>
    </row>
    <row r="3885" spans="1:10">
      <c r="A3885" t="s">
        <v>1398</v>
      </c>
      <c r="B3885">
        <v>75</v>
      </c>
      <c r="C3885" t="s">
        <v>1351</v>
      </c>
      <c r="D3885" t="s">
        <v>1352</v>
      </c>
      <c r="E3885">
        <v>353272</v>
      </c>
      <c r="F3885" s="78">
        <v>39758.697916666664</v>
      </c>
      <c r="G3885" t="s">
        <v>1353</v>
      </c>
      <c r="H3885" t="s">
        <v>1354</v>
      </c>
      <c r="I3885">
        <v>9.18</v>
      </c>
      <c r="J3885" t="s">
        <v>1355</v>
      </c>
    </row>
    <row r="3886" spans="1:10">
      <c r="A3886" t="s">
        <v>1398</v>
      </c>
      <c r="B3886">
        <v>85</v>
      </c>
      <c r="C3886" t="s">
        <v>1351</v>
      </c>
      <c r="D3886" t="s">
        <v>1352</v>
      </c>
      <c r="E3886">
        <v>353273</v>
      </c>
      <c r="F3886" s="78">
        <v>39758.697916666664</v>
      </c>
      <c r="G3886" t="s">
        <v>1353</v>
      </c>
      <c r="H3886" t="s">
        <v>1354</v>
      </c>
      <c r="I3886">
        <v>9.08</v>
      </c>
      <c r="J3886" t="s">
        <v>1355</v>
      </c>
    </row>
    <row r="3887" spans="1:10">
      <c r="A3887" t="s">
        <v>1398</v>
      </c>
      <c r="B3887">
        <v>100</v>
      </c>
      <c r="C3887" t="s">
        <v>1351</v>
      </c>
      <c r="D3887" t="s">
        <v>1352</v>
      </c>
      <c r="E3887">
        <v>353275</v>
      </c>
      <c r="F3887" s="78">
        <v>39758.697916666664</v>
      </c>
      <c r="G3887" t="s">
        <v>1353</v>
      </c>
      <c r="H3887" t="s">
        <v>1354</v>
      </c>
      <c r="I3887">
        <v>8.94</v>
      </c>
      <c r="J3887" t="s">
        <v>1355</v>
      </c>
    </row>
    <row r="3888" spans="1:10">
      <c r="A3888" t="s">
        <v>1398</v>
      </c>
      <c r="B3888">
        <v>110</v>
      </c>
      <c r="C3888" t="s">
        <v>1351</v>
      </c>
      <c r="D3888" t="s">
        <v>1352</v>
      </c>
      <c r="E3888">
        <v>353276</v>
      </c>
      <c r="F3888" s="78">
        <v>39758.697916666664</v>
      </c>
      <c r="G3888" t="s">
        <v>1353</v>
      </c>
      <c r="H3888" t="s">
        <v>1354</v>
      </c>
      <c r="I3888">
        <v>9.07</v>
      </c>
      <c r="J3888" t="s">
        <v>1355</v>
      </c>
    </row>
    <row r="3889" spans="1:10">
      <c r="A3889" t="s">
        <v>1398</v>
      </c>
      <c r="B3889">
        <v>20</v>
      </c>
      <c r="C3889" t="s">
        <v>1351</v>
      </c>
      <c r="D3889" t="s">
        <v>1352</v>
      </c>
      <c r="E3889">
        <v>353265</v>
      </c>
      <c r="F3889" s="78">
        <v>39758.708333333336</v>
      </c>
      <c r="G3889" t="s">
        <v>1353</v>
      </c>
      <c r="H3889" t="s">
        <v>1354</v>
      </c>
      <c r="I3889">
        <v>9.48</v>
      </c>
      <c r="J3889" t="s">
        <v>1355</v>
      </c>
    </row>
    <row r="3890" spans="1:10">
      <c r="A3890" t="s">
        <v>1398</v>
      </c>
      <c r="B3890">
        <v>29</v>
      </c>
      <c r="C3890" t="s">
        <v>1351</v>
      </c>
      <c r="D3890" t="s">
        <v>1352</v>
      </c>
      <c r="E3890">
        <v>353266</v>
      </c>
      <c r="F3890" s="78">
        <v>39758.708333333336</v>
      </c>
      <c r="G3890" t="s">
        <v>1353</v>
      </c>
      <c r="H3890" t="s">
        <v>1354</v>
      </c>
      <c r="I3890">
        <v>9.49</v>
      </c>
      <c r="J3890" t="s">
        <v>1355</v>
      </c>
    </row>
    <row r="3891" spans="1:10">
      <c r="A3891" t="s">
        <v>1398</v>
      </c>
      <c r="B3891">
        <v>40</v>
      </c>
      <c r="C3891" t="s">
        <v>1351</v>
      </c>
      <c r="D3891" t="s">
        <v>1352</v>
      </c>
      <c r="E3891">
        <v>353267</v>
      </c>
      <c r="F3891" s="78">
        <v>39758.708333333336</v>
      </c>
      <c r="G3891" t="s">
        <v>1353</v>
      </c>
      <c r="H3891" t="s">
        <v>1354</v>
      </c>
      <c r="I3891">
        <v>9.2200000000000006</v>
      </c>
      <c r="J3891" t="s">
        <v>1355</v>
      </c>
    </row>
    <row r="3892" spans="1:10">
      <c r="A3892" t="s">
        <v>1398</v>
      </c>
      <c r="B3892">
        <v>55</v>
      </c>
      <c r="C3892" t="s">
        <v>1351</v>
      </c>
      <c r="D3892" t="s">
        <v>1352</v>
      </c>
      <c r="E3892">
        <v>353268</v>
      </c>
      <c r="F3892" s="78">
        <v>39758.708333333336</v>
      </c>
      <c r="G3892" t="s">
        <v>1353</v>
      </c>
      <c r="H3892" t="s">
        <v>1354</v>
      </c>
      <c r="I3892">
        <v>9.17</v>
      </c>
      <c r="J3892" t="s">
        <v>1355</v>
      </c>
    </row>
    <row r="3893" spans="1:10">
      <c r="A3893" t="s">
        <v>1398</v>
      </c>
      <c r="B3893">
        <v>60</v>
      </c>
      <c r="C3893" t="s">
        <v>1351</v>
      </c>
      <c r="D3893" t="s">
        <v>1352</v>
      </c>
      <c r="E3893">
        <v>353269</v>
      </c>
      <c r="F3893" s="78">
        <v>39758.708333333336</v>
      </c>
      <c r="G3893" t="s">
        <v>1353</v>
      </c>
      <c r="H3893" t="s">
        <v>1354</v>
      </c>
      <c r="I3893">
        <v>9.18</v>
      </c>
      <c r="J3893" t="s">
        <v>1355</v>
      </c>
    </row>
    <row r="3894" spans="1:10">
      <c r="A3894" t="s">
        <v>1398</v>
      </c>
      <c r="B3894">
        <v>65</v>
      </c>
      <c r="C3894" t="s">
        <v>1351</v>
      </c>
      <c r="D3894" t="s">
        <v>1352</v>
      </c>
      <c r="E3894">
        <v>353270</v>
      </c>
      <c r="F3894" s="78">
        <v>39758.708333333336</v>
      </c>
      <c r="G3894" t="s">
        <v>1353</v>
      </c>
      <c r="H3894" t="s">
        <v>1354</v>
      </c>
      <c r="I3894">
        <v>9.17</v>
      </c>
      <c r="J3894" t="s">
        <v>1355</v>
      </c>
    </row>
    <row r="3895" spans="1:10">
      <c r="A3895" t="s">
        <v>1398</v>
      </c>
      <c r="B3895">
        <v>70</v>
      </c>
      <c r="C3895" t="s">
        <v>1351</v>
      </c>
      <c r="D3895" t="s">
        <v>1352</v>
      </c>
      <c r="E3895">
        <v>353271</v>
      </c>
      <c r="F3895" s="78">
        <v>39758.708333333336</v>
      </c>
      <c r="G3895" t="s">
        <v>1353</v>
      </c>
      <c r="H3895" t="s">
        <v>1354</v>
      </c>
      <c r="I3895">
        <v>9.15</v>
      </c>
      <c r="J3895" t="s">
        <v>1355</v>
      </c>
    </row>
    <row r="3896" spans="1:10">
      <c r="A3896" t="s">
        <v>1398</v>
      </c>
      <c r="B3896">
        <v>75</v>
      </c>
      <c r="C3896" t="s">
        <v>1351</v>
      </c>
      <c r="D3896" t="s">
        <v>1352</v>
      </c>
      <c r="E3896">
        <v>353272</v>
      </c>
      <c r="F3896" s="78">
        <v>39758.708333333336</v>
      </c>
      <c r="G3896" t="s">
        <v>1353</v>
      </c>
      <c r="H3896" t="s">
        <v>1354</v>
      </c>
      <c r="I3896">
        <v>9.18</v>
      </c>
      <c r="J3896" t="s">
        <v>1355</v>
      </c>
    </row>
    <row r="3897" spans="1:10">
      <c r="A3897" t="s">
        <v>1398</v>
      </c>
      <c r="B3897">
        <v>85</v>
      </c>
      <c r="C3897" t="s">
        <v>1351</v>
      </c>
      <c r="D3897" t="s">
        <v>1352</v>
      </c>
      <c r="E3897">
        <v>353273</v>
      </c>
      <c r="F3897" s="78">
        <v>39758.708333333336</v>
      </c>
      <c r="G3897" t="s">
        <v>1353</v>
      </c>
      <c r="H3897" t="s">
        <v>1354</v>
      </c>
      <c r="I3897">
        <v>9.0500000000000007</v>
      </c>
      <c r="J3897" t="s">
        <v>1355</v>
      </c>
    </row>
    <row r="3898" spans="1:10">
      <c r="A3898" t="s">
        <v>1398</v>
      </c>
      <c r="B3898">
        <v>100</v>
      </c>
      <c r="C3898" t="s">
        <v>1351</v>
      </c>
      <c r="D3898" t="s">
        <v>1352</v>
      </c>
      <c r="E3898">
        <v>353275</v>
      </c>
      <c r="F3898" s="78">
        <v>39758.708333333336</v>
      </c>
      <c r="G3898" t="s">
        <v>1353</v>
      </c>
      <c r="H3898" t="s">
        <v>1354</v>
      </c>
      <c r="I3898">
        <v>9.0399999999999991</v>
      </c>
      <c r="J3898" t="s">
        <v>1355</v>
      </c>
    </row>
    <row r="3899" spans="1:10">
      <c r="A3899" t="s">
        <v>1398</v>
      </c>
      <c r="B3899">
        <v>110</v>
      </c>
      <c r="C3899" t="s">
        <v>1351</v>
      </c>
      <c r="D3899" t="s">
        <v>1352</v>
      </c>
      <c r="E3899">
        <v>353276</v>
      </c>
      <c r="F3899" s="78">
        <v>39758.708333333336</v>
      </c>
      <c r="G3899" t="s">
        <v>1353</v>
      </c>
      <c r="H3899" t="s">
        <v>1354</v>
      </c>
      <c r="I3899">
        <v>9.17</v>
      </c>
      <c r="J3899" t="s">
        <v>1355</v>
      </c>
    </row>
    <row r="3900" spans="1:10">
      <c r="A3900" t="s">
        <v>1398</v>
      </c>
      <c r="B3900">
        <v>20</v>
      </c>
      <c r="C3900" t="s">
        <v>1351</v>
      </c>
      <c r="D3900" t="s">
        <v>1352</v>
      </c>
      <c r="E3900">
        <v>353265</v>
      </c>
      <c r="F3900" s="78">
        <v>39758.71875</v>
      </c>
      <c r="G3900" t="s">
        <v>1353</v>
      </c>
      <c r="H3900" t="s">
        <v>1354</v>
      </c>
      <c r="I3900">
        <v>9.48</v>
      </c>
      <c r="J3900" t="s">
        <v>1355</v>
      </c>
    </row>
    <row r="3901" spans="1:10">
      <c r="A3901" t="s">
        <v>1398</v>
      </c>
      <c r="B3901">
        <v>29</v>
      </c>
      <c r="C3901" t="s">
        <v>1351</v>
      </c>
      <c r="D3901" t="s">
        <v>1352</v>
      </c>
      <c r="E3901">
        <v>353266</v>
      </c>
      <c r="F3901" s="78">
        <v>39758.71875</v>
      </c>
      <c r="G3901" t="s">
        <v>1353</v>
      </c>
      <c r="H3901" t="s">
        <v>1354</v>
      </c>
      <c r="I3901">
        <v>9.49</v>
      </c>
      <c r="J3901" t="s">
        <v>1355</v>
      </c>
    </row>
    <row r="3902" spans="1:10">
      <c r="A3902" t="s">
        <v>1398</v>
      </c>
      <c r="B3902">
        <v>40</v>
      </c>
      <c r="C3902" t="s">
        <v>1351</v>
      </c>
      <c r="D3902" t="s">
        <v>1352</v>
      </c>
      <c r="E3902">
        <v>353267</v>
      </c>
      <c r="F3902" s="78">
        <v>39758.71875</v>
      </c>
      <c r="G3902" t="s">
        <v>1353</v>
      </c>
      <c r="H3902" t="s">
        <v>1354</v>
      </c>
      <c r="I3902">
        <v>9.39</v>
      </c>
      <c r="J3902" t="s">
        <v>1355</v>
      </c>
    </row>
    <row r="3903" spans="1:10">
      <c r="A3903" t="s">
        <v>1398</v>
      </c>
      <c r="B3903">
        <v>55</v>
      </c>
      <c r="C3903" t="s">
        <v>1351</v>
      </c>
      <c r="D3903" t="s">
        <v>1352</v>
      </c>
      <c r="E3903">
        <v>353268</v>
      </c>
      <c r="F3903" s="78">
        <v>39758.71875</v>
      </c>
      <c r="G3903" t="s">
        <v>1353</v>
      </c>
      <c r="H3903" t="s">
        <v>1354</v>
      </c>
      <c r="I3903">
        <v>9.16</v>
      </c>
      <c r="J3903" t="s">
        <v>1355</v>
      </c>
    </row>
    <row r="3904" spans="1:10">
      <c r="A3904" t="s">
        <v>1398</v>
      </c>
      <c r="B3904">
        <v>60</v>
      </c>
      <c r="C3904" t="s">
        <v>1351</v>
      </c>
      <c r="D3904" t="s">
        <v>1352</v>
      </c>
      <c r="E3904">
        <v>353269</v>
      </c>
      <c r="F3904" s="78">
        <v>39758.71875</v>
      </c>
      <c r="G3904" t="s">
        <v>1353</v>
      </c>
      <c r="H3904" t="s">
        <v>1354</v>
      </c>
      <c r="I3904">
        <v>9.16</v>
      </c>
      <c r="J3904" t="s">
        <v>1355</v>
      </c>
    </row>
    <row r="3905" spans="1:10">
      <c r="A3905" t="s">
        <v>1398</v>
      </c>
      <c r="B3905">
        <v>65</v>
      </c>
      <c r="C3905" t="s">
        <v>1351</v>
      </c>
      <c r="D3905" t="s">
        <v>1352</v>
      </c>
      <c r="E3905">
        <v>353270</v>
      </c>
      <c r="F3905" s="78">
        <v>39758.71875</v>
      </c>
      <c r="G3905" t="s">
        <v>1353</v>
      </c>
      <c r="H3905" t="s">
        <v>1354</v>
      </c>
      <c r="I3905">
        <v>9.16</v>
      </c>
      <c r="J3905" t="s">
        <v>1355</v>
      </c>
    </row>
    <row r="3906" spans="1:10">
      <c r="A3906" t="s">
        <v>1398</v>
      </c>
      <c r="B3906">
        <v>70</v>
      </c>
      <c r="C3906" t="s">
        <v>1351</v>
      </c>
      <c r="D3906" t="s">
        <v>1352</v>
      </c>
      <c r="E3906">
        <v>353271</v>
      </c>
      <c r="F3906" s="78">
        <v>39758.71875</v>
      </c>
      <c r="G3906" t="s">
        <v>1353</v>
      </c>
      <c r="H3906" t="s">
        <v>1354</v>
      </c>
      <c r="I3906">
        <v>9.15</v>
      </c>
      <c r="J3906" t="s">
        <v>1355</v>
      </c>
    </row>
    <row r="3907" spans="1:10">
      <c r="A3907" t="s">
        <v>1398</v>
      </c>
      <c r="B3907">
        <v>75</v>
      </c>
      <c r="C3907" t="s">
        <v>1351</v>
      </c>
      <c r="D3907" t="s">
        <v>1352</v>
      </c>
      <c r="E3907">
        <v>353272</v>
      </c>
      <c r="F3907" s="78">
        <v>39758.71875</v>
      </c>
      <c r="G3907" t="s">
        <v>1353</v>
      </c>
      <c r="H3907" t="s">
        <v>1354</v>
      </c>
      <c r="I3907">
        <v>9.18</v>
      </c>
      <c r="J3907" t="s">
        <v>1355</v>
      </c>
    </row>
    <row r="3908" spans="1:10">
      <c r="A3908" t="s">
        <v>1398</v>
      </c>
      <c r="B3908">
        <v>85</v>
      </c>
      <c r="C3908" t="s">
        <v>1351</v>
      </c>
      <c r="D3908" t="s">
        <v>1352</v>
      </c>
      <c r="E3908">
        <v>353273</v>
      </c>
      <c r="F3908" s="78">
        <v>39758.71875</v>
      </c>
      <c r="G3908" t="s">
        <v>1353</v>
      </c>
      <c r="H3908" t="s">
        <v>1354</v>
      </c>
      <c r="I3908">
        <v>8.98</v>
      </c>
      <c r="J3908" t="s">
        <v>1355</v>
      </c>
    </row>
    <row r="3909" spans="1:10">
      <c r="A3909" t="s">
        <v>1398</v>
      </c>
      <c r="B3909">
        <v>100</v>
      </c>
      <c r="C3909" t="s">
        <v>1351</v>
      </c>
      <c r="D3909" t="s">
        <v>1352</v>
      </c>
      <c r="E3909">
        <v>353275</v>
      </c>
      <c r="F3909" s="78">
        <v>39758.71875</v>
      </c>
      <c r="G3909" t="s">
        <v>1353</v>
      </c>
      <c r="H3909" t="s">
        <v>1354</v>
      </c>
      <c r="I3909">
        <v>9.02</v>
      </c>
      <c r="J3909" t="s">
        <v>1355</v>
      </c>
    </row>
    <row r="3910" spans="1:10">
      <c r="A3910" t="s">
        <v>1398</v>
      </c>
      <c r="B3910">
        <v>110</v>
      </c>
      <c r="C3910" t="s">
        <v>1351</v>
      </c>
      <c r="D3910" t="s">
        <v>1352</v>
      </c>
      <c r="E3910">
        <v>353276</v>
      </c>
      <c r="F3910" s="78">
        <v>39758.71875</v>
      </c>
      <c r="G3910" t="s">
        <v>1353</v>
      </c>
      <c r="H3910" t="s">
        <v>1354</v>
      </c>
      <c r="I3910">
        <v>9.18</v>
      </c>
      <c r="J3910" t="s">
        <v>1355</v>
      </c>
    </row>
    <row r="3911" spans="1:10">
      <c r="A3911" t="s">
        <v>1398</v>
      </c>
      <c r="B3911">
        <v>20</v>
      </c>
      <c r="C3911" t="s">
        <v>1351</v>
      </c>
      <c r="D3911" t="s">
        <v>1352</v>
      </c>
      <c r="E3911">
        <v>353265</v>
      </c>
      <c r="F3911" s="78">
        <v>39758.729166666664</v>
      </c>
      <c r="G3911" t="s">
        <v>1353</v>
      </c>
      <c r="H3911" t="s">
        <v>1354</v>
      </c>
      <c r="I3911">
        <v>9.4700000000000006</v>
      </c>
      <c r="J3911" t="s">
        <v>1355</v>
      </c>
    </row>
    <row r="3912" spans="1:10">
      <c r="A3912" t="s">
        <v>1398</v>
      </c>
      <c r="B3912">
        <v>29</v>
      </c>
      <c r="C3912" t="s">
        <v>1351</v>
      </c>
      <c r="D3912" t="s">
        <v>1352</v>
      </c>
      <c r="E3912">
        <v>353266</v>
      </c>
      <c r="F3912" s="78">
        <v>39758.729166666664</v>
      </c>
      <c r="G3912" t="s">
        <v>1353</v>
      </c>
      <c r="H3912" t="s">
        <v>1354</v>
      </c>
      <c r="I3912">
        <v>9.49</v>
      </c>
      <c r="J3912" t="s">
        <v>1355</v>
      </c>
    </row>
    <row r="3913" spans="1:10">
      <c r="A3913" t="s">
        <v>1398</v>
      </c>
      <c r="B3913">
        <v>40</v>
      </c>
      <c r="C3913" t="s">
        <v>1351</v>
      </c>
      <c r="D3913" t="s">
        <v>1352</v>
      </c>
      <c r="E3913">
        <v>353267</v>
      </c>
      <c r="F3913" s="78">
        <v>39758.729166666664</v>
      </c>
      <c r="G3913" t="s">
        <v>1353</v>
      </c>
      <c r="H3913" t="s">
        <v>1354</v>
      </c>
      <c r="I3913">
        <v>9.43</v>
      </c>
      <c r="J3913" t="s">
        <v>1355</v>
      </c>
    </row>
    <row r="3914" spans="1:10">
      <c r="A3914" t="s">
        <v>1398</v>
      </c>
      <c r="B3914">
        <v>55</v>
      </c>
      <c r="C3914" t="s">
        <v>1351</v>
      </c>
      <c r="D3914" t="s">
        <v>1352</v>
      </c>
      <c r="E3914">
        <v>353268</v>
      </c>
      <c r="F3914" s="78">
        <v>39758.729166666664</v>
      </c>
      <c r="G3914" t="s">
        <v>1353</v>
      </c>
      <c r="H3914" t="s">
        <v>1354</v>
      </c>
      <c r="I3914">
        <v>9.14</v>
      </c>
      <c r="J3914" t="s">
        <v>1355</v>
      </c>
    </row>
    <row r="3915" spans="1:10">
      <c r="A3915" t="s">
        <v>1398</v>
      </c>
      <c r="B3915">
        <v>60</v>
      </c>
      <c r="C3915" t="s">
        <v>1351</v>
      </c>
      <c r="D3915" t="s">
        <v>1352</v>
      </c>
      <c r="E3915">
        <v>353269</v>
      </c>
      <c r="F3915" s="78">
        <v>39758.729166666664</v>
      </c>
      <c r="G3915" t="s">
        <v>1353</v>
      </c>
      <c r="H3915" t="s">
        <v>1354</v>
      </c>
      <c r="I3915">
        <v>9.14</v>
      </c>
      <c r="J3915" t="s">
        <v>1355</v>
      </c>
    </row>
    <row r="3916" spans="1:10">
      <c r="A3916" t="s">
        <v>1398</v>
      </c>
      <c r="B3916">
        <v>65</v>
      </c>
      <c r="C3916" t="s">
        <v>1351</v>
      </c>
      <c r="D3916" t="s">
        <v>1352</v>
      </c>
      <c r="E3916">
        <v>353270</v>
      </c>
      <c r="F3916" s="78">
        <v>39758.729166666664</v>
      </c>
      <c r="G3916" t="s">
        <v>1353</v>
      </c>
      <c r="H3916" t="s">
        <v>1354</v>
      </c>
      <c r="I3916">
        <v>9.15</v>
      </c>
      <c r="J3916" t="s">
        <v>1355</v>
      </c>
    </row>
    <row r="3917" spans="1:10">
      <c r="A3917" t="s">
        <v>1398</v>
      </c>
      <c r="B3917">
        <v>70</v>
      </c>
      <c r="C3917" t="s">
        <v>1351</v>
      </c>
      <c r="D3917" t="s">
        <v>1352</v>
      </c>
      <c r="E3917">
        <v>353271</v>
      </c>
      <c r="F3917" s="78">
        <v>39758.729166666664</v>
      </c>
      <c r="G3917" t="s">
        <v>1353</v>
      </c>
      <c r="H3917" t="s">
        <v>1354</v>
      </c>
      <c r="I3917">
        <v>9.15</v>
      </c>
      <c r="J3917" t="s">
        <v>1355</v>
      </c>
    </row>
    <row r="3918" spans="1:10">
      <c r="A3918" t="s">
        <v>1398</v>
      </c>
      <c r="B3918">
        <v>75</v>
      </c>
      <c r="C3918" t="s">
        <v>1351</v>
      </c>
      <c r="D3918" t="s">
        <v>1352</v>
      </c>
      <c r="E3918">
        <v>353272</v>
      </c>
      <c r="F3918" s="78">
        <v>39758.729166666664</v>
      </c>
      <c r="G3918" t="s">
        <v>1353</v>
      </c>
      <c r="H3918" t="s">
        <v>1354</v>
      </c>
      <c r="I3918">
        <v>9.19</v>
      </c>
      <c r="J3918" t="s">
        <v>1355</v>
      </c>
    </row>
    <row r="3919" spans="1:10">
      <c r="A3919" t="s">
        <v>1398</v>
      </c>
      <c r="B3919">
        <v>85</v>
      </c>
      <c r="C3919" t="s">
        <v>1351</v>
      </c>
      <c r="D3919" t="s">
        <v>1352</v>
      </c>
      <c r="E3919">
        <v>353273</v>
      </c>
      <c r="F3919" s="78">
        <v>39758.729166666664</v>
      </c>
      <c r="G3919" t="s">
        <v>1353</v>
      </c>
      <c r="H3919" t="s">
        <v>1354</v>
      </c>
      <c r="I3919">
        <v>8.98</v>
      </c>
      <c r="J3919" t="s">
        <v>1355</v>
      </c>
    </row>
    <row r="3920" spans="1:10">
      <c r="A3920" t="s">
        <v>1398</v>
      </c>
      <c r="B3920">
        <v>100</v>
      </c>
      <c r="C3920" t="s">
        <v>1351</v>
      </c>
      <c r="D3920" t="s">
        <v>1352</v>
      </c>
      <c r="E3920">
        <v>353275</v>
      </c>
      <c r="F3920" s="78">
        <v>39758.729166666664</v>
      </c>
      <c r="G3920" t="s">
        <v>1353</v>
      </c>
      <c r="H3920" t="s">
        <v>1354</v>
      </c>
      <c r="I3920">
        <v>9</v>
      </c>
      <c r="J3920" t="s">
        <v>1355</v>
      </c>
    </row>
    <row r="3921" spans="1:10">
      <c r="A3921" t="s">
        <v>1398</v>
      </c>
      <c r="B3921">
        <v>110</v>
      </c>
      <c r="C3921" t="s">
        <v>1351</v>
      </c>
      <c r="D3921" t="s">
        <v>1352</v>
      </c>
      <c r="E3921">
        <v>353276</v>
      </c>
      <c r="F3921" s="78">
        <v>39758.729166666664</v>
      </c>
      <c r="G3921" t="s">
        <v>1353</v>
      </c>
      <c r="H3921" t="s">
        <v>1354</v>
      </c>
      <c r="I3921">
        <v>9.1</v>
      </c>
      <c r="J3921" t="s">
        <v>1355</v>
      </c>
    </row>
    <row r="3922" spans="1:10">
      <c r="A3922" t="s">
        <v>1398</v>
      </c>
      <c r="B3922">
        <v>20</v>
      </c>
      <c r="C3922" t="s">
        <v>1351</v>
      </c>
      <c r="D3922" t="s">
        <v>1352</v>
      </c>
      <c r="E3922">
        <v>353265</v>
      </c>
      <c r="F3922" s="78">
        <v>39758.739583333336</v>
      </c>
      <c r="G3922" t="s">
        <v>1353</v>
      </c>
      <c r="H3922" t="s">
        <v>1354</v>
      </c>
      <c r="I3922">
        <v>9.4700000000000006</v>
      </c>
      <c r="J3922" t="s">
        <v>1355</v>
      </c>
    </row>
    <row r="3923" spans="1:10">
      <c r="A3923" t="s">
        <v>1398</v>
      </c>
      <c r="B3923">
        <v>29</v>
      </c>
      <c r="C3923" t="s">
        <v>1351</v>
      </c>
      <c r="D3923" t="s">
        <v>1352</v>
      </c>
      <c r="E3923">
        <v>353266</v>
      </c>
      <c r="F3923" s="78">
        <v>39758.739583333336</v>
      </c>
      <c r="G3923" t="s">
        <v>1353</v>
      </c>
      <c r="H3923" t="s">
        <v>1354</v>
      </c>
      <c r="I3923">
        <v>9.49</v>
      </c>
      <c r="J3923" t="s">
        <v>1355</v>
      </c>
    </row>
    <row r="3924" spans="1:10">
      <c r="A3924" t="s">
        <v>1398</v>
      </c>
      <c r="B3924">
        <v>40</v>
      </c>
      <c r="C3924" t="s">
        <v>1351</v>
      </c>
      <c r="D3924" t="s">
        <v>1352</v>
      </c>
      <c r="E3924">
        <v>353267</v>
      </c>
      <c r="F3924" s="78">
        <v>39758.739583333336</v>
      </c>
      <c r="G3924" t="s">
        <v>1353</v>
      </c>
      <c r="H3924" t="s">
        <v>1354</v>
      </c>
      <c r="I3924">
        <v>9.43</v>
      </c>
      <c r="J3924" t="s">
        <v>1355</v>
      </c>
    </row>
    <row r="3925" spans="1:10">
      <c r="A3925" t="s">
        <v>1398</v>
      </c>
      <c r="B3925">
        <v>55</v>
      </c>
      <c r="C3925" t="s">
        <v>1351</v>
      </c>
      <c r="D3925" t="s">
        <v>1352</v>
      </c>
      <c r="E3925">
        <v>353268</v>
      </c>
      <c r="F3925" s="78">
        <v>39758.739583333336</v>
      </c>
      <c r="G3925" t="s">
        <v>1353</v>
      </c>
      <c r="H3925" t="s">
        <v>1354</v>
      </c>
      <c r="I3925">
        <v>9.1199999999999992</v>
      </c>
      <c r="J3925" t="s">
        <v>1355</v>
      </c>
    </row>
    <row r="3926" spans="1:10">
      <c r="A3926" t="s">
        <v>1398</v>
      </c>
      <c r="B3926">
        <v>60</v>
      </c>
      <c r="C3926" t="s">
        <v>1351</v>
      </c>
      <c r="D3926" t="s">
        <v>1352</v>
      </c>
      <c r="E3926">
        <v>353269</v>
      </c>
      <c r="F3926" s="78">
        <v>39758.739583333336</v>
      </c>
      <c r="G3926" t="s">
        <v>1353</v>
      </c>
      <c r="H3926" t="s">
        <v>1354</v>
      </c>
      <c r="I3926">
        <v>9.1199999999999992</v>
      </c>
      <c r="J3926" t="s">
        <v>1355</v>
      </c>
    </row>
    <row r="3927" spans="1:10">
      <c r="A3927" t="s">
        <v>1398</v>
      </c>
      <c r="B3927">
        <v>65</v>
      </c>
      <c r="C3927" t="s">
        <v>1351</v>
      </c>
      <c r="D3927" t="s">
        <v>1352</v>
      </c>
      <c r="E3927">
        <v>353270</v>
      </c>
      <c r="F3927" s="78">
        <v>39758.739583333336</v>
      </c>
      <c r="G3927" t="s">
        <v>1353</v>
      </c>
      <c r="H3927" t="s">
        <v>1354</v>
      </c>
      <c r="I3927">
        <v>9.1199999999999992</v>
      </c>
      <c r="J3927" t="s">
        <v>1355</v>
      </c>
    </row>
    <row r="3928" spans="1:10">
      <c r="A3928" t="s">
        <v>1398</v>
      </c>
      <c r="B3928">
        <v>70</v>
      </c>
      <c r="C3928" t="s">
        <v>1351</v>
      </c>
      <c r="D3928" t="s">
        <v>1352</v>
      </c>
      <c r="E3928">
        <v>353271</v>
      </c>
      <c r="F3928" s="78">
        <v>39758.739583333336</v>
      </c>
      <c r="G3928" t="s">
        <v>1353</v>
      </c>
      <c r="H3928" t="s">
        <v>1354</v>
      </c>
      <c r="I3928">
        <v>9.1199999999999992</v>
      </c>
      <c r="J3928" t="s">
        <v>1355</v>
      </c>
    </row>
    <row r="3929" spans="1:10">
      <c r="A3929" t="s">
        <v>1398</v>
      </c>
      <c r="B3929">
        <v>75</v>
      </c>
      <c r="C3929" t="s">
        <v>1351</v>
      </c>
      <c r="D3929" t="s">
        <v>1352</v>
      </c>
      <c r="E3929">
        <v>353272</v>
      </c>
      <c r="F3929" s="78">
        <v>39758.739583333336</v>
      </c>
      <c r="G3929" t="s">
        <v>1353</v>
      </c>
      <c r="H3929" t="s">
        <v>1354</v>
      </c>
      <c r="I3929">
        <v>9.17</v>
      </c>
      <c r="J3929" t="s">
        <v>1355</v>
      </c>
    </row>
    <row r="3930" spans="1:10">
      <c r="A3930" t="s">
        <v>1398</v>
      </c>
      <c r="B3930">
        <v>85</v>
      </c>
      <c r="C3930" t="s">
        <v>1351</v>
      </c>
      <c r="D3930" t="s">
        <v>1352</v>
      </c>
      <c r="E3930">
        <v>353273</v>
      </c>
      <c r="F3930" s="78">
        <v>39758.739583333336</v>
      </c>
      <c r="G3930" t="s">
        <v>1353</v>
      </c>
      <c r="H3930" t="s">
        <v>1354</v>
      </c>
      <c r="I3930">
        <v>8.9499999999999993</v>
      </c>
      <c r="J3930" t="s">
        <v>1355</v>
      </c>
    </row>
    <row r="3931" spans="1:10">
      <c r="A3931" t="s">
        <v>1398</v>
      </c>
      <c r="B3931">
        <v>100</v>
      </c>
      <c r="C3931" t="s">
        <v>1351</v>
      </c>
      <c r="D3931" t="s">
        <v>1352</v>
      </c>
      <c r="E3931">
        <v>353275</v>
      </c>
      <c r="F3931" s="78">
        <v>39758.739583333336</v>
      </c>
      <c r="G3931" t="s">
        <v>1353</v>
      </c>
      <c r="H3931" t="s">
        <v>1354</v>
      </c>
      <c r="I3931">
        <v>9.0399999999999991</v>
      </c>
      <c r="J3931" t="s">
        <v>1355</v>
      </c>
    </row>
    <row r="3932" spans="1:10">
      <c r="A3932" t="s">
        <v>1398</v>
      </c>
      <c r="B3932">
        <v>110</v>
      </c>
      <c r="C3932" t="s">
        <v>1351</v>
      </c>
      <c r="D3932" t="s">
        <v>1352</v>
      </c>
      <c r="E3932">
        <v>353276</v>
      </c>
      <c r="F3932" s="78">
        <v>39758.739583333336</v>
      </c>
      <c r="G3932" t="s">
        <v>1353</v>
      </c>
      <c r="H3932" t="s">
        <v>1354</v>
      </c>
      <c r="I3932">
        <v>9.09</v>
      </c>
      <c r="J3932" t="s">
        <v>1355</v>
      </c>
    </row>
    <row r="3933" spans="1:10">
      <c r="A3933" t="s">
        <v>1398</v>
      </c>
      <c r="B3933">
        <v>20</v>
      </c>
      <c r="C3933" t="s">
        <v>1351</v>
      </c>
      <c r="D3933" t="s">
        <v>1352</v>
      </c>
      <c r="E3933">
        <v>353265</v>
      </c>
      <c r="F3933" s="78">
        <v>39776.666666666664</v>
      </c>
      <c r="G3933" t="s">
        <v>1353</v>
      </c>
      <c r="H3933" t="s">
        <v>1354</v>
      </c>
      <c r="I3933">
        <v>10.32</v>
      </c>
      <c r="J3933" t="s">
        <v>1355</v>
      </c>
    </row>
    <row r="3934" spans="1:10">
      <c r="A3934" t="s">
        <v>1398</v>
      </c>
      <c r="B3934">
        <v>29</v>
      </c>
      <c r="C3934" t="s">
        <v>1351</v>
      </c>
      <c r="D3934" t="s">
        <v>1352</v>
      </c>
      <c r="E3934">
        <v>353266</v>
      </c>
      <c r="F3934" s="78">
        <v>39776.666666666664</v>
      </c>
      <c r="G3934" t="s">
        <v>1353</v>
      </c>
      <c r="H3934" t="s">
        <v>1354</v>
      </c>
      <c r="I3934">
        <v>10.33</v>
      </c>
      <c r="J3934" t="s">
        <v>1355</v>
      </c>
    </row>
    <row r="3935" spans="1:10">
      <c r="A3935" t="s">
        <v>1398</v>
      </c>
      <c r="B3935">
        <v>40</v>
      </c>
      <c r="C3935" t="s">
        <v>1351</v>
      </c>
      <c r="D3935" t="s">
        <v>1352</v>
      </c>
      <c r="E3935">
        <v>353267</v>
      </c>
      <c r="F3935" s="78">
        <v>39776.666666666664</v>
      </c>
      <c r="G3935" t="s">
        <v>1353</v>
      </c>
      <c r="H3935" t="s">
        <v>1354</v>
      </c>
      <c r="I3935">
        <v>10.28</v>
      </c>
      <c r="J3935" t="s">
        <v>1355</v>
      </c>
    </row>
    <row r="3936" spans="1:10">
      <c r="A3936" t="s">
        <v>1398</v>
      </c>
      <c r="B3936">
        <v>55</v>
      </c>
      <c r="C3936" t="s">
        <v>1351</v>
      </c>
      <c r="D3936" t="s">
        <v>1352</v>
      </c>
      <c r="E3936">
        <v>353268</v>
      </c>
      <c r="F3936" s="78">
        <v>39776.666666666664</v>
      </c>
      <c r="G3936" t="s">
        <v>1353</v>
      </c>
      <c r="H3936" t="s">
        <v>1354</v>
      </c>
      <c r="I3936">
        <v>10.33</v>
      </c>
      <c r="J3936" t="s">
        <v>1355</v>
      </c>
    </row>
    <row r="3937" spans="1:10">
      <c r="A3937" t="s">
        <v>1398</v>
      </c>
      <c r="B3937">
        <v>60</v>
      </c>
      <c r="C3937" t="s">
        <v>1351</v>
      </c>
      <c r="D3937" t="s">
        <v>1352</v>
      </c>
      <c r="E3937">
        <v>353269</v>
      </c>
      <c r="F3937" s="78">
        <v>39776.666666666664</v>
      </c>
      <c r="G3937" t="s">
        <v>1353</v>
      </c>
      <c r="H3937" t="s">
        <v>1354</v>
      </c>
      <c r="I3937">
        <v>10.29</v>
      </c>
      <c r="J3937" t="s">
        <v>1355</v>
      </c>
    </row>
    <row r="3938" spans="1:10">
      <c r="A3938" t="s">
        <v>1398</v>
      </c>
      <c r="B3938">
        <v>65</v>
      </c>
      <c r="C3938" t="s">
        <v>1351</v>
      </c>
      <c r="D3938" t="s">
        <v>1352</v>
      </c>
      <c r="E3938">
        <v>353270</v>
      </c>
      <c r="F3938" s="78">
        <v>39776.666666666664</v>
      </c>
      <c r="G3938" t="s">
        <v>1353</v>
      </c>
      <c r="H3938" t="s">
        <v>1354</v>
      </c>
      <c r="I3938">
        <v>10.19</v>
      </c>
      <c r="J3938" t="s">
        <v>1355</v>
      </c>
    </row>
    <row r="3939" spans="1:10">
      <c r="A3939" t="s">
        <v>1398</v>
      </c>
      <c r="B3939">
        <v>70</v>
      </c>
      <c r="C3939" t="s">
        <v>1351</v>
      </c>
      <c r="D3939" t="s">
        <v>1352</v>
      </c>
      <c r="E3939">
        <v>353271</v>
      </c>
      <c r="F3939" s="78">
        <v>39776.666666666664</v>
      </c>
      <c r="G3939" t="s">
        <v>1353</v>
      </c>
      <c r="H3939" t="s">
        <v>1354</v>
      </c>
      <c r="I3939">
        <v>10.02</v>
      </c>
      <c r="J3939" t="s">
        <v>1355</v>
      </c>
    </row>
    <row r="3940" spans="1:10">
      <c r="A3940" t="s">
        <v>1398</v>
      </c>
      <c r="B3940">
        <v>75</v>
      </c>
      <c r="C3940" t="s">
        <v>1351</v>
      </c>
      <c r="D3940" t="s">
        <v>1352</v>
      </c>
      <c r="E3940">
        <v>353272</v>
      </c>
      <c r="F3940" s="78">
        <v>39776.666666666664</v>
      </c>
      <c r="G3940" t="s">
        <v>1353</v>
      </c>
      <c r="H3940" t="s">
        <v>1354</v>
      </c>
      <c r="I3940">
        <v>9.77</v>
      </c>
      <c r="J3940" t="s">
        <v>1355</v>
      </c>
    </row>
    <row r="3941" spans="1:10">
      <c r="A3941" t="s">
        <v>1398</v>
      </c>
      <c r="B3941">
        <v>85</v>
      </c>
      <c r="C3941" t="s">
        <v>1351</v>
      </c>
      <c r="D3941" t="s">
        <v>1352</v>
      </c>
      <c r="E3941">
        <v>353273</v>
      </c>
      <c r="F3941" s="78">
        <v>39776.666666666664</v>
      </c>
      <c r="G3941" t="s">
        <v>1353</v>
      </c>
      <c r="H3941" t="s">
        <v>1354</v>
      </c>
      <c r="I3941">
        <v>9.4</v>
      </c>
      <c r="J3941" t="s">
        <v>1355</v>
      </c>
    </row>
    <row r="3942" spans="1:10">
      <c r="A3942" t="s">
        <v>1398</v>
      </c>
      <c r="B3942">
        <v>100</v>
      </c>
      <c r="C3942" t="s">
        <v>1351</v>
      </c>
      <c r="D3942" t="s">
        <v>1352</v>
      </c>
      <c r="E3942">
        <v>353275</v>
      </c>
      <c r="F3942" s="78">
        <v>39776.666666666664</v>
      </c>
      <c r="G3942" t="s">
        <v>1353</v>
      </c>
      <c r="H3942" t="s">
        <v>1354</v>
      </c>
      <c r="I3942">
        <v>9.3800000000000008</v>
      </c>
      <c r="J3942" t="s">
        <v>1355</v>
      </c>
    </row>
    <row r="3943" spans="1:10">
      <c r="A3943" t="s">
        <v>1398</v>
      </c>
      <c r="B3943">
        <v>110</v>
      </c>
      <c r="C3943" t="s">
        <v>1351</v>
      </c>
      <c r="D3943" t="s">
        <v>1352</v>
      </c>
      <c r="E3943">
        <v>353276</v>
      </c>
      <c r="F3943" s="78">
        <v>39776.666666666664</v>
      </c>
      <c r="G3943" t="s">
        <v>1353</v>
      </c>
      <c r="H3943" t="s">
        <v>1354</v>
      </c>
      <c r="I3943">
        <v>9.3800000000000008</v>
      </c>
      <c r="J3943" t="s">
        <v>1355</v>
      </c>
    </row>
    <row r="3944" spans="1:10">
      <c r="A3944" t="s">
        <v>1398</v>
      </c>
      <c r="B3944">
        <v>20</v>
      </c>
      <c r="C3944" t="s">
        <v>1351</v>
      </c>
      <c r="D3944" t="s">
        <v>1352</v>
      </c>
      <c r="E3944">
        <v>353265</v>
      </c>
      <c r="F3944" s="78">
        <v>39776.677083333336</v>
      </c>
      <c r="G3944" t="s">
        <v>1353</v>
      </c>
      <c r="H3944" t="s">
        <v>1354</v>
      </c>
      <c r="I3944">
        <v>10.31</v>
      </c>
      <c r="J3944" t="s">
        <v>1355</v>
      </c>
    </row>
    <row r="3945" spans="1:10">
      <c r="A3945" t="s">
        <v>1398</v>
      </c>
      <c r="B3945">
        <v>29</v>
      </c>
      <c r="C3945" t="s">
        <v>1351</v>
      </c>
      <c r="D3945" t="s">
        <v>1352</v>
      </c>
      <c r="E3945">
        <v>353266</v>
      </c>
      <c r="F3945" s="78">
        <v>39776.677083333336</v>
      </c>
      <c r="G3945" t="s">
        <v>1353</v>
      </c>
      <c r="H3945" t="s">
        <v>1354</v>
      </c>
      <c r="I3945">
        <v>10.33</v>
      </c>
      <c r="J3945" t="s">
        <v>1355</v>
      </c>
    </row>
    <row r="3946" spans="1:10">
      <c r="A3946" t="s">
        <v>1398</v>
      </c>
      <c r="B3946">
        <v>40</v>
      </c>
      <c r="C3946" t="s">
        <v>1351</v>
      </c>
      <c r="D3946" t="s">
        <v>1352</v>
      </c>
      <c r="E3946">
        <v>353267</v>
      </c>
      <c r="F3946" s="78">
        <v>39776.677083333336</v>
      </c>
      <c r="G3946" t="s">
        <v>1353</v>
      </c>
      <c r="H3946" t="s">
        <v>1354</v>
      </c>
      <c r="I3946">
        <v>10.28</v>
      </c>
      <c r="J3946" t="s">
        <v>1355</v>
      </c>
    </row>
    <row r="3947" spans="1:10">
      <c r="A3947" t="s">
        <v>1398</v>
      </c>
      <c r="B3947">
        <v>55</v>
      </c>
      <c r="C3947" t="s">
        <v>1351</v>
      </c>
      <c r="D3947" t="s">
        <v>1352</v>
      </c>
      <c r="E3947">
        <v>353268</v>
      </c>
      <c r="F3947" s="78">
        <v>39776.677083333336</v>
      </c>
      <c r="G3947" t="s">
        <v>1353</v>
      </c>
      <c r="H3947" t="s">
        <v>1354</v>
      </c>
      <c r="I3947">
        <v>10.31</v>
      </c>
      <c r="J3947" t="s">
        <v>1355</v>
      </c>
    </row>
    <row r="3948" spans="1:10">
      <c r="A3948" t="s">
        <v>1398</v>
      </c>
      <c r="B3948">
        <v>60</v>
      </c>
      <c r="C3948" t="s">
        <v>1351</v>
      </c>
      <c r="D3948" t="s">
        <v>1352</v>
      </c>
      <c r="E3948">
        <v>353269</v>
      </c>
      <c r="F3948" s="78">
        <v>39776.677083333336</v>
      </c>
      <c r="G3948" t="s">
        <v>1353</v>
      </c>
      <c r="H3948" t="s">
        <v>1354</v>
      </c>
      <c r="I3948">
        <v>10.24</v>
      </c>
      <c r="J3948" t="s">
        <v>1355</v>
      </c>
    </row>
    <row r="3949" spans="1:10">
      <c r="A3949" t="s">
        <v>1398</v>
      </c>
      <c r="B3949">
        <v>65</v>
      </c>
      <c r="C3949" t="s">
        <v>1351</v>
      </c>
      <c r="D3949" t="s">
        <v>1352</v>
      </c>
      <c r="E3949">
        <v>353270</v>
      </c>
      <c r="F3949" s="78">
        <v>39776.677083333336</v>
      </c>
      <c r="G3949" t="s">
        <v>1353</v>
      </c>
      <c r="H3949" t="s">
        <v>1354</v>
      </c>
      <c r="I3949">
        <v>10.01</v>
      </c>
      <c r="J3949" t="s">
        <v>1355</v>
      </c>
    </row>
    <row r="3950" spans="1:10">
      <c r="A3950" t="s">
        <v>1398</v>
      </c>
      <c r="B3950">
        <v>70</v>
      </c>
      <c r="C3950" t="s">
        <v>1351</v>
      </c>
      <c r="D3950" t="s">
        <v>1352</v>
      </c>
      <c r="E3950">
        <v>353271</v>
      </c>
      <c r="F3950" s="78">
        <v>39776.677083333336</v>
      </c>
      <c r="G3950" t="s">
        <v>1353</v>
      </c>
      <c r="H3950" t="s">
        <v>1354</v>
      </c>
      <c r="I3950">
        <v>9.74</v>
      </c>
      <c r="J3950" t="s">
        <v>1355</v>
      </c>
    </row>
    <row r="3951" spans="1:10">
      <c r="A3951" t="s">
        <v>1398</v>
      </c>
      <c r="B3951">
        <v>75</v>
      </c>
      <c r="C3951" t="s">
        <v>1351</v>
      </c>
      <c r="D3951" t="s">
        <v>1352</v>
      </c>
      <c r="E3951">
        <v>353272</v>
      </c>
      <c r="F3951" s="78">
        <v>39776.677083333336</v>
      </c>
      <c r="G3951" t="s">
        <v>1353</v>
      </c>
      <c r="H3951" t="s">
        <v>1354</v>
      </c>
      <c r="I3951">
        <v>9.6300000000000008</v>
      </c>
      <c r="J3951" t="s">
        <v>1355</v>
      </c>
    </row>
    <row r="3952" spans="1:10">
      <c r="A3952" t="s">
        <v>1398</v>
      </c>
      <c r="B3952">
        <v>85</v>
      </c>
      <c r="C3952" t="s">
        <v>1351</v>
      </c>
      <c r="D3952" t="s">
        <v>1352</v>
      </c>
      <c r="E3952">
        <v>353273</v>
      </c>
      <c r="F3952" s="78">
        <v>39776.677083333336</v>
      </c>
      <c r="G3952" t="s">
        <v>1353</v>
      </c>
      <c r="H3952" t="s">
        <v>1354</v>
      </c>
      <c r="I3952">
        <v>9.39</v>
      </c>
      <c r="J3952" t="s">
        <v>1355</v>
      </c>
    </row>
    <row r="3953" spans="1:10">
      <c r="A3953" t="s">
        <v>1398</v>
      </c>
      <c r="B3953">
        <v>100</v>
      </c>
      <c r="C3953" t="s">
        <v>1351</v>
      </c>
      <c r="D3953" t="s">
        <v>1352</v>
      </c>
      <c r="E3953">
        <v>353275</v>
      </c>
      <c r="F3953" s="78">
        <v>39776.677083333336</v>
      </c>
      <c r="G3953" t="s">
        <v>1353</v>
      </c>
      <c r="H3953" t="s">
        <v>1354</v>
      </c>
      <c r="I3953">
        <v>9.39</v>
      </c>
      <c r="J3953" t="s">
        <v>1355</v>
      </c>
    </row>
    <row r="3954" spans="1:10">
      <c r="A3954" t="s">
        <v>1398</v>
      </c>
      <c r="B3954">
        <v>110</v>
      </c>
      <c r="C3954" t="s">
        <v>1351</v>
      </c>
      <c r="D3954" t="s">
        <v>1352</v>
      </c>
      <c r="E3954">
        <v>353276</v>
      </c>
      <c r="F3954" s="78">
        <v>39776.677083333336</v>
      </c>
      <c r="G3954" t="s">
        <v>1353</v>
      </c>
      <c r="H3954" t="s">
        <v>1354</v>
      </c>
      <c r="I3954">
        <v>9.41</v>
      </c>
      <c r="J3954" t="s">
        <v>1355</v>
      </c>
    </row>
    <row r="3955" spans="1:10">
      <c r="A3955" t="s">
        <v>1398</v>
      </c>
      <c r="B3955">
        <v>20</v>
      </c>
      <c r="C3955" t="s">
        <v>1351</v>
      </c>
      <c r="D3955" t="s">
        <v>1352</v>
      </c>
      <c r="E3955">
        <v>353265</v>
      </c>
      <c r="F3955" s="78">
        <v>39776.6875</v>
      </c>
      <c r="G3955" t="s">
        <v>1353</v>
      </c>
      <c r="H3955" t="s">
        <v>1354</v>
      </c>
      <c r="I3955">
        <v>10.32</v>
      </c>
      <c r="J3955" t="s">
        <v>1355</v>
      </c>
    </row>
    <row r="3956" spans="1:10">
      <c r="A3956" t="s">
        <v>1398</v>
      </c>
      <c r="B3956">
        <v>29</v>
      </c>
      <c r="C3956" t="s">
        <v>1351</v>
      </c>
      <c r="D3956" t="s">
        <v>1352</v>
      </c>
      <c r="E3956">
        <v>353266</v>
      </c>
      <c r="F3956" s="78">
        <v>39776.6875</v>
      </c>
      <c r="G3956" t="s">
        <v>1353</v>
      </c>
      <c r="H3956" t="s">
        <v>1354</v>
      </c>
      <c r="I3956">
        <v>10.33</v>
      </c>
      <c r="J3956" t="s">
        <v>1355</v>
      </c>
    </row>
    <row r="3957" spans="1:10">
      <c r="A3957" t="s">
        <v>1398</v>
      </c>
      <c r="B3957">
        <v>40</v>
      </c>
      <c r="C3957" t="s">
        <v>1351</v>
      </c>
      <c r="D3957" t="s">
        <v>1352</v>
      </c>
      <c r="E3957">
        <v>353267</v>
      </c>
      <c r="F3957" s="78">
        <v>39776.6875</v>
      </c>
      <c r="G3957" t="s">
        <v>1353</v>
      </c>
      <c r="H3957" t="s">
        <v>1354</v>
      </c>
      <c r="I3957">
        <v>10.27</v>
      </c>
      <c r="J3957" t="s">
        <v>1355</v>
      </c>
    </row>
    <row r="3958" spans="1:10">
      <c r="A3958" t="s">
        <v>1398</v>
      </c>
      <c r="B3958">
        <v>55</v>
      </c>
      <c r="C3958" t="s">
        <v>1351</v>
      </c>
      <c r="D3958" t="s">
        <v>1352</v>
      </c>
      <c r="E3958">
        <v>353268</v>
      </c>
      <c r="F3958" s="78">
        <v>39776.6875</v>
      </c>
      <c r="G3958" t="s">
        <v>1353</v>
      </c>
      <c r="H3958" t="s">
        <v>1354</v>
      </c>
      <c r="I3958">
        <v>10.31</v>
      </c>
      <c r="J3958" t="s">
        <v>1355</v>
      </c>
    </row>
    <row r="3959" spans="1:10">
      <c r="A3959" t="s">
        <v>1398</v>
      </c>
      <c r="B3959">
        <v>60</v>
      </c>
      <c r="C3959" t="s">
        <v>1351</v>
      </c>
      <c r="D3959" t="s">
        <v>1352</v>
      </c>
      <c r="E3959">
        <v>353269</v>
      </c>
      <c r="F3959" s="78">
        <v>39776.6875</v>
      </c>
      <c r="G3959" t="s">
        <v>1353</v>
      </c>
      <c r="H3959" t="s">
        <v>1354</v>
      </c>
      <c r="I3959">
        <v>10.27</v>
      </c>
      <c r="J3959" t="s">
        <v>1355</v>
      </c>
    </row>
    <row r="3960" spans="1:10">
      <c r="A3960" t="s">
        <v>1398</v>
      </c>
      <c r="B3960">
        <v>65</v>
      </c>
      <c r="C3960" t="s">
        <v>1351</v>
      </c>
      <c r="D3960" t="s">
        <v>1352</v>
      </c>
      <c r="E3960">
        <v>353270</v>
      </c>
      <c r="F3960" s="78">
        <v>39776.6875</v>
      </c>
      <c r="G3960" t="s">
        <v>1353</v>
      </c>
      <c r="H3960" t="s">
        <v>1354</v>
      </c>
      <c r="I3960">
        <v>10.17</v>
      </c>
      <c r="J3960" t="s">
        <v>1355</v>
      </c>
    </row>
    <row r="3961" spans="1:10">
      <c r="A3961" t="s">
        <v>1398</v>
      </c>
      <c r="B3961">
        <v>70</v>
      </c>
      <c r="C3961" t="s">
        <v>1351</v>
      </c>
      <c r="D3961" t="s">
        <v>1352</v>
      </c>
      <c r="E3961">
        <v>353271</v>
      </c>
      <c r="F3961" s="78">
        <v>39776.6875</v>
      </c>
      <c r="G3961" t="s">
        <v>1353</v>
      </c>
      <c r="H3961" t="s">
        <v>1354</v>
      </c>
      <c r="I3961">
        <v>9.8699999999999992</v>
      </c>
      <c r="J3961" t="s">
        <v>1355</v>
      </c>
    </row>
    <row r="3962" spans="1:10">
      <c r="A3962" t="s">
        <v>1398</v>
      </c>
      <c r="B3962">
        <v>75</v>
      </c>
      <c r="C3962" t="s">
        <v>1351</v>
      </c>
      <c r="D3962" t="s">
        <v>1352</v>
      </c>
      <c r="E3962">
        <v>353272</v>
      </c>
      <c r="F3962" s="78">
        <v>39776.6875</v>
      </c>
      <c r="G3962" t="s">
        <v>1353</v>
      </c>
      <c r="H3962" t="s">
        <v>1354</v>
      </c>
      <c r="I3962">
        <v>9.7100000000000009</v>
      </c>
      <c r="J3962" t="s">
        <v>1355</v>
      </c>
    </row>
    <row r="3963" spans="1:10">
      <c r="A3963" t="s">
        <v>1398</v>
      </c>
      <c r="B3963">
        <v>85</v>
      </c>
      <c r="C3963" t="s">
        <v>1351</v>
      </c>
      <c r="D3963" t="s">
        <v>1352</v>
      </c>
      <c r="E3963">
        <v>353273</v>
      </c>
      <c r="F3963" s="78">
        <v>39776.6875</v>
      </c>
      <c r="G3963" t="s">
        <v>1353</v>
      </c>
      <c r="H3963" t="s">
        <v>1354</v>
      </c>
      <c r="I3963">
        <v>9.39</v>
      </c>
      <c r="J3963" t="s">
        <v>1355</v>
      </c>
    </row>
    <row r="3964" spans="1:10">
      <c r="A3964" t="s">
        <v>1398</v>
      </c>
      <c r="B3964">
        <v>100</v>
      </c>
      <c r="C3964" t="s">
        <v>1351</v>
      </c>
      <c r="D3964" t="s">
        <v>1352</v>
      </c>
      <c r="E3964">
        <v>353275</v>
      </c>
      <c r="F3964" s="78">
        <v>39776.6875</v>
      </c>
      <c r="G3964" t="s">
        <v>1353</v>
      </c>
      <c r="H3964" t="s">
        <v>1354</v>
      </c>
      <c r="I3964">
        <v>9.41</v>
      </c>
      <c r="J3964" t="s">
        <v>1355</v>
      </c>
    </row>
    <row r="3965" spans="1:10">
      <c r="A3965" t="s">
        <v>1398</v>
      </c>
      <c r="B3965">
        <v>110</v>
      </c>
      <c r="C3965" t="s">
        <v>1351</v>
      </c>
      <c r="D3965" t="s">
        <v>1352</v>
      </c>
      <c r="E3965">
        <v>353276</v>
      </c>
      <c r="F3965" s="78">
        <v>39776.6875</v>
      </c>
      <c r="G3965" t="s">
        <v>1353</v>
      </c>
      <c r="H3965" t="s">
        <v>1354</v>
      </c>
      <c r="I3965">
        <v>9.41</v>
      </c>
      <c r="J3965" t="s">
        <v>1355</v>
      </c>
    </row>
    <row r="3966" spans="1:10">
      <c r="A3966" t="s">
        <v>1398</v>
      </c>
      <c r="B3966">
        <v>20</v>
      </c>
      <c r="C3966" t="s">
        <v>1351</v>
      </c>
      <c r="D3966" t="s">
        <v>1352</v>
      </c>
      <c r="E3966">
        <v>353265</v>
      </c>
      <c r="F3966" s="78">
        <v>39776.697916666664</v>
      </c>
      <c r="G3966" t="s">
        <v>1353</v>
      </c>
      <c r="H3966" t="s">
        <v>1354</v>
      </c>
      <c r="I3966">
        <v>10.32</v>
      </c>
      <c r="J3966" t="s">
        <v>1355</v>
      </c>
    </row>
    <row r="3967" spans="1:10">
      <c r="A3967" t="s">
        <v>1398</v>
      </c>
      <c r="B3967">
        <v>29</v>
      </c>
      <c r="C3967" t="s">
        <v>1351</v>
      </c>
      <c r="D3967" t="s">
        <v>1352</v>
      </c>
      <c r="E3967">
        <v>353266</v>
      </c>
      <c r="F3967" s="78">
        <v>39776.697916666664</v>
      </c>
      <c r="G3967" t="s">
        <v>1353</v>
      </c>
      <c r="H3967" t="s">
        <v>1354</v>
      </c>
      <c r="I3967">
        <v>10.33</v>
      </c>
      <c r="J3967" t="s">
        <v>1355</v>
      </c>
    </row>
    <row r="3968" spans="1:10">
      <c r="A3968" t="s">
        <v>1398</v>
      </c>
      <c r="B3968">
        <v>40</v>
      </c>
      <c r="C3968" t="s">
        <v>1351</v>
      </c>
      <c r="D3968" t="s">
        <v>1352</v>
      </c>
      <c r="E3968">
        <v>353267</v>
      </c>
      <c r="F3968" s="78">
        <v>39776.697916666664</v>
      </c>
      <c r="G3968" t="s">
        <v>1353</v>
      </c>
      <c r="H3968" t="s">
        <v>1354</v>
      </c>
      <c r="I3968">
        <v>10.28</v>
      </c>
      <c r="J3968" t="s">
        <v>1355</v>
      </c>
    </row>
    <row r="3969" spans="1:10">
      <c r="A3969" t="s">
        <v>1398</v>
      </c>
      <c r="B3969">
        <v>55</v>
      </c>
      <c r="C3969" t="s">
        <v>1351</v>
      </c>
      <c r="D3969" t="s">
        <v>1352</v>
      </c>
      <c r="E3969">
        <v>353268</v>
      </c>
      <c r="F3969" s="78">
        <v>39776.697916666664</v>
      </c>
      <c r="G3969" t="s">
        <v>1353</v>
      </c>
      <c r="H3969" t="s">
        <v>1354</v>
      </c>
      <c r="I3969">
        <v>10.31</v>
      </c>
      <c r="J3969" t="s">
        <v>1355</v>
      </c>
    </row>
    <row r="3970" spans="1:10">
      <c r="A3970" t="s">
        <v>1398</v>
      </c>
      <c r="B3970">
        <v>60</v>
      </c>
      <c r="C3970" t="s">
        <v>1351</v>
      </c>
      <c r="D3970" t="s">
        <v>1352</v>
      </c>
      <c r="E3970">
        <v>353269</v>
      </c>
      <c r="F3970" s="78">
        <v>39776.697916666664</v>
      </c>
      <c r="G3970" t="s">
        <v>1353</v>
      </c>
      <c r="H3970" t="s">
        <v>1354</v>
      </c>
      <c r="I3970">
        <v>10.28</v>
      </c>
      <c r="J3970" t="s">
        <v>1355</v>
      </c>
    </row>
    <row r="3971" spans="1:10">
      <c r="A3971" t="s">
        <v>1398</v>
      </c>
      <c r="B3971">
        <v>65</v>
      </c>
      <c r="C3971" t="s">
        <v>1351</v>
      </c>
      <c r="D3971" t="s">
        <v>1352</v>
      </c>
      <c r="E3971">
        <v>353270</v>
      </c>
      <c r="F3971" s="78">
        <v>39776.697916666664</v>
      </c>
      <c r="G3971" t="s">
        <v>1353</v>
      </c>
      <c r="H3971" t="s">
        <v>1354</v>
      </c>
      <c r="I3971">
        <v>10.16</v>
      </c>
      <c r="J3971" t="s">
        <v>1355</v>
      </c>
    </row>
    <row r="3972" spans="1:10">
      <c r="A3972" t="s">
        <v>1398</v>
      </c>
      <c r="B3972">
        <v>70</v>
      </c>
      <c r="C3972" t="s">
        <v>1351</v>
      </c>
      <c r="D3972" t="s">
        <v>1352</v>
      </c>
      <c r="E3972">
        <v>353271</v>
      </c>
      <c r="F3972" s="78">
        <v>39776.697916666664</v>
      </c>
      <c r="G3972" t="s">
        <v>1353</v>
      </c>
      <c r="H3972" t="s">
        <v>1354</v>
      </c>
      <c r="I3972">
        <v>9.83</v>
      </c>
      <c r="J3972" t="s">
        <v>1355</v>
      </c>
    </row>
    <row r="3973" spans="1:10">
      <c r="A3973" t="s">
        <v>1398</v>
      </c>
      <c r="B3973">
        <v>75</v>
      </c>
      <c r="C3973" t="s">
        <v>1351</v>
      </c>
      <c r="D3973" t="s">
        <v>1352</v>
      </c>
      <c r="E3973">
        <v>353272</v>
      </c>
      <c r="F3973" s="78">
        <v>39776.697916666664</v>
      </c>
      <c r="G3973" t="s">
        <v>1353</v>
      </c>
      <c r="H3973" t="s">
        <v>1354</v>
      </c>
      <c r="I3973">
        <v>9.6999999999999993</v>
      </c>
      <c r="J3973" t="s">
        <v>1355</v>
      </c>
    </row>
    <row r="3974" spans="1:10">
      <c r="A3974" t="s">
        <v>1398</v>
      </c>
      <c r="B3974">
        <v>85</v>
      </c>
      <c r="C3974" t="s">
        <v>1351</v>
      </c>
      <c r="D3974" t="s">
        <v>1352</v>
      </c>
      <c r="E3974">
        <v>353273</v>
      </c>
      <c r="F3974" s="78">
        <v>39776.697916666664</v>
      </c>
      <c r="G3974" t="s">
        <v>1353</v>
      </c>
      <c r="H3974" t="s">
        <v>1354</v>
      </c>
      <c r="I3974">
        <v>9.3699999999999992</v>
      </c>
      <c r="J3974" t="s">
        <v>1355</v>
      </c>
    </row>
    <row r="3975" spans="1:10">
      <c r="A3975" t="s">
        <v>1398</v>
      </c>
      <c r="B3975">
        <v>100</v>
      </c>
      <c r="C3975" t="s">
        <v>1351</v>
      </c>
      <c r="D3975" t="s">
        <v>1352</v>
      </c>
      <c r="E3975">
        <v>353275</v>
      </c>
      <c r="F3975" s="78">
        <v>39776.697916666664</v>
      </c>
      <c r="G3975" t="s">
        <v>1353</v>
      </c>
      <c r="H3975" t="s">
        <v>1354</v>
      </c>
      <c r="I3975">
        <v>9.4</v>
      </c>
      <c r="J3975" t="s">
        <v>1355</v>
      </c>
    </row>
    <row r="3976" spans="1:10">
      <c r="A3976" t="s">
        <v>1398</v>
      </c>
      <c r="B3976">
        <v>110</v>
      </c>
      <c r="C3976" t="s">
        <v>1351</v>
      </c>
      <c r="D3976" t="s">
        <v>1352</v>
      </c>
      <c r="E3976">
        <v>353276</v>
      </c>
      <c r="F3976" s="78">
        <v>39776.697916666664</v>
      </c>
      <c r="G3976" t="s">
        <v>1353</v>
      </c>
      <c r="H3976" t="s">
        <v>1354</v>
      </c>
      <c r="I3976">
        <v>9.41</v>
      </c>
      <c r="J3976" t="s">
        <v>1355</v>
      </c>
    </row>
    <row r="3977" spans="1:10">
      <c r="A3977" t="s">
        <v>1398</v>
      </c>
      <c r="B3977">
        <v>20</v>
      </c>
      <c r="C3977" t="s">
        <v>1351</v>
      </c>
      <c r="D3977" t="s">
        <v>1352</v>
      </c>
      <c r="E3977">
        <v>353265</v>
      </c>
      <c r="F3977" s="78">
        <v>39776.708333333336</v>
      </c>
      <c r="G3977" t="s">
        <v>1353</v>
      </c>
      <c r="H3977" t="s">
        <v>1354</v>
      </c>
      <c r="I3977">
        <v>10.32</v>
      </c>
      <c r="J3977" t="s">
        <v>1355</v>
      </c>
    </row>
    <row r="3978" spans="1:10">
      <c r="A3978" t="s">
        <v>1398</v>
      </c>
      <c r="B3978">
        <v>29</v>
      </c>
      <c r="C3978" t="s">
        <v>1351</v>
      </c>
      <c r="D3978" t="s">
        <v>1352</v>
      </c>
      <c r="E3978">
        <v>353266</v>
      </c>
      <c r="F3978" s="78">
        <v>39776.708333333336</v>
      </c>
      <c r="G3978" t="s">
        <v>1353</v>
      </c>
      <c r="H3978" t="s">
        <v>1354</v>
      </c>
      <c r="I3978">
        <v>10.34</v>
      </c>
      <c r="J3978" t="s">
        <v>1355</v>
      </c>
    </row>
    <row r="3979" spans="1:10">
      <c r="A3979" t="s">
        <v>1398</v>
      </c>
      <c r="B3979">
        <v>40</v>
      </c>
      <c r="C3979" t="s">
        <v>1351</v>
      </c>
      <c r="D3979" t="s">
        <v>1352</v>
      </c>
      <c r="E3979">
        <v>353267</v>
      </c>
      <c r="F3979" s="78">
        <v>39776.708333333336</v>
      </c>
      <c r="G3979" t="s">
        <v>1353</v>
      </c>
      <c r="H3979" t="s">
        <v>1354</v>
      </c>
      <c r="I3979">
        <v>10.28</v>
      </c>
      <c r="J3979" t="s">
        <v>1355</v>
      </c>
    </row>
    <row r="3980" spans="1:10">
      <c r="A3980" t="s">
        <v>1398</v>
      </c>
      <c r="B3980">
        <v>55</v>
      </c>
      <c r="C3980" t="s">
        <v>1351</v>
      </c>
      <c r="D3980" t="s">
        <v>1352</v>
      </c>
      <c r="E3980">
        <v>353268</v>
      </c>
      <c r="F3980" s="78">
        <v>39776.708333333336</v>
      </c>
      <c r="G3980" t="s">
        <v>1353</v>
      </c>
      <c r="H3980" t="s">
        <v>1354</v>
      </c>
      <c r="I3980">
        <v>10.33</v>
      </c>
      <c r="J3980" t="s">
        <v>1355</v>
      </c>
    </row>
    <row r="3981" spans="1:10">
      <c r="A3981" t="s">
        <v>1398</v>
      </c>
      <c r="B3981">
        <v>60</v>
      </c>
      <c r="C3981" t="s">
        <v>1351</v>
      </c>
      <c r="D3981" t="s">
        <v>1352</v>
      </c>
      <c r="E3981">
        <v>353269</v>
      </c>
      <c r="F3981" s="78">
        <v>39776.708333333336</v>
      </c>
      <c r="G3981" t="s">
        <v>1353</v>
      </c>
      <c r="H3981" t="s">
        <v>1354</v>
      </c>
      <c r="I3981">
        <v>10.3</v>
      </c>
      <c r="J3981" t="s">
        <v>1355</v>
      </c>
    </row>
    <row r="3982" spans="1:10">
      <c r="A3982" t="s">
        <v>1398</v>
      </c>
      <c r="B3982">
        <v>65</v>
      </c>
      <c r="C3982" t="s">
        <v>1351</v>
      </c>
      <c r="D3982" t="s">
        <v>1352</v>
      </c>
      <c r="E3982">
        <v>353270</v>
      </c>
      <c r="F3982" s="78">
        <v>39776.708333333336</v>
      </c>
      <c r="G3982" t="s">
        <v>1353</v>
      </c>
      <c r="H3982" t="s">
        <v>1354</v>
      </c>
      <c r="I3982">
        <v>10.24</v>
      </c>
      <c r="J3982" t="s">
        <v>1355</v>
      </c>
    </row>
    <row r="3983" spans="1:10">
      <c r="A3983" t="s">
        <v>1398</v>
      </c>
      <c r="B3983">
        <v>70</v>
      </c>
      <c r="C3983" t="s">
        <v>1351</v>
      </c>
      <c r="D3983" t="s">
        <v>1352</v>
      </c>
      <c r="E3983">
        <v>353271</v>
      </c>
      <c r="F3983" s="78">
        <v>39776.708333333336</v>
      </c>
      <c r="G3983" t="s">
        <v>1353</v>
      </c>
      <c r="H3983" t="s">
        <v>1354</v>
      </c>
      <c r="I3983">
        <v>10.08</v>
      </c>
      <c r="J3983" t="s">
        <v>1355</v>
      </c>
    </row>
    <row r="3984" spans="1:10">
      <c r="A3984" t="s">
        <v>1398</v>
      </c>
      <c r="B3984">
        <v>75</v>
      </c>
      <c r="C3984" t="s">
        <v>1351</v>
      </c>
      <c r="D3984" t="s">
        <v>1352</v>
      </c>
      <c r="E3984">
        <v>353272</v>
      </c>
      <c r="F3984" s="78">
        <v>39776.708333333336</v>
      </c>
      <c r="G3984" t="s">
        <v>1353</v>
      </c>
      <c r="H3984" t="s">
        <v>1354</v>
      </c>
      <c r="I3984">
        <v>9.81</v>
      </c>
      <c r="J3984" t="s">
        <v>1355</v>
      </c>
    </row>
    <row r="3985" spans="1:10">
      <c r="A3985" t="s">
        <v>1398</v>
      </c>
      <c r="B3985">
        <v>85</v>
      </c>
      <c r="C3985" t="s">
        <v>1351</v>
      </c>
      <c r="D3985" t="s">
        <v>1352</v>
      </c>
      <c r="E3985">
        <v>353273</v>
      </c>
      <c r="F3985" s="78">
        <v>39776.708333333336</v>
      </c>
      <c r="G3985" t="s">
        <v>1353</v>
      </c>
      <c r="H3985" t="s">
        <v>1354</v>
      </c>
      <c r="I3985">
        <v>9.36</v>
      </c>
      <c r="J3985" t="s">
        <v>1355</v>
      </c>
    </row>
    <row r="3986" spans="1:10">
      <c r="A3986" t="s">
        <v>1398</v>
      </c>
      <c r="B3986">
        <v>100</v>
      </c>
      <c r="C3986" t="s">
        <v>1351</v>
      </c>
      <c r="D3986" t="s">
        <v>1352</v>
      </c>
      <c r="E3986">
        <v>353275</v>
      </c>
      <c r="F3986" s="78">
        <v>39776.708333333336</v>
      </c>
      <c r="G3986" t="s">
        <v>1353</v>
      </c>
      <c r="H3986" t="s">
        <v>1354</v>
      </c>
      <c r="I3986">
        <v>9.39</v>
      </c>
      <c r="J3986" t="s">
        <v>1355</v>
      </c>
    </row>
    <row r="3987" spans="1:10">
      <c r="A3987" t="s">
        <v>1398</v>
      </c>
      <c r="B3987">
        <v>110</v>
      </c>
      <c r="C3987" t="s">
        <v>1351</v>
      </c>
      <c r="D3987" t="s">
        <v>1352</v>
      </c>
      <c r="E3987">
        <v>353276</v>
      </c>
      <c r="F3987" s="78">
        <v>39776.708333333336</v>
      </c>
      <c r="G3987" t="s">
        <v>1353</v>
      </c>
      <c r="H3987" t="s">
        <v>1354</v>
      </c>
      <c r="I3987">
        <v>9.41</v>
      </c>
      <c r="J3987" t="s">
        <v>1355</v>
      </c>
    </row>
    <row r="3988" spans="1:10">
      <c r="A3988" t="s">
        <v>1398</v>
      </c>
      <c r="B3988">
        <v>20</v>
      </c>
      <c r="C3988" t="s">
        <v>1351</v>
      </c>
      <c r="D3988" t="s">
        <v>1352</v>
      </c>
      <c r="E3988">
        <v>353265</v>
      </c>
      <c r="F3988" s="78">
        <v>39776.71875</v>
      </c>
      <c r="G3988" t="s">
        <v>1353</v>
      </c>
      <c r="H3988" t="s">
        <v>1354</v>
      </c>
      <c r="I3988">
        <v>10.32</v>
      </c>
      <c r="J3988" t="s">
        <v>1355</v>
      </c>
    </row>
    <row r="3989" spans="1:10">
      <c r="A3989" t="s">
        <v>1398</v>
      </c>
      <c r="B3989">
        <v>29</v>
      </c>
      <c r="C3989" t="s">
        <v>1351</v>
      </c>
      <c r="D3989" t="s">
        <v>1352</v>
      </c>
      <c r="E3989">
        <v>353266</v>
      </c>
      <c r="F3989" s="78">
        <v>39776.71875</v>
      </c>
      <c r="G3989" t="s">
        <v>1353</v>
      </c>
      <c r="H3989" t="s">
        <v>1354</v>
      </c>
      <c r="I3989">
        <v>10.33</v>
      </c>
      <c r="J3989" t="s">
        <v>1355</v>
      </c>
    </row>
    <row r="3990" spans="1:10">
      <c r="A3990" t="s">
        <v>1398</v>
      </c>
      <c r="B3990">
        <v>40</v>
      </c>
      <c r="C3990" t="s">
        <v>1351</v>
      </c>
      <c r="D3990" t="s">
        <v>1352</v>
      </c>
      <c r="E3990">
        <v>353267</v>
      </c>
      <c r="F3990" s="78">
        <v>39776.71875</v>
      </c>
      <c r="G3990" t="s">
        <v>1353</v>
      </c>
      <c r="H3990" t="s">
        <v>1354</v>
      </c>
      <c r="I3990">
        <v>10.28</v>
      </c>
      <c r="J3990" t="s">
        <v>1355</v>
      </c>
    </row>
    <row r="3991" spans="1:10">
      <c r="A3991" t="s">
        <v>1398</v>
      </c>
      <c r="B3991">
        <v>55</v>
      </c>
      <c r="C3991" t="s">
        <v>1351</v>
      </c>
      <c r="D3991" t="s">
        <v>1352</v>
      </c>
      <c r="E3991">
        <v>353268</v>
      </c>
      <c r="F3991" s="78">
        <v>39776.71875</v>
      </c>
      <c r="G3991" t="s">
        <v>1353</v>
      </c>
      <c r="H3991" t="s">
        <v>1354</v>
      </c>
      <c r="I3991">
        <v>10.34</v>
      </c>
      <c r="J3991" t="s">
        <v>1355</v>
      </c>
    </row>
    <row r="3992" spans="1:10">
      <c r="A3992" t="s">
        <v>1398</v>
      </c>
      <c r="B3992">
        <v>60</v>
      </c>
      <c r="C3992" t="s">
        <v>1351</v>
      </c>
      <c r="D3992" t="s">
        <v>1352</v>
      </c>
      <c r="E3992">
        <v>353269</v>
      </c>
      <c r="F3992" s="78">
        <v>39776.71875</v>
      </c>
      <c r="G3992" t="s">
        <v>1353</v>
      </c>
      <c r="H3992" t="s">
        <v>1354</v>
      </c>
      <c r="I3992">
        <v>10.32</v>
      </c>
      <c r="J3992" t="s">
        <v>1355</v>
      </c>
    </row>
    <row r="3993" spans="1:10">
      <c r="A3993" t="s">
        <v>1398</v>
      </c>
      <c r="B3993">
        <v>65</v>
      </c>
      <c r="C3993" t="s">
        <v>1351</v>
      </c>
      <c r="D3993" t="s">
        <v>1352</v>
      </c>
      <c r="E3993">
        <v>353270</v>
      </c>
      <c r="F3993" s="78">
        <v>39776.71875</v>
      </c>
      <c r="G3993" t="s">
        <v>1353</v>
      </c>
      <c r="H3993" t="s">
        <v>1354</v>
      </c>
      <c r="I3993">
        <v>10.28</v>
      </c>
      <c r="J3993" t="s">
        <v>1355</v>
      </c>
    </row>
    <row r="3994" spans="1:10">
      <c r="A3994" t="s">
        <v>1398</v>
      </c>
      <c r="B3994">
        <v>70</v>
      </c>
      <c r="C3994" t="s">
        <v>1351</v>
      </c>
      <c r="D3994" t="s">
        <v>1352</v>
      </c>
      <c r="E3994">
        <v>353271</v>
      </c>
      <c r="F3994" s="78">
        <v>39776.71875</v>
      </c>
      <c r="G3994" t="s">
        <v>1353</v>
      </c>
      <c r="H3994" t="s">
        <v>1354</v>
      </c>
      <c r="I3994">
        <v>10.18</v>
      </c>
      <c r="J3994" t="s">
        <v>1355</v>
      </c>
    </row>
    <row r="3995" spans="1:10">
      <c r="A3995" t="s">
        <v>1398</v>
      </c>
      <c r="B3995">
        <v>75</v>
      </c>
      <c r="C3995" t="s">
        <v>1351</v>
      </c>
      <c r="D3995" t="s">
        <v>1352</v>
      </c>
      <c r="E3995">
        <v>353272</v>
      </c>
      <c r="F3995" s="78">
        <v>39776.71875</v>
      </c>
      <c r="G3995" t="s">
        <v>1353</v>
      </c>
      <c r="H3995" t="s">
        <v>1354</v>
      </c>
      <c r="I3995">
        <v>9.9700000000000006</v>
      </c>
      <c r="J3995" t="s">
        <v>1355</v>
      </c>
    </row>
    <row r="3996" spans="1:10">
      <c r="A3996" t="s">
        <v>1398</v>
      </c>
      <c r="B3996">
        <v>85</v>
      </c>
      <c r="C3996" t="s">
        <v>1351</v>
      </c>
      <c r="D3996" t="s">
        <v>1352</v>
      </c>
      <c r="E3996">
        <v>353273</v>
      </c>
      <c r="F3996" s="78">
        <v>39776.71875</v>
      </c>
      <c r="G3996" t="s">
        <v>1353</v>
      </c>
      <c r="H3996" t="s">
        <v>1354</v>
      </c>
      <c r="I3996">
        <v>9.36</v>
      </c>
      <c r="J3996" t="s">
        <v>1355</v>
      </c>
    </row>
    <row r="3997" spans="1:10">
      <c r="A3997" t="s">
        <v>1398</v>
      </c>
      <c r="B3997">
        <v>100</v>
      </c>
      <c r="C3997" t="s">
        <v>1351</v>
      </c>
      <c r="D3997" t="s">
        <v>1352</v>
      </c>
      <c r="E3997">
        <v>353275</v>
      </c>
      <c r="F3997" s="78">
        <v>39776.71875</v>
      </c>
      <c r="G3997" t="s">
        <v>1353</v>
      </c>
      <c r="H3997" t="s">
        <v>1354</v>
      </c>
      <c r="I3997">
        <v>9.39</v>
      </c>
      <c r="J3997" t="s">
        <v>1355</v>
      </c>
    </row>
    <row r="3998" spans="1:10">
      <c r="A3998" t="s">
        <v>1398</v>
      </c>
      <c r="B3998">
        <v>110</v>
      </c>
      <c r="C3998" t="s">
        <v>1351</v>
      </c>
      <c r="D3998" t="s">
        <v>1352</v>
      </c>
      <c r="E3998">
        <v>353276</v>
      </c>
      <c r="F3998" s="78">
        <v>39776.71875</v>
      </c>
      <c r="G3998" t="s">
        <v>1353</v>
      </c>
      <c r="H3998" t="s">
        <v>1354</v>
      </c>
      <c r="I3998">
        <v>9.43</v>
      </c>
      <c r="J3998" t="s">
        <v>1355</v>
      </c>
    </row>
    <row r="3999" spans="1:10">
      <c r="A3999" t="s">
        <v>1398</v>
      </c>
      <c r="B3999">
        <v>20</v>
      </c>
      <c r="C3999" t="s">
        <v>1351</v>
      </c>
      <c r="D3999" t="s">
        <v>1352</v>
      </c>
      <c r="E3999">
        <v>353265</v>
      </c>
      <c r="F3999" s="78">
        <v>39776.729166666664</v>
      </c>
      <c r="G3999" t="s">
        <v>1353</v>
      </c>
      <c r="H3999" t="s">
        <v>1354</v>
      </c>
      <c r="I3999">
        <v>10.32</v>
      </c>
      <c r="J3999" t="s">
        <v>1355</v>
      </c>
    </row>
    <row r="4000" spans="1:10">
      <c r="A4000" t="s">
        <v>1398</v>
      </c>
      <c r="B4000">
        <v>29</v>
      </c>
      <c r="C4000" t="s">
        <v>1351</v>
      </c>
      <c r="D4000" t="s">
        <v>1352</v>
      </c>
      <c r="E4000">
        <v>353266</v>
      </c>
      <c r="F4000" s="78">
        <v>39776.729166666664</v>
      </c>
      <c r="G4000" t="s">
        <v>1353</v>
      </c>
      <c r="H4000" t="s">
        <v>1354</v>
      </c>
      <c r="I4000">
        <v>10.33</v>
      </c>
      <c r="J4000" t="s">
        <v>1355</v>
      </c>
    </row>
    <row r="4001" spans="1:10">
      <c r="A4001" t="s">
        <v>1398</v>
      </c>
      <c r="B4001">
        <v>40</v>
      </c>
      <c r="C4001" t="s">
        <v>1351</v>
      </c>
      <c r="D4001" t="s">
        <v>1352</v>
      </c>
      <c r="E4001">
        <v>353267</v>
      </c>
      <c r="F4001" s="78">
        <v>39776.729166666664</v>
      </c>
      <c r="G4001" t="s">
        <v>1353</v>
      </c>
      <c r="H4001" t="s">
        <v>1354</v>
      </c>
      <c r="I4001">
        <v>10.28</v>
      </c>
      <c r="J4001" t="s">
        <v>1355</v>
      </c>
    </row>
    <row r="4002" spans="1:10">
      <c r="A4002" t="s">
        <v>1398</v>
      </c>
      <c r="B4002">
        <v>55</v>
      </c>
      <c r="C4002" t="s">
        <v>1351</v>
      </c>
      <c r="D4002" t="s">
        <v>1352</v>
      </c>
      <c r="E4002">
        <v>353268</v>
      </c>
      <c r="F4002" s="78">
        <v>39776.729166666664</v>
      </c>
      <c r="G4002" t="s">
        <v>1353</v>
      </c>
      <c r="H4002" t="s">
        <v>1354</v>
      </c>
      <c r="I4002">
        <v>10.34</v>
      </c>
      <c r="J4002" t="s">
        <v>1355</v>
      </c>
    </row>
    <row r="4003" spans="1:10">
      <c r="A4003" t="s">
        <v>1398</v>
      </c>
      <c r="B4003">
        <v>60</v>
      </c>
      <c r="C4003" t="s">
        <v>1351</v>
      </c>
      <c r="D4003" t="s">
        <v>1352</v>
      </c>
      <c r="E4003">
        <v>353269</v>
      </c>
      <c r="F4003" s="78">
        <v>39776.729166666664</v>
      </c>
      <c r="G4003" t="s">
        <v>1353</v>
      </c>
      <c r="H4003" t="s">
        <v>1354</v>
      </c>
      <c r="I4003">
        <v>10.32</v>
      </c>
      <c r="J4003" t="s">
        <v>1355</v>
      </c>
    </row>
    <row r="4004" spans="1:10">
      <c r="A4004" t="s">
        <v>1398</v>
      </c>
      <c r="B4004">
        <v>65</v>
      </c>
      <c r="C4004" t="s">
        <v>1351</v>
      </c>
      <c r="D4004" t="s">
        <v>1352</v>
      </c>
      <c r="E4004">
        <v>353270</v>
      </c>
      <c r="F4004" s="78">
        <v>39776.729166666664</v>
      </c>
      <c r="G4004" t="s">
        <v>1353</v>
      </c>
      <c r="H4004" t="s">
        <v>1354</v>
      </c>
      <c r="I4004">
        <v>10.27</v>
      </c>
      <c r="J4004" t="s">
        <v>1355</v>
      </c>
    </row>
    <row r="4005" spans="1:10">
      <c r="A4005" t="s">
        <v>1398</v>
      </c>
      <c r="B4005">
        <v>70</v>
      </c>
      <c r="C4005" t="s">
        <v>1351</v>
      </c>
      <c r="D4005" t="s">
        <v>1352</v>
      </c>
      <c r="E4005">
        <v>353271</v>
      </c>
      <c r="F4005" s="78">
        <v>39776.729166666664</v>
      </c>
      <c r="G4005" t="s">
        <v>1353</v>
      </c>
      <c r="H4005" t="s">
        <v>1354</v>
      </c>
      <c r="I4005">
        <v>10.18</v>
      </c>
      <c r="J4005" t="s">
        <v>1355</v>
      </c>
    </row>
    <row r="4006" spans="1:10">
      <c r="A4006" t="s">
        <v>1398</v>
      </c>
      <c r="B4006">
        <v>75</v>
      </c>
      <c r="C4006" t="s">
        <v>1351</v>
      </c>
      <c r="D4006" t="s">
        <v>1352</v>
      </c>
      <c r="E4006">
        <v>353272</v>
      </c>
      <c r="F4006" s="78">
        <v>39776.729166666664</v>
      </c>
      <c r="G4006" t="s">
        <v>1353</v>
      </c>
      <c r="H4006" t="s">
        <v>1354</v>
      </c>
      <c r="I4006">
        <v>9.9600000000000009</v>
      </c>
      <c r="J4006" t="s">
        <v>1355</v>
      </c>
    </row>
    <row r="4007" spans="1:10">
      <c r="A4007" t="s">
        <v>1398</v>
      </c>
      <c r="B4007">
        <v>85</v>
      </c>
      <c r="C4007" t="s">
        <v>1351</v>
      </c>
      <c r="D4007" t="s">
        <v>1352</v>
      </c>
      <c r="E4007">
        <v>353273</v>
      </c>
      <c r="F4007" s="78">
        <v>39776.729166666664</v>
      </c>
      <c r="G4007" t="s">
        <v>1353</v>
      </c>
      <c r="H4007" t="s">
        <v>1354</v>
      </c>
      <c r="I4007">
        <v>9.4600000000000009</v>
      </c>
      <c r="J4007" t="s">
        <v>1355</v>
      </c>
    </row>
    <row r="4008" spans="1:10">
      <c r="A4008" t="s">
        <v>1398</v>
      </c>
      <c r="B4008">
        <v>100</v>
      </c>
      <c r="C4008" t="s">
        <v>1351</v>
      </c>
      <c r="D4008" t="s">
        <v>1352</v>
      </c>
      <c r="E4008">
        <v>353275</v>
      </c>
      <c r="F4008" s="78">
        <v>39776.729166666664</v>
      </c>
      <c r="G4008" t="s">
        <v>1353</v>
      </c>
      <c r="H4008" t="s">
        <v>1354</v>
      </c>
      <c r="I4008">
        <v>9.4</v>
      </c>
      <c r="J4008" t="s">
        <v>1355</v>
      </c>
    </row>
    <row r="4009" spans="1:10">
      <c r="A4009" t="s">
        <v>1398</v>
      </c>
      <c r="B4009">
        <v>110</v>
      </c>
      <c r="C4009" t="s">
        <v>1351</v>
      </c>
      <c r="D4009" t="s">
        <v>1352</v>
      </c>
      <c r="E4009">
        <v>353276</v>
      </c>
      <c r="F4009" s="78">
        <v>39776.729166666664</v>
      </c>
      <c r="G4009" t="s">
        <v>1353</v>
      </c>
      <c r="H4009" t="s">
        <v>1354</v>
      </c>
      <c r="I4009">
        <v>9.43</v>
      </c>
      <c r="J4009" t="s">
        <v>1355</v>
      </c>
    </row>
    <row r="4010" spans="1:10">
      <c r="A4010" t="s">
        <v>1398</v>
      </c>
      <c r="B4010">
        <v>20</v>
      </c>
      <c r="C4010" t="s">
        <v>1351</v>
      </c>
      <c r="D4010" t="s">
        <v>1352</v>
      </c>
      <c r="E4010">
        <v>353265</v>
      </c>
      <c r="F4010" s="78">
        <v>39776.739583333336</v>
      </c>
      <c r="G4010" t="s">
        <v>1353</v>
      </c>
      <c r="H4010" t="s">
        <v>1354</v>
      </c>
      <c r="I4010">
        <v>10.32</v>
      </c>
      <c r="J4010" t="s">
        <v>1355</v>
      </c>
    </row>
    <row r="4011" spans="1:10">
      <c r="A4011" t="s">
        <v>1398</v>
      </c>
      <c r="B4011">
        <v>29</v>
      </c>
      <c r="C4011" t="s">
        <v>1351</v>
      </c>
      <c r="D4011" t="s">
        <v>1352</v>
      </c>
      <c r="E4011">
        <v>353266</v>
      </c>
      <c r="F4011" s="78">
        <v>39776.739583333336</v>
      </c>
      <c r="G4011" t="s">
        <v>1353</v>
      </c>
      <c r="H4011" t="s">
        <v>1354</v>
      </c>
      <c r="I4011">
        <v>10.33</v>
      </c>
      <c r="J4011" t="s">
        <v>1355</v>
      </c>
    </row>
    <row r="4012" spans="1:10">
      <c r="A4012" t="s">
        <v>1398</v>
      </c>
      <c r="B4012">
        <v>40</v>
      </c>
      <c r="C4012" t="s">
        <v>1351</v>
      </c>
      <c r="D4012" t="s">
        <v>1352</v>
      </c>
      <c r="E4012">
        <v>353267</v>
      </c>
      <c r="F4012" s="78">
        <v>39776.739583333336</v>
      </c>
      <c r="G4012" t="s">
        <v>1353</v>
      </c>
      <c r="H4012" t="s">
        <v>1354</v>
      </c>
      <c r="I4012">
        <v>10.28</v>
      </c>
      <c r="J4012" t="s">
        <v>1355</v>
      </c>
    </row>
    <row r="4013" spans="1:10">
      <c r="A4013" t="s">
        <v>1398</v>
      </c>
      <c r="B4013">
        <v>55</v>
      </c>
      <c r="C4013" t="s">
        <v>1351</v>
      </c>
      <c r="D4013" t="s">
        <v>1352</v>
      </c>
      <c r="E4013">
        <v>353268</v>
      </c>
      <c r="F4013" s="78">
        <v>39776.739583333336</v>
      </c>
      <c r="G4013" t="s">
        <v>1353</v>
      </c>
      <c r="H4013" t="s">
        <v>1354</v>
      </c>
      <c r="I4013">
        <v>10.34</v>
      </c>
      <c r="J4013" t="s">
        <v>1355</v>
      </c>
    </row>
    <row r="4014" spans="1:10">
      <c r="A4014" t="s">
        <v>1398</v>
      </c>
      <c r="B4014">
        <v>60</v>
      </c>
      <c r="C4014" t="s">
        <v>1351</v>
      </c>
      <c r="D4014" t="s">
        <v>1352</v>
      </c>
      <c r="E4014">
        <v>353269</v>
      </c>
      <c r="F4014" s="78">
        <v>39776.739583333336</v>
      </c>
      <c r="G4014" t="s">
        <v>1353</v>
      </c>
      <c r="H4014" t="s">
        <v>1354</v>
      </c>
      <c r="I4014">
        <v>10.34</v>
      </c>
      <c r="J4014" t="s">
        <v>1355</v>
      </c>
    </row>
    <row r="4015" spans="1:10">
      <c r="A4015" t="s">
        <v>1398</v>
      </c>
      <c r="B4015">
        <v>65</v>
      </c>
      <c r="C4015" t="s">
        <v>1351</v>
      </c>
      <c r="D4015" t="s">
        <v>1352</v>
      </c>
      <c r="E4015">
        <v>353270</v>
      </c>
      <c r="F4015" s="78">
        <v>39776.739583333336</v>
      </c>
      <c r="G4015" t="s">
        <v>1353</v>
      </c>
      <c r="H4015" t="s">
        <v>1354</v>
      </c>
      <c r="I4015">
        <v>10.31</v>
      </c>
      <c r="J4015" t="s">
        <v>1355</v>
      </c>
    </row>
    <row r="4016" spans="1:10">
      <c r="A4016" t="s">
        <v>1398</v>
      </c>
      <c r="B4016">
        <v>70</v>
      </c>
      <c r="C4016" t="s">
        <v>1351</v>
      </c>
      <c r="D4016" t="s">
        <v>1352</v>
      </c>
      <c r="E4016">
        <v>353271</v>
      </c>
      <c r="F4016" s="78">
        <v>39776.739583333336</v>
      </c>
      <c r="G4016" t="s">
        <v>1353</v>
      </c>
      <c r="H4016" t="s">
        <v>1354</v>
      </c>
      <c r="I4016">
        <v>10.220000000000001</v>
      </c>
      <c r="J4016" t="s">
        <v>1355</v>
      </c>
    </row>
    <row r="4017" spans="1:10">
      <c r="A4017" t="s">
        <v>1398</v>
      </c>
      <c r="B4017">
        <v>75</v>
      </c>
      <c r="C4017" t="s">
        <v>1351</v>
      </c>
      <c r="D4017" t="s">
        <v>1352</v>
      </c>
      <c r="E4017">
        <v>353272</v>
      </c>
      <c r="F4017" s="78">
        <v>39776.739583333336</v>
      </c>
      <c r="G4017" t="s">
        <v>1353</v>
      </c>
      <c r="H4017" t="s">
        <v>1354</v>
      </c>
      <c r="I4017">
        <v>10.06</v>
      </c>
      <c r="J4017" t="s">
        <v>1355</v>
      </c>
    </row>
    <row r="4018" spans="1:10">
      <c r="A4018" t="s">
        <v>1398</v>
      </c>
      <c r="B4018">
        <v>85</v>
      </c>
      <c r="C4018" t="s">
        <v>1351</v>
      </c>
      <c r="D4018" t="s">
        <v>1352</v>
      </c>
      <c r="E4018">
        <v>353273</v>
      </c>
      <c r="F4018" s="78">
        <v>39776.739583333336</v>
      </c>
      <c r="G4018" t="s">
        <v>1353</v>
      </c>
      <c r="H4018" t="s">
        <v>1354</v>
      </c>
      <c r="I4018">
        <v>9.5399999999999991</v>
      </c>
      <c r="J4018" t="s">
        <v>1355</v>
      </c>
    </row>
    <row r="4019" spans="1:10">
      <c r="A4019" t="s">
        <v>1398</v>
      </c>
      <c r="B4019">
        <v>100</v>
      </c>
      <c r="C4019" t="s">
        <v>1351</v>
      </c>
      <c r="D4019" t="s">
        <v>1352</v>
      </c>
      <c r="E4019">
        <v>353275</v>
      </c>
      <c r="F4019" s="78">
        <v>39776.739583333336</v>
      </c>
      <c r="G4019" t="s">
        <v>1353</v>
      </c>
      <c r="H4019" t="s">
        <v>1354</v>
      </c>
      <c r="I4019">
        <v>9.39</v>
      </c>
      <c r="J4019" t="s">
        <v>1355</v>
      </c>
    </row>
    <row r="4020" spans="1:10">
      <c r="A4020" t="s">
        <v>1398</v>
      </c>
      <c r="B4020">
        <v>110</v>
      </c>
      <c r="C4020" t="s">
        <v>1351</v>
      </c>
      <c r="D4020" t="s">
        <v>1352</v>
      </c>
      <c r="E4020">
        <v>353276</v>
      </c>
      <c r="F4020" s="78">
        <v>39776.739583333336</v>
      </c>
      <c r="G4020" t="s">
        <v>1353</v>
      </c>
      <c r="H4020" t="s">
        <v>1354</v>
      </c>
      <c r="I4020">
        <v>9.43</v>
      </c>
      <c r="J4020" t="s">
        <v>1355</v>
      </c>
    </row>
    <row r="4021" spans="1:10">
      <c r="A4021" t="s">
        <v>1398</v>
      </c>
      <c r="B4021">
        <v>20</v>
      </c>
      <c r="C4021" t="s">
        <v>1351</v>
      </c>
      <c r="D4021" t="s">
        <v>1352</v>
      </c>
      <c r="E4021">
        <v>353265</v>
      </c>
      <c r="F4021" s="78">
        <v>39794.666666666664</v>
      </c>
      <c r="G4021" t="s">
        <v>1353</v>
      </c>
      <c r="H4021" t="s">
        <v>1354</v>
      </c>
      <c r="I4021">
        <v>11.08</v>
      </c>
      <c r="J4021" t="s">
        <v>1355</v>
      </c>
    </row>
    <row r="4022" spans="1:10">
      <c r="A4022" t="s">
        <v>1398</v>
      </c>
      <c r="B4022">
        <v>29</v>
      </c>
      <c r="C4022" t="s">
        <v>1351</v>
      </c>
      <c r="D4022" t="s">
        <v>1352</v>
      </c>
      <c r="E4022">
        <v>353266</v>
      </c>
      <c r="F4022" s="78">
        <v>39794.666666666664</v>
      </c>
      <c r="G4022" t="s">
        <v>1353</v>
      </c>
      <c r="H4022" t="s">
        <v>1354</v>
      </c>
      <c r="I4022">
        <v>11.05</v>
      </c>
      <c r="J4022" t="s">
        <v>1355</v>
      </c>
    </row>
    <row r="4023" spans="1:10">
      <c r="A4023" t="s">
        <v>1398</v>
      </c>
      <c r="B4023">
        <v>40</v>
      </c>
      <c r="C4023" t="s">
        <v>1351</v>
      </c>
      <c r="D4023" t="s">
        <v>1352</v>
      </c>
      <c r="E4023">
        <v>353267</v>
      </c>
      <c r="F4023" s="78">
        <v>39794.666666666664</v>
      </c>
      <c r="G4023" t="s">
        <v>1353</v>
      </c>
      <c r="H4023" t="s">
        <v>1354</v>
      </c>
      <c r="I4023">
        <v>10.53</v>
      </c>
      <c r="J4023" t="s">
        <v>1355</v>
      </c>
    </row>
    <row r="4024" spans="1:10">
      <c r="A4024" t="s">
        <v>1398</v>
      </c>
      <c r="B4024">
        <v>55</v>
      </c>
      <c r="C4024" t="s">
        <v>1351</v>
      </c>
      <c r="D4024" t="s">
        <v>1352</v>
      </c>
      <c r="E4024">
        <v>353268</v>
      </c>
      <c r="F4024" s="78">
        <v>39794.666666666664</v>
      </c>
      <c r="G4024" t="s">
        <v>1353</v>
      </c>
      <c r="H4024" t="s">
        <v>1354</v>
      </c>
      <c r="I4024">
        <v>10.46</v>
      </c>
      <c r="J4024" t="s">
        <v>1355</v>
      </c>
    </row>
    <row r="4025" spans="1:10">
      <c r="A4025" t="s">
        <v>1398</v>
      </c>
      <c r="B4025">
        <v>60</v>
      </c>
      <c r="C4025" t="s">
        <v>1351</v>
      </c>
      <c r="D4025" t="s">
        <v>1352</v>
      </c>
      <c r="E4025">
        <v>353269</v>
      </c>
      <c r="F4025" s="78">
        <v>39794.666666666664</v>
      </c>
      <c r="G4025" t="s">
        <v>1353</v>
      </c>
      <c r="H4025" t="s">
        <v>1354</v>
      </c>
      <c r="I4025">
        <v>10.32</v>
      </c>
      <c r="J4025" t="s">
        <v>1355</v>
      </c>
    </row>
    <row r="4026" spans="1:10">
      <c r="A4026" t="s">
        <v>1398</v>
      </c>
      <c r="B4026">
        <v>65</v>
      </c>
      <c r="C4026" t="s">
        <v>1351</v>
      </c>
      <c r="D4026" t="s">
        <v>1352</v>
      </c>
      <c r="E4026">
        <v>353270</v>
      </c>
      <c r="F4026" s="78">
        <v>39794.666666666664</v>
      </c>
      <c r="G4026" t="s">
        <v>1353</v>
      </c>
      <c r="H4026" t="s">
        <v>1354</v>
      </c>
      <c r="I4026">
        <v>10.119999999999999</v>
      </c>
      <c r="J4026" t="s">
        <v>1355</v>
      </c>
    </row>
    <row r="4027" spans="1:10">
      <c r="A4027" t="s">
        <v>1398</v>
      </c>
      <c r="B4027">
        <v>70</v>
      </c>
      <c r="C4027" t="s">
        <v>1351</v>
      </c>
      <c r="D4027" t="s">
        <v>1352</v>
      </c>
      <c r="E4027">
        <v>353271</v>
      </c>
      <c r="F4027" s="78">
        <v>39794.666666666664</v>
      </c>
      <c r="G4027" t="s">
        <v>1353</v>
      </c>
      <c r="H4027" t="s">
        <v>1354</v>
      </c>
      <c r="I4027">
        <v>10.02</v>
      </c>
      <c r="J4027" t="s">
        <v>1355</v>
      </c>
    </row>
    <row r="4028" spans="1:10">
      <c r="A4028" t="s">
        <v>1398</v>
      </c>
      <c r="B4028">
        <v>75</v>
      </c>
      <c r="C4028" t="s">
        <v>1351</v>
      </c>
      <c r="D4028" t="s">
        <v>1352</v>
      </c>
      <c r="E4028">
        <v>353272</v>
      </c>
      <c r="F4028" s="78">
        <v>39794.666666666664</v>
      </c>
      <c r="G4028" t="s">
        <v>1353</v>
      </c>
      <c r="H4028" t="s">
        <v>1354</v>
      </c>
      <c r="I4028">
        <v>9.89</v>
      </c>
      <c r="J4028" t="s">
        <v>1355</v>
      </c>
    </row>
    <row r="4029" spans="1:10">
      <c r="A4029" t="s">
        <v>1398</v>
      </c>
      <c r="B4029">
        <v>85</v>
      </c>
      <c r="C4029" t="s">
        <v>1351</v>
      </c>
      <c r="D4029" t="s">
        <v>1352</v>
      </c>
      <c r="E4029">
        <v>353273</v>
      </c>
      <c r="F4029" s="78">
        <v>39794.666666666664</v>
      </c>
      <c r="G4029" t="s">
        <v>1353</v>
      </c>
      <c r="H4029" t="s">
        <v>1354</v>
      </c>
      <c r="I4029">
        <v>9.43</v>
      </c>
      <c r="J4029" t="s">
        <v>1355</v>
      </c>
    </row>
    <row r="4030" spans="1:10">
      <c r="A4030" t="s">
        <v>1398</v>
      </c>
      <c r="B4030">
        <v>100</v>
      </c>
      <c r="C4030" t="s">
        <v>1351</v>
      </c>
      <c r="D4030" t="s">
        <v>1352</v>
      </c>
      <c r="E4030">
        <v>353275</v>
      </c>
      <c r="F4030" s="78">
        <v>39794.666666666664</v>
      </c>
      <c r="G4030" t="s">
        <v>1353</v>
      </c>
      <c r="H4030" t="s">
        <v>1354</v>
      </c>
      <c r="I4030">
        <v>9.31</v>
      </c>
      <c r="J4030" t="s">
        <v>1355</v>
      </c>
    </row>
    <row r="4031" spans="1:10">
      <c r="A4031" t="s">
        <v>1398</v>
      </c>
      <c r="B4031">
        <v>110</v>
      </c>
      <c r="C4031" t="s">
        <v>1351</v>
      </c>
      <c r="D4031" t="s">
        <v>1352</v>
      </c>
      <c r="E4031">
        <v>353276</v>
      </c>
      <c r="F4031" s="78">
        <v>39794.666666666664</v>
      </c>
      <c r="G4031" t="s">
        <v>1353</v>
      </c>
      <c r="H4031" t="s">
        <v>1354</v>
      </c>
      <c r="I4031">
        <v>9.2899999999999991</v>
      </c>
      <c r="J4031" t="s">
        <v>1355</v>
      </c>
    </row>
    <row r="4032" spans="1:10">
      <c r="A4032" t="s">
        <v>1398</v>
      </c>
      <c r="B4032">
        <v>20</v>
      </c>
      <c r="C4032" t="s">
        <v>1351</v>
      </c>
      <c r="D4032" t="s">
        <v>1352</v>
      </c>
      <c r="E4032">
        <v>353265</v>
      </c>
      <c r="F4032" s="78">
        <v>39794.677083333336</v>
      </c>
      <c r="G4032" t="s">
        <v>1353</v>
      </c>
      <c r="H4032" t="s">
        <v>1354</v>
      </c>
      <c r="I4032">
        <v>11.08</v>
      </c>
      <c r="J4032" t="s">
        <v>1355</v>
      </c>
    </row>
    <row r="4033" spans="1:10">
      <c r="A4033" t="s">
        <v>1398</v>
      </c>
      <c r="B4033">
        <v>29</v>
      </c>
      <c r="C4033" t="s">
        <v>1351</v>
      </c>
      <c r="D4033" t="s">
        <v>1352</v>
      </c>
      <c r="E4033">
        <v>353266</v>
      </c>
      <c r="F4033" s="78">
        <v>39794.677083333336</v>
      </c>
      <c r="G4033" t="s">
        <v>1353</v>
      </c>
      <c r="H4033" t="s">
        <v>1354</v>
      </c>
      <c r="I4033">
        <v>10.9</v>
      </c>
      <c r="J4033" t="s">
        <v>1355</v>
      </c>
    </row>
    <row r="4034" spans="1:10">
      <c r="A4034" t="s">
        <v>1398</v>
      </c>
      <c r="B4034">
        <v>40</v>
      </c>
      <c r="C4034" t="s">
        <v>1351</v>
      </c>
      <c r="D4034" t="s">
        <v>1352</v>
      </c>
      <c r="E4034">
        <v>353267</v>
      </c>
      <c r="F4034" s="78">
        <v>39794.677083333336</v>
      </c>
      <c r="G4034" t="s">
        <v>1353</v>
      </c>
      <c r="H4034" t="s">
        <v>1354</v>
      </c>
      <c r="I4034">
        <v>10.5</v>
      </c>
      <c r="J4034" t="s">
        <v>1355</v>
      </c>
    </row>
    <row r="4035" spans="1:10">
      <c r="A4035" t="s">
        <v>1398</v>
      </c>
      <c r="B4035">
        <v>55</v>
      </c>
      <c r="C4035" t="s">
        <v>1351</v>
      </c>
      <c r="D4035" t="s">
        <v>1352</v>
      </c>
      <c r="E4035">
        <v>353268</v>
      </c>
      <c r="F4035" s="78">
        <v>39794.677083333336</v>
      </c>
      <c r="G4035" t="s">
        <v>1353</v>
      </c>
      <c r="H4035" t="s">
        <v>1354</v>
      </c>
      <c r="I4035">
        <v>10.35</v>
      </c>
      <c r="J4035" t="s">
        <v>1355</v>
      </c>
    </row>
    <row r="4036" spans="1:10">
      <c r="A4036" t="s">
        <v>1398</v>
      </c>
      <c r="B4036">
        <v>60</v>
      </c>
      <c r="C4036" t="s">
        <v>1351</v>
      </c>
      <c r="D4036" t="s">
        <v>1352</v>
      </c>
      <c r="E4036">
        <v>353269</v>
      </c>
      <c r="F4036" s="78">
        <v>39794.677083333336</v>
      </c>
      <c r="G4036" t="s">
        <v>1353</v>
      </c>
      <c r="H4036" t="s">
        <v>1354</v>
      </c>
      <c r="I4036">
        <v>10.17</v>
      </c>
      <c r="J4036" t="s">
        <v>1355</v>
      </c>
    </row>
    <row r="4037" spans="1:10">
      <c r="A4037" t="s">
        <v>1398</v>
      </c>
      <c r="B4037">
        <v>65</v>
      </c>
      <c r="C4037" t="s">
        <v>1351</v>
      </c>
      <c r="D4037" t="s">
        <v>1352</v>
      </c>
      <c r="E4037">
        <v>353270</v>
      </c>
      <c r="F4037" s="78">
        <v>39794.677083333336</v>
      </c>
      <c r="G4037" t="s">
        <v>1353</v>
      </c>
      <c r="H4037" t="s">
        <v>1354</v>
      </c>
      <c r="I4037">
        <v>10.039999999999999</v>
      </c>
      <c r="J4037" t="s">
        <v>1355</v>
      </c>
    </row>
    <row r="4038" spans="1:10">
      <c r="A4038" t="s">
        <v>1398</v>
      </c>
      <c r="B4038">
        <v>70</v>
      </c>
      <c r="C4038" t="s">
        <v>1351</v>
      </c>
      <c r="D4038" t="s">
        <v>1352</v>
      </c>
      <c r="E4038">
        <v>353271</v>
      </c>
      <c r="F4038" s="78">
        <v>39794.677083333336</v>
      </c>
      <c r="G4038" t="s">
        <v>1353</v>
      </c>
      <c r="H4038" t="s">
        <v>1354</v>
      </c>
      <c r="I4038">
        <v>10</v>
      </c>
      <c r="J4038" t="s">
        <v>1355</v>
      </c>
    </row>
    <row r="4039" spans="1:10">
      <c r="A4039" t="s">
        <v>1398</v>
      </c>
      <c r="B4039">
        <v>75</v>
      </c>
      <c r="C4039" t="s">
        <v>1351</v>
      </c>
      <c r="D4039" t="s">
        <v>1352</v>
      </c>
      <c r="E4039">
        <v>353272</v>
      </c>
      <c r="F4039" s="78">
        <v>39794.677083333336</v>
      </c>
      <c r="G4039" t="s">
        <v>1353</v>
      </c>
      <c r="H4039" t="s">
        <v>1354</v>
      </c>
      <c r="I4039">
        <v>9.76</v>
      </c>
      <c r="J4039" t="s">
        <v>1355</v>
      </c>
    </row>
    <row r="4040" spans="1:10">
      <c r="A4040" t="s">
        <v>1398</v>
      </c>
      <c r="B4040">
        <v>85</v>
      </c>
      <c r="C4040" t="s">
        <v>1351</v>
      </c>
      <c r="D4040" t="s">
        <v>1352</v>
      </c>
      <c r="E4040">
        <v>353273</v>
      </c>
      <c r="F4040" s="78">
        <v>39794.677083333336</v>
      </c>
      <c r="G4040" t="s">
        <v>1353</v>
      </c>
      <c r="H4040" t="s">
        <v>1354</v>
      </c>
      <c r="I4040">
        <v>9.58</v>
      </c>
      <c r="J4040" t="s">
        <v>1355</v>
      </c>
    </row>
    <row r="4041" spans="1:10">
      <c r="A4041" t="s">
        <v>1398</v>
      </c>
      <c r="B4041">
        <v>100</v>
      </c>
      <c r="C4041" t="s">
        <v>1351</v>
      </c>
      <c r="D4041" t="s">
        <v>1352</v>
      </c>
      <c r="E4041">
        <v>353275</v>
      </c>
      <c r="F4041" s="78">
        <v>39794.677083333336</v>
      </c>
      <c r="G4041" t="s">
        <v>1353</v>
      </c>
      <c r="H4041" t="s">
        <v>1354</v>
      </c>
      <c r="I4041">
        <v>9.3000000000000007</v>
      </c>
      <c r="J4041" t="s">
        <v>1355</v>
      </c>
    </row>
    <row r="4042" spans="1:10">
      <c r="A4042" t="s">
        <v>1398</v>
      </c>
      <c r="B4042">
        <v>110</v>
      </c>
      <c r="C4042" t="s">
        <v>1351</v>
      </c>
      <c r="D4042" t="s">
        <v>1352</v>
      </c>
      <c r="E4042">
        <v>353276</v>
      </c>
      <c r="F4042" s="78">
        <v>39794.677083333336</v>
      </c>
      <c r="G4042" t="s">
        <v>1353</v>
      </c>
      <c r="H4042" t="s">
        <v>1354</v>
      </c>
      <c r="I4042">
        <v>9.2899999999999991</v>
      </c>
      <c r="J4042" t="s">
        <v>1355</v>
      </c>
    </row>
    <row r="4043" spans="1:10">
      <c r="A4043" t="s">
        <v>1398</v>
      </c>
      <c r="B4043">
        <v>20</v>
      </c>
      <c r="C4043" t="s">
        <v>1351</v>
      </c>
      <c r="D4043" t="s">
        <v>1352</v>
      </c>
      <c r="E4043">
        <v>353265</v>
      </c>
      <c r="F4043" s="78">
        <v>39794.6875</v>
      </c>
      <c r="G4043" t="s">
        <v>1353</v>
      </c>
      <c r="H4043" t="s">
        <v>1354</v>
      </c>
      <c r="I4043">
        <v>11.07</v>
      </c>
      <c r="J4043" t="s">
        <v>1355</v>
      </c>
    </row>
    <row r="4044" spans="1:10">
      <c r="A4044" t="s">
        <v>1398</v>
      </c>
      <c r="B4044">
        <v>29</v>
      </c>
      <c r="C4044" t="s">
        <v>1351</v>
      </c>
      <c r="D4044" t="s">
        <v>1352</v>
      </c>
      <c r="E4044">
        <v>353266</v>
      </c>
      <c r="F4044" s="78">
        <v>39794.6875</v>
      </c>
      <c r="G4044" t="s">
        <v>1353</v>
      </c>
      <c r="H4044" t="s">
        <v>1354</v>
      </c>
      <c r="I4044">
        <v>10.93</v>
      </c>
      <c r="J4044" t="s">
        <v>1355</v>
      </c>
    </row>
    <row r="4045" spans="1:10">
      <c r="A4045" t="s">
        <v>1398</v>
      </c>
      <c r="B4045">
        <v>40</v>
      </c>
      <c r="C4045" t="s">
        <v>1351</v>
      </c>
      <c r="D4045" t="s">
        <v>1352</v>
      </c>
      <c r="E4045">
        <v>353267</v>
      </c>
      <c r="F4045" s="78">
        <v>39794.6875</v>
      </c>
      <c r="G4045" t="s">
        <v>1353</v>
      </c>
      <c r="H4045" t="s">
        <v>1354</v>
      </c>
      <c r="I4045">
        <v>10.51</v>
      </c>
      <c r="J4045" t="s">
        <v>1355</v>
      </c>
    </row>
    <row r="4046" spans="1:10">
      <c r="A4046" t="s">
        <v>1398</v>
      </c>
      <c r="B4046">
        <v>55</v>
      </c>
      <c r="C4046" t="s">
        <v>1351</v>
      </c>
      <c r="D4046" t="s">
        <v>1352</v>
      </c>
      <c r="E4046">
        <v>353268</v>
      </c>
      <c r="F4046" s="78">
        <v>39794.6875</v>
      </c>
      <c r="G4046" t="s">
        <v>1353</v>
      </c>
      <c r="H4046" t="s">
        <v>1354</v>
      </c>
      <c r="I4046">
        <v>10.36</v>
      </c>
      <c r="J4046" t="s">
        <v>1355</v>
      </c>
    </row>
    <row r="4047" spans="1:10">
      <c r="A4047" t="s">
        <v>1398</v>
      </c>
      <c r="B4047">
        <v>60</v>
      </c>
      <c r="C4047" t="s">
        <v>1351</v>
      </c>
      <c r="D4047" t="s">
        <v>1352</v>
      </c>
      <c r="E4047">
        <v>353269</v>
      </c>
      <c r="F4047" s="78">
        <v>39794.6875</v>
      </c>
      <c r="G4047" t="s">
        <v>1353</v>
      </c>
      <c r="H4047" t="s">
        <v>1354</v>
      </c>
      <c r="I4047">
        <v>10.210000000000001</v>
      </c>
      <c r="J4047" t="s">
        <v>1355</v>
      </c>
    </row>
    <row r="4048" spans="1:10">
      <c r="A4048" t="s">
        <v>1398</v>
      </c>
      <c r="B4048">
        <v>65</v>
      </c>
      <c r="C4048" t="s">
        <v>1351</v>
      </c>
      <c r="D4048" t="s">
        <v>1352</v>
      </c>
      <c r="E4048">
        <v>353270</v>
      </c>
      <c r="F4048" s="78">
        <v>39794.6875</v>
      </c>
      <c r="G4048" t="s">
        <v>1353</v>
      </c>
      <c r="H4048" t="s">
        <v>1354</v>
      </c>
      <c r="I4048">
        <v>10.050000000000001</v>
      </c>
      <c r="J4048" t="s">
        <v>1355</v>
      </c>
    </row>
    <row r="4049" spans="1:10">
      <c r="A4049" t="s">
        <v>1398</v>
      </c>
      <c r="B4049">
        <v>70</v>
      </c>
      <c r="C4049" t="s">
        <v>1351</v>
      </c>
      <c r="D4049" t="s">
        <v>1352</v>
      </c>
      <c r="E4049">
        <v>353271</v>
      </c>
      <c r="F4049" s="78">
        <v>39794.6875</v>
      </c>
      <c r="G4049" t="s">
        <v>1353</v>
      </c>
      <c r="H4049" t="s">
        <v>1354</v>
      </c>
      <c r="I4049">
        <v>10.02</v>
      </c>
      <c r="J4049" t="s">
        <v>1355</v>
      </c>
    </row>
    <row r="4050" spans="1:10">
      <c r="A4050" t="s">
        <v>1398</v>
      </c>
      <c r="B4050">
        <v>75</v>
      </c>
      <c r="C4050" t="s">
        <v>1351</v>
      </c>
      <c r="D4050" t="s">
        <v>1352</v>
      </c>
      <c r="E4050">
        <v>353272</v>
      </c>
      <c r="F4050" s="78">
        <v>39794.6875</v>
      </c>
      <c r="G4050" t="s">
        <v>1353</v>
      </c>
      <c r="H4050" t="s">
        <v>1354</v>
      </c>
      <c r="I4050">
        <v>9.9600000000000009</v>
      </c>
      <c r="J4050" t="s">
        <v>1355</v>
      </c>
    </row>
    <row r="4051" spans="1:10">
      <c r="A4051" t="s">
        <v>1398</v>
      </c>
      <c r="B4051">
        <v>85</v>
      </c>
      <c r="C4051" t="s">
        <v>1351</v>
      </c>
      <c r="D4051" t="s">
        <v>1352</v>
      </c>
      <c r="E4051">
        <v>353273</v>
      </c>
      <c r="F4051" s="78">
        <v>39794.6875</v>
      </c>
      <c r="G4051" t="s">
        <v>1353</v>
      </c>
      <c r="H4051" t="s">
        <v>1354</v>
      </c>
      <c r="I4051">
        <v>9.69</v>
      </c>
      <c r="J4051" t="s">
        <v>1355</v>
      </c>
    </row>
    <row r="4052" spans="1:10">
      <c r="A4052" t="s">
        <v>1398</v>
      </c>
      <c r="B4052">
        <v>100</v>
      </c>
      <c r="C4052" t="s">
        <v>1351</v>
      </c>
      <c r="D4052" t="s">
        <v>1352</v>
      </c>
      <c r="E4052">
        <v>353275</v>
      </c>
      <c r="F4052" s="78">
        <v>39794.6875</v>
      </c>
      <c r="G4052" t="s">
        <v>1353</v>
      </c>
      <c r="H4052" t="s">
        <v>1354</v>
      </c>
      <c r="I4052">
        <v>9.32</v>
      </c>
      <c r="J4052" t="s">
        <v>1355</v>
      </c>
    </row>
    <row r="4053" spans="1:10">
      <c r="A4053" t="s">
        <v>1398</v>
      </c>
      <c r="B4053">
        <v>110</v>
      </c>
      <c r="C4053" t="s">
        <v>1351</v>
      </c>
      <c r="D4053" t="s">
        <v>1352</v>
      </c>
      <c r="E4053">
        <v>353276</v>
      </c>
      <c r="F4053" s="78">
        <v>39794.6875</v>
      </c>
      <c r="G4053" t="s">
        <v>1353</v>
      </c>
      <c r="H4053" t="s">
        <v>1354</v>
      </c>
      <c r="I4053">
        <v>9.2899999999999991</v>
      </c>
      <c r="J4053" t="s">
        <v>1355</v>
      </c>
    </row>
    <row r="4054" spans="1:10">
      <c r="A4054" t="s">
        <v>1398</v>
      </c>
      <c r="B4054">
        <v>20</v>
      </c>
      <c r="C4054" t="s">
        <v>1351</v>
      </c>
      <c r="D4054" t="s">
        <v>1352</v>
      </c>
      <c r="E4054">
        <v>353265</v>
      </c>
      <c r="F4054" s="78">
        <v>39794.697916666664</v>
      </c>
      <c r="G4054" t="s">
        <v>1353</v>
      </c>
      <c r="H4054" t="s">
        <v>1354</v>
      </c>
      <c r="I4054">
        <v>11.07</v>
      </c>
      <c r="J4054" t="s">
        <v>1355</v>
      </c>
    </row>
    <row r="4055" spans="1:10">
      <c r="A4055" t="s">
        <v>1398</v>
      </c>
      <c r="B4055">
        <v>29</v>
      </c>
      <c r="C4055" t="s">
        <v>1351</v>
      </c>
      <c r="D4055" t="s">
        <v>1352</v>
      </c>
      <c r="E4055">
        <v>353266</v>
      </c>
      <c r="F4055" s="78">
        <v>39794.697916666664</v>
      </c>
      <c r="G4055" t="s">
        <v>1353</v>
      </c>
      <c r="H4055" t="s">
        <v>1354</v>
      </c>
      <c r="I4055">
        <v>10.9</v>
      </c>
      <c r="J4055" t="s">
        <v>1355</v>
      </c>
    </row>
    <row r="4056" spans="1:10">
      <c r="A4056" t="s">
        <v>1398</v>
      </c>
      <c r="B4056">
        <v>40</v>
      </c>
      <c r="C4056" t="s">
        <v>1351</v>
      </c>
      <c r="D4056" t="s">
        <v>1352</v>
      </c>
      <c r="E4056">
        <v>353267</v>
      </c>
      <c r="F4056" s="78">
        <v>39794.697916666664</v>
      </c>
      <c r="G4056" t="s">
        <v>1353</v>
      </c>
      <c r="H4056" t="s">
        <v>1354</v>
      </c>
      <c r="I4056">
        <v>10.52</v>
      </c>
      <c r="J4056" t="s">
        <v>1355</v>
      </c>
    </row>
    <row r="4057" spans="1:10">
      <c r="A4057" t="s">
        <v>1398</v>
      </c>
      <c r="B4057">
        <v>55</v>
      </c>
      <c r="C4057" t="s">
        <v>1351</v>
      </c>
      <c r="D4057" t="s">
        <v>1352</v>
      </c>
      <c r="E4057">
        <v>353268</v>
      </c>
      <c r="F4057" s="78">
        <v>39794.697916666664</v>
      </c>
      <c r="G4057" t="s">
        <v>1353</v>
      </c>
      <c r="H4057" t="s">
        <v>1354</v>
      </c>
      <c r="I4057">
        <v>10.44</v>
      </c>
      <c r="J4057" t="s">
        <v>1355</v>
      </c>
    </row>
    <row r="4058" spans="1:10">
      <c r="A4058" t="s">
        <v>1398</v>
      </c>
      <c r="B4058">
        <v>60</v>
      </c>
      <c r="C4058" t="s">
        <v>1351</v>
      </c>
      <c r="D4058" t="s">
        <v>1352</v>
      </c>
      <c r="E4058">
        <v>353269</v>
      </c>
      <c r="F4058" s="78">
        <v>39794.697916666664</v>
      </c>
      <c r="G4058" t="s">
        <v>1353</v>
      </c>
      <c r="H4058" t="s">
        <v>1354</v>
      </c>
      <c r="I4058">
        <v>10.3</v>
      </c>
      <c r="J4058" t="s">
        <v>1355</v>
      </c>
    </row>
    <row r="4059" spans="1:10">
      <c r="A4059" t="s">
        <v>1398</v>
      </c>
      <c r="B4059">
        <v>65</v>
      </c>
      <c r="C4059" t="s">
        <v>1351</v>
      </c>
      <c r="D4059" t="s">
        <v>1352</v>
      </c>
      <c r="E4059">
        <v>353270</v>
      </c>
      <c r="F4059" s="78">
        <v>39794.697916666664</v>
      </c>
      <c r="G4059" t="s">
        <v>1353</v>
      </c>
      <c r="H4059" t="s">
        <v>1354</v>
      </c>
      <c r="I4059">
        <v>10.15</v>
      </c>
      <c r="J4059" t="s">
        <v>1355</v>
      </c>
    </row>
    <row r="4060" spans="1:10">
      <c r="A4060" t="s">
        <v>1398</v>
      </c>
      <c r="B4060">
        <v>70</v>
      </c>
      <c r="C4060" t="s">
        <v>1351</v>
      </c>
      <c r="D4060" t="s">
        <v>1352</v>
      </c>
      <c r="E4060">
        <v>353271</v>
      </c>
      <c r="F4060" s="78">
        <v>39794.697916666664</v>
      </c>
      <c r="G4060" t="s">
        <v>1353</v>
      </c>
      <c r="H4060" t="s">
        <v>1354</v>
      </c>
      <c r="I4060">
        <v>10.02</v>
      </c>
      <c r="J4060" t="s">
        <v>1355</v>
      </c>
    </row>
    <row r="4061" spans="1:10">
      <c r="A4061" t="s">
        <v>1398</v>
      </c>
      <c r="B4061">
        <v>75</v>
      </c>
      <c r="C4061" t="s">
        <v>1351</v>
      </c>
      <c r="D4061" t="s">
        <v>1352</v>
      </c>
      <c r="E4061">
        <v>353272</v>
      </c>
      <c r="F4061" s="78">
        <v>39794.697916666664</v>
      </c>
      <c r="G4061" t="s">
        <v>1353</v>
      </c>
      <c r="H4061" t="s">
        <v>1354</v>
      </c>
      <c r="I4061">
        <v>10.02</v>
      </c>
      <c r="J4061" t="s">
        <v>1355</v>
      </c>
    </row>
    <row r="4062" spans="1:10">
      <c r="A4062" t="s">
        <v>1398</v>
      </c>
      <c r="B4062">
        <v>85</v>
      </c>
      <c r="C4062" t="s">
        <v>1351</v>
      </c>
      <c r="D4062" t="s">
        <v>1352</v>
      </c>
      <c r="E4062">
        <v>353273</v>
      </c>
      <c r="F4062" s="78">
        <v>39794.697916666664</v>
      </c>
      <c r="G4062" t="s">
        <v>1353</v>
      </c>
      <c r="H4062" t="s">
        <v>1354</v>
      </c>
      <c r="I4062">
        <v>9.83</v>
      </c>
      <c r="J4062" t="s">
        <v>1355</v>
      </c>
    </row>
    <row r="4063" spans="1:10">
      <c r="A4063" t="s">
        <v>1398</v>
      </c>
      <c r="B4063">
        <v>100</v>
      </c>
      <c r="C4063" t="s">
        <v>1351</v>
      </c>
      <c r="D4063" t="s">
        <v>1352</v>
      </c>
      <c r="E4063">
        <v>353275</v>
      </c>
      <c r="F4063" s="78">
        <v>39794.697916666664</v>
      </c>
      <c r="G4063" t="s">
        <v>1353</v>
      </c>
      <c r="H4063" t="s">
        <v>1354</v>
      </c>
      <c r="I4063">
        <v>9.34</v>
      </c>
      <c r="J4063" t="s">
        <v>1355</v>
      </c>
    </row>
    <row r="4064" spans="1:10">
      <c r="A4064" t="s">
        <v>1398</v>
      </c>
      <c r="B4064">
        <v>110</v>
      </c>
      <c r="C4064" t="s">
        <v>1351</v>
      </c>
      <c r="D4064" t="s">
        <v>1352</v>
      </c>
      <c r="E4064">
        <v>353276</v>
      </c>
      <c r="F4064" s="78">
        <v>39794.697916666664</v>
      </c>
      <c r="G4064" t="s">
        <v>1353</v>
      </c>
      <c r="H4064" t="s">
        <v>1354</v>
      </c>
      <c r="I4064">
        <v>9.31</v>
      </c>
      <c r="J4064" t="s">
        <v>1355</v>
      </c>
    </row>
    <row r="4065" spans="1:10">
      <c r="A4065" t="s">
        <v>1398</v>
      </c>
      <c r="B4065">
        <v>20</v>
      </c>
      <c r="C4065" t="s">
        <v>1351</v>
      </c>
      <c r="D4065" t="s">
        <v>1352</v>
      </c>
      <c r="E4065">
        <v>353265</v>
      </c>
      <c r="F4065" s="78">
        <v>39794.708333333336</v>
      </c>
      <c r="G4065" t="s">
        <v>1353</v>
      </c>
      <c r="H4065" t="s">
        <v>1354</v>
      </c>
      <c r="I4065">
        <v>11.07</v>
      </c>
      <c r="J4065" t="s">
        <v>1355</v>
      </c>
    </row>
    <row r="4066" spans="1:10">
      <c r="A4066" t="s">
        <v>1398</v>
      </c>
      <c r="B4066">
        <v>29</v>
      </c>
      <c r="C4066" t="s">
        <v>1351</v>
      </c>
      <c r="D4066" t="s">
        <v>1352</v>
      </c>
      <c r="E4066">
        <v>353266</v>
      </c>
      <c r="F4066" s="78">
        <v>39794.708333333336</v>
      </c>
      <c r="G4066" t="s">
        <v>1353</v>
      </c>
      <c r="H4066" t="s">
        <v>1354</v>
      </c>
      <c r="I4066">
        <v>10.66</v>
      </c>
      <c r="J4066" t="s">
        <v>1355</v>
      </c>
    </row>
    <row r="4067" spans="1:10">
      <c r="A4067" t="s">
        <v>1398</v>
      </c>
      <c r="B4067">
        <v>40</v>
      </c>
      <c r="C4067" t="s">
        <v>1351</v>
      </c>
      <c r="D4067" t="s">
        <v>1352</v>
      </c>
      <c r="E4067">
        <v>353267</v>
      </c>
      <c r="F4067" s="78">
        <v>39794.708333333336</v>
      </c>
      <c r="G4067" t="s">
        <v>1353</v>
      </c>
      <c r="H4067" t="s">
        <v>1354</v>
      </c>
      <c r="I4067">
        <v>10.51</v>
      </c>
      <c r="J4067" t="s">
        <v>1355</v>
      </c>
    </row>
    <row r="4068" spans="1:10">
      <c r="A4068" t="s">
        <v>1398</v>
      </c>
      <c r="B4068">
        <v>55</v>
      </c>
      <c r="C4068" t="s">
        <v>1351</v>
      </c>
      <c r="D4068" t="s">
        <v>1352</v>
      </c>
      <c r="E4068">
        <v>353268</v>
      </c>
      <c r="F4068" s="78">
        <v>39794.708333333336</v>
      </c>
      <c r="G4068" t="s">
        <v>1353</v>
      </c>
      <c r="H4068" t="s">
        <v>1354</v>
      </c>
      <c r="I4068">
        <v>10.33</v>
      </c>
      <c r="J4068" t="s">
        <v>1355</v>
      </c>
    </row>
    <row r="4069" spans="1:10">
      <c r="A4069" t="s">
        <v>1398</v>
      </c>
      <c r="B4069">
        <v>60</v>
      </c>
      <c r="C4069" t="s">
        <v>1351</v>
      </c>
      <c r="D4069" t="s">
        <v>1352</v>
      </c>
      <c r="E4069">
        <v>353269</v>
      </c>
      <c r="F4069" s="78">
        <v>39794.708333333336</v>
      </c>
      <c r="G4069" t="s">
        <v>1353</v>
      </c>
      <c r="H4069" t="s">
        <v>1354</v>
      </c>
      <c r="I4069">
        <v>10.15</v>
      </c>
      <c r="J4069" t="s">
        <v>1355</v>
      </c>
    </row>
    <row r="4070" spans="1:10">
      <c r="A4070" t="s">
        <v>1398</v>
      </c>
      <c r="B4070">
        <v>65</v>
      </c>
      <c r="C4070" t="s">
        <v>1351</v>
      </c>
      <c r="D4070" t="s">
        <v>1352</v>
      </c>
      <c r="E4070">
        <v>353270</v>
      </c>
      <c r="F4070" s="78">
        <v>39794.708333333336</v>
      </c>
      <c r="G4070" t="s">
        <v>1353</v>
      </c>
      <c r="H4070" t="s">
        <v>1354</v>
      </c>
      <c r="I4070">
        <v>10.029999999999999</v>
      </c>
      <c r="J4070" t="s">
        <v>1355</v>
      </c>
    </row>
    <row r="4071" spans="1:10">
      <c r="A4071" t="s">
        <v>1398</v>
      </c>
      <c r="B4071">
        <v>70</v>
      </c>
      <c r="C4071" t="s">
        <v>1351</v>
      </c>
      <c r="D4071" t="s">
        <v>1352</v>
      </c>
      <c r="E4071">
        <v>353271</v>
      </c>
      <c r="F4071" s="78">
        <v>39794.708333333336</v>
      </c>
      <c r="G4071" t="s">
        <v>1353</v>
      </c>
      <c r="H4071" t="s">
        <v>1354</v>
      </c>
      <c r="I4071">
        <v>9.9499999999999993</v>
      </c>
      <c r="J4071" t="s">
        <v>1355</v>
      </c>
    </row>
    <row r="4072" spans="1:10">
      <c r="A4072" t="s">
        <v>1398</v>
      </c>
      <c r="B4072">
        <v>75</v>
      </c>
      <c r="C4072" t="s">
        <v>1351</v>
      </c>
      <c r="D4072" t="s">
        <v>1352</v>
      </c>
      <c r="E4072">
        <v>353272</v>
      </c>
      <c r="F4072" s="78">
        <v>39794.708333333336</v>
      </c>
      <c r="G4072" t="s">
        <v>1353</v>
      </c>
      <c r="H4072" t="s">
        <v>1354</v>
      </c>
      <c r="I4072">
        <v>9.74</v>
      </c>
      <c r="J4072" t="s">
        <v>1355</v>
      </c>
    </row>
    <row r="4073" spans="1:10">
      <c r="A4073" t="s">
        <v>1398</v>
      </c>
      <c r="B4073">
        <v>85</v>
      </c>
      <c r="C4073" t="s">
        <v>1351</v>
      </c>
      <c r="D4073" t="s">
        <v>1352</v>
      </c>
      <c r="E4073">
        <v>353273</v>
      </c>
      <c r="F4073" s="78">
        <v>39794.708333333336</v>
      </c>
      <c r="G4073" t="s">
        <v>1353</v>
      </c>
      <c r="H4073" t="s">
        <v>1354</v>
      </c>
      <c r="I4073">
        <v>9.64</v>
      </c>
      <c r="J4073" t="s">
        <v>1355</v>
      </c>
    </row>
    <row r="4074" spans="1:10">
      <c r="A4074" t="s">
        <v>1398</v>
      </c>
      <c r="B4074">
        <v>100</v>
      </c>
      <c r="C4074" t="s">
        <v>1351</v>
      </c>
      <c r="D4074" t="s">
        <v>1352</v>
      </c>
      <c r="E4074">
        <v>353275</v>
      </c>
      <c r="F4074" s="78">
        <v>39794.708333333336</v>
      </c>
      <c r="G4074" t="s">
        <v>1353</v>
      </c>
      <c r="H4074" t="s">
        <v>1354</v>
      </c>
      <c r="I4074">
        <v>9.32</v>
      </c>
      <c r="J4074" t="s">
        <v>1355</v>
      </c>
    </row>
    <row r="4075" spans="1:10">
      <c r="A4075" t="s">
        <v>1398</v>
      </c>
      <c r="B4075">
        <v>110</v>
      </c>
      <c r="C4075" t="s">
        <v>1351</v>
      </c>
      <c r="D4075" t="s">
        <v>1352</v>
      </c>
      <c r="E4075">
        <v>353276</v>
      </c>
      <c r="F4075" s="78">
        <v>39794.708333333336</v>
      </c>
      <c r="G4075" t="s">
        <v>1353</v>
      </c>
      <c r="H4075" t="s">
        <v>1354</v>
      </c>
      <c r="I4075">
        <v>9.3000000000000007</v>
      </c>
      <c r="J4075" t="s">
        <v>1355</v>
      </c>
    </row>
    <row r="4076" spans="1:10">
      <c r="A4076" t="s">
        <v>1398</v>
      </c>
      <c r="B4076">
        <v>20</v>
      </c>
      <c r="C4076" t="s">
        <v>1351</v>
      </c>
      <c r="D4076" t="s">
        <v>1352</v>
      </c>
      <c r="E4076">
        <v>353265</v>
      </c>
      <c r="F4076" s="78">
        <v>39794.71875</v>
      </c>
      <c r="G4076" t="s">
        <v>1353</v>
      </c>
      <c r="H4076" t="s">
        <v>1354</v>
      </c>
      <c r="I4076">
        <v>11.03</v>
      </c>
      <c r="J4076" t="s">
        <v>1355</v>
      </c>
    </row>
    <row r="4077" spans="1:10">
      <c r="A4077" t="s">
        <v>1398</v>
      </c>
      <c r="B4077">
        <v>29</v>
      </c>
      <c r="C4077" t="s">
        <v>1351</v>
      </c>
      <c r="D4077" t="s">
        <v>1352</v>
      </c>
      <c r="E4077">
        <v>353266</v>
      </c>
      <c r="F4077" s="78">
        <v>39794.71875</v>
      </c>
      <c r="G4077" t="s">
        <v>1353</v>
      </c>
      <c r="H4077" t="s">
        <v>1354</v>
      </c>
      <c r="I4077">
        <v>10.6</v>
      </c>
      <c r="J4077" t="s">
        <v>1355</v>
      </c>
    </row>
    <row r="4078" spans="1:10">
      <c r="A4078" t="s">
        <v>1398</v>
      </c>
      <c r="B4078">
        <v>40</v>
      </c>
      <c r="C4078" t="s">
        <v>1351</v>
      </c>
      <c r="D4078" t="s">
        <v>1352</v>
      </c>
      <c r="E4078">
        <v>353267</v>
      </c>
      <c r="F4078" s="78">
        <v>39794.71875</v>
      </c>
      <c r="G4078" t="s">
        <v>1353</v>
      </c>
      <c r="H4078" t="s">
        <v>1354</v>
      </c>
      <c r="I4078">
        <v>10.51</v>
      </c>
      <c r="J4078" t="s">
        <v>1355</v>
      </c>
    </row>
    <row r="4079" spans="1:10">
      <c r="A4079" t="s">
        <v>1398</v>
      </c>
      <c r="B4079">
        <v>55</v>
      </c>
      <c r="C4079" t="s">
        <v>1351</v>
      </c>
      <c r="D4079" t="s">
        <v>1352</v>
      </c>
      <c r="E4079">
        <v>353268</v>
      </c>
      <c r="F4079" s="78">
        <v>39794.71875</v>
      </c>
      <c r="G4079" t="s">
        <v>1353</v>
      </c>
      <c r="H4079" t="s">
        <v>1354</v>
      </c>
      <c r="I4079">
        <v>10.26</v>
      </c>
      <c r="J4079" t="s">
        <v>1355</v>
      </c>
    </row>
    <row r="4080" spans="1:10">
      <c r="A4080" t="s">
        <v>1398</v>
      </c>
      <c r="B4080">
        <v>60</v>
      </c>
      <c r="C4080" t="s">
        <v>1351</v>
      </c>
      <c r="D4080" t="s">
        <v>1352</v>
      </c>
      <c r="E4080">
        <v>353269</v>
      </c>
      <c r="F4080" s="78">
        <v>39794.71875</v>
      </c>
      <c r="G4080" t="s">
        <v>1353</v>
      </c>
      <c r="H4080" t="s">
        <v>1354</v>
      </c>
      <c r="I4080">
        <v>10.039999999999999</v>
      </c>
      <c r="J4080" t="s">
        <v>1355</v>
      </c>
    </row>
    <row r="4081" spans="1:10">
      <c r="A4081" t="s">
        <v>1398</v>
      </c>
      <c r="B4081">
        <v>65</v>
      </c>
      <c r="C4081" t="s">
        <v>1351</v>
      </c>
      <c r="D4081" t="s">
        <v>1352</v>
      </c>
      <c r="E4081">
        <v>353270</v>
      </c>
      <c r="F4081" s="78">
        <v>39794.71875</v>
      </c>
      <c r="G4081" t="s">
        <v>1353</v>
      </c>
      <c r="H4081" t="s">
        <v>1354</v>
      </c>
      <c r="I4081">
        <v>9.98</v>
      </c>
      <c r="J4081" t="s">
        <v>1355</v>
      </c>
    </row>
    <row r="4082" spans="1:10">
      <c r="A4082" t="s">
        <v>1398</v>
      </c>
      <c r="B4082">
        <v>70</v>
      </c>
      <c r="C4082" t="s">
        <v>1351</v>
      </c>
      <c r="D4082" t="s">
        <v>1352</v>
      </c>
      <c r="E4082">
        <v>353271</v>
      </c>
      <c r="F4082" s="78">
        <v>39794.71875</v>
      </c>
      <c r="G4082" t="s">
        <v>1353</v>
      </c>
      <c r="H4082" t="s">
        <v>1354</v>
      </c>
      <c r="I4082">
        <v>9.82</v>
      </c>
      <c r="J4082" t="s">
        <v>1355</v>
      </c>
    </row>
    <row r="4083" spans="1:10">
      <c r="A4083" t="s">
        <v>1398</v>
      </c>
      <c r="B4083">
        <v>75</v>
      </c>
      <c r="C4083" t="s">
        <v>1351</v>
      </c>
      <c r="D4083" t="s">
        <v>1352</v>
      </c>
      <c r="E4083">
        <v>353272</v>
      </c>
      <c r="F4083" s="78">
        <v>39794.71875</v>
      </c>
      <c r="G4083" t="s">
        <v>1353</v>
      </c>
      <c r="H4083" t="s">
        <v>1354</v>
      </c>
      <c r="I4083">
        <v>9.65</v>
      </c>
      <c r="J4083" t="s">
        <v>1355</v>
      </c>
    </row>
    <row r="4084" spans="1:10">
      <c r="A4084" t="s">
        <v>1398</v>
      </c>
      <c r="B4084">
        <v>85</v>
      </c>
      <c r="C4084" t="s">
        <v>1351</v>
      </c>
      <c r="D4084" t="s">
        <v>1352</v>
      </c>
      <c r="E4084">
        <v>353273</v>
      </c>
      <c r="F4084" s="78">
        <v>39794.71875</v>
      </c>
      <c r="G4084" t="s">
        <v>1353</v>
      </c>
      <c r="H4084" t="s">
        <v>1354</v>
      </c>
      <c r="I4084">
        <v>9.4499999999999993</v>
      </c>
      <c r="J4084" t="s">
        <v>1355</v>
      </c>
    </row>
    <row r="4085" spans="1:10">
      <c r="A4085" t="s">
        <v>1398</v>
      </c>
      <c r="B4085">
        <v>100</v>
      </c>
      <c r="C4085" t="s">
        <v>1351</v>
      </c>
      <c r="D4085" t="s">
        <v>1352</v>
      </c>
      <c r="E4085">
        <v>353275</v>
      </c>
      <c r="F4085" s="78">
        <v>39794.71875</v>
      </c>
      <c r="G4085" t="s">
        <v>1353</v>
      </c>
      <c r="H4085" t="s">
        <v>1354</v>
      </c>
      <c r="I4085">
        <v>9.2899999999999991</v>
      </c>
      <c r="J4085" t="s">
        <v>1355</v>
      </c>
    </row>
    <row r="4086" spans="1:10">
      <c r="A4086" t="s">
        <v>1398</v>
      </c>
      <c r="B4086">
        <v>110</v>
      </c>
      <c r="C4086" t="s">
        <v>1351</v>
      </c>
      <c r="D4086" t="s">
        <v>1352</v>
      </c>
      <c r="E4086">
        <v>353276</v>
      </c>
      <c r="F4086" s="78">
        <v>39794.71875</v>
      </c>
      <c r="G4086" t="s">
        <v>1353</v>
      </c>
      <c r="H4086" t="s">
        <v>1354</v>
      </c>
      <c r="I4086">
        <v>9.2799999999999994</v>
      </c>
      <c r="J4086" t="s">
        <v>1355</v>
      </c>
    </row>
    <row r="4087" spans="1:10">
      <c r="A4087" t="s">
        <v>1398</v>
      </c>
      <c r="B4087">
        <v>20</v>
      </c>
      <c r="C4087" t="s">
        <v>1351</v>
      </c>
      <c r="D4087" t="s">
        <v>1352</v>
      </c>
      <c r="E4087">
        <v>353265</v>
      </c>
      <c r="F4087" s="78">
        <v>39794.729166666664</v>
      </c>
      <c r="G4087" t="s">
        <v>1353</v>
      </c>
      <c r="H4087" t="s">
        <v>1354</v>
      </c>
      <c r="I4087">
        <v>11.06</v>
      </c>
      <c r="J4087" t="s">
        <v>1355</v>
      </c>
    </row>
    <row r="4088" spans="1:10">
      <c r="A4088" t="s">
        <v>1398</v>
      </c>
      <c r="B4088">
        <v>29</v>
      </c>
      <c r="C4088" t="s">
        <v>1351</v>
      </c>
      <c r="D4088" t="s">
        <v>1352</v>
      </c>
      <c r="E4088">
        <v>353266</v>
      </c>
      <c r="F4088" s="78">
        <v>39794.729166666664</v>
      </c>
      <c r="G4088" t="s">
        <v>1353</v>
      </c>
      <c r="H4088" t="s">
        <v>1354</v>
      </c>
      <c r="I4088">
        <v>10.63</v>
      </c>
      <c r="J4088" t="s">
        <v>1355</v>
      </c>
    </row>
    <row r="4089" spans="1:10">
      <c r="A4089" t="s">
        <v>1398</v>
      </c>
      <c r="B4089">
        <v>40</v>
      </c>
      <c r="C4089" t="s">
        <v>1351</v>
      </c>
      <c r="D4089" t="s">
        <v>1352</v>
      </c>
      <c r="E4089">
        <v>353267</v>
      </c>
      <c r="F4089" s="78">
        <v>39794.729166666664</v>
      </c>
      <c r="G4089" t="s">
        <v>1353</v>
      </c>
      <c r="H4089" t="s">
        <v>1354</v>
      </c>
      <c r="I4089">
        <v>10.5</v>
      </c>
      <c r="J4089" t="s">
        <v>1355</v>
      </c>
    </row>
    <row r="4090" spans="1:10">
      <c r="A4090" t="s">
        <v>1398</v>
      </c>
      <c r="B4090">
        <v>55</v>
      </c>
      <c r="C4090" t="s">
        <v>1351</v>
      </c>
      <c r="D4090" t="s">
        <v>1352</v>
      </c>
      <c r="E4090">
        <v>353268</v>
      </c>
      <c r="F4090" s="78">
        <v>39794.729166666664</v>
      </c>
      <c r="G4090" t="s">
        <v>1353</v>
      </c>
      <c r="H4090" t="s">
        <v>1354</v>
      </c>
      <c r="I4090">
        <v>10.34</v>
      </c>
      <c r="J4090" t="s">
        <v>1355</v>
      </c>
    </row>
    <row r="4091" spans="1:10">
      <c r="A4091" t="s">
        <v>1398</v>
      </c>
      <c r="B4091">
        <v>60</v>
      </c>
      <c r="C4091" t="s">
        <v>1351</v>
      </c>
      <c r="D4091" t="s">
        <v>1352</v>
      </c>
      <c r="E4091">
        <v>353269</v>
      </c>
      <c r="F4091" s="78">
        <v>39794.729166666664</v>
      </c>
      <c r="G4091" t="s">
        <v>1353</v>
      </c>
      <c r="H4091" t="s">
        <v>1354</v>
      </c>
      <c r="I4091">
        <v>10.06</v>
      </c>
      <c r="J4091" t="s">
        <v>1355</v>
      </c>
    </row>
    <row r="4092" spans="1:10">
      <c r="A4092" t="s">
        <v>1398</v>
      </c>
      <c r="B4092">
        <v>65</v>
      </c>
      <c r="C4092" t="s">
        <v>1351</v>
      </c>
      <c r="D4092" t="s">
        <v>1352</v>
      </c>
      <c r="E4092">
        <v>353270</v>
      </c>
      <c r="F4092" s="78">
        <v>39794.729166666664</v>
      </c>
      <c r="G4092" t="s">
        <v>1353</v>
      </c>
      <c r="H4092" t="s">
        <v>1354</v>
      </c>
      <c r="I4092">
        <v>9.9600000000000009</v>
      </c>
      <c r="J4092" t="s">
        <v>1355</v>
      </c>
    </row>
    <row r="4093" spans="1:10">
      <c r="A4093" t="s">
        <v>1398</v>
      </c>
      <c r="B4093">
        <v>70</v>
      </c>
      <c r="C4093" t="s">
        <v>1351</v>
      </c>
      <c r="D4093" t="s">
        <v>1352</v>
      </c>
      <c r="E4093">
        <v>353271</v>
      </c>
      <c r="F4093" s="78">
        <v>39794.729166666664</v>
      </c>
      <c r="G4093" t="s">
        <v>1353</v>
      </c>
      <c r="H4093" t="s">
        <v>1354</v>
      </c>
      <c r="I4093">
        <v>9.8800000000000008</v>
      </c>
      <c r="J4093" t="s">
        <v>1355</v>
      </c>
    </row>
    <row r="4094" spans="1:10">
      <c r="A4094" t="s">
        <v>1398</v>
      </c>
      <c r="B4094">
        <v>75</v>
      </c>
      <c r="C4094" t="s">
        <v>1351</v>
      </c>
      <c r="D4094" t="s">
        <v>1352</v>
      </c>
      <c r="E4094">
        <v>353272</v>
      </c>
      <c r="F4094" s="78">
        <v>39794.729166666664</v>
      </c>
      <c r="G4094" t="s">
        <v>1353</v>
      </c>
      <c r="H4094" t="s">
        <v>1354</v>
      </c>
      <c r="I4094">
        <v>9.66</v>
      </c>
      <c r="J4094" t="s">
        <v>1355</v>
      </c>
    </row>
    <row r="4095" spans="1:10">
      <c r="A4095" t="s">
        <v>1398</v>
      </c>
      <c r="B4095">
        <v>85</v>
      </c>
      <c r="C4095" t="s">
        <v>1351</v>
      </c>
      <c r="D4095" t="s">
        <v>1352</v>
      </c>
      <c r="E4095">
        <v>353273</v>
      </c>
      <c r="F4095" s="78">
        <v>39794.729166666664</v>
      </c>
      <c r="G4095" t="s">
        <v>1353</v>
      </c>
      <c r="H4095" t="s">
        <v>1354</v>
      </c>
      <c r="I4095">
        <v>9.4600000000000009</v>
      </c>
      <c r="J4095" t="s">
        <v>1355</v>
      </c>
    </row>
    <row r="4096" spans="1:10">
      <c r="A4096" t="s">
        <v>1398</v>
      </c>
      <c r="B4096">
        <v>100</v>
      </c>
      <c r="C4096" t="s">
        <v>1351</v>
      </c>
      <c r="D4096" t="s">
        <v>1352</v>
      </c>
      <c r="E4096">
        <v>353275</v>
      </c>
      <c r="F4096" s="78">
        <v>39794.729166666664</v>
      </c>
      <c r="G4096" t="s">
        <v>1353</v>
      </c>
      <c r="H4096" t="s">
        <v>1354</v>
      </c>
      <c r="I4096">
        <v>9.3000000000000007</v>
      </c>
      <c r="J4096" t="s">
        <v>1355</v>
      </c>
    </row>
    <row r="4097" spans="1:10">
      <c r="A4097" t="s">
        <v>1398</v>
      </c>
      <c r="B4097">
        <v>110</v>
      </c>
      <c r="C4097" t="s">
        <v>1351</v>
      </c>
      <c r="D4097" t="s">
        <v>1352</v>
      </c>
      <c r="E4097">
        <v>353276</v>
      </c>
      <c r="F4097" s="78">
        <v>39794.729166666664</v>
      </c>
      <c r="G4097" t="s">
        <v>1353</v>
      </c>
      <c r="H4097" t="s">
        <v>1354</v>
      </c>
      <c r="I4097">
        <v>9.2899999999999991</v>
      </c>
      <c r="J4097" t="s">
        <v>1355</v>
      </c>
    </row>
    <row r="4098" spans="1:10">
      <c r="A4098" t="s">
        <v>1398</v>
      </c>
      <c r="B4098">
        <v>20</v>
      </c>
      <c r="C4098" t="s">
        <v>1351</v>
      </c>
      <c r="D4098" t="s">
        <v>1352</v>
      </c>
      <c r="E4098">
        <v>353265</v>
      </c>
      <c r="F4098" s="78">
        <v>39794.739583333336</v>
      </c>
      <c r="G4098" t="s">
        <v>1353</v>
      </c>
      <c r="H4098" t="s">
        <v>1354</v>
      </c>
      <c r="I4098">
        <v>11.06</v>
      </c>
      <c r="J4098" t="s">
        <v>1355</v>
      </c>
    </row>
    <row r="4099" spans="1:10">
      <c r="A4099" t="s">
        <v>1398</v>
      </c>
      <c r="B4099">
        <v>29</v>
      </c>
      <c r="C4099" t="s">
        <v>1351</v>
      </c>
      <c r="D4099" t="s">
        <v>1352</v>
      </c>
      <c r="E4099">
        <v>353266</v>
      </c>
      <c r="F4099" s="78">
        <v>39794.739583333336</v>
      </c>
      <c r="G4099" t="s">
        <v>1353</v>
      </c>
      <c r="H4099" t="s">
        <v>1354</v>
      </c>
      <c r="I4099">
        <v>10.86</v>
      </c>
      <c r="J4099" t="s">
        <v>1355</v>
      </c>
    </row>
    <row r="4100" spans="1:10">
      <c r="A4100" t="s">
        <v>1398</v>
      </c>
      <c r="B4100">
        <v>40</v>
      </c>
      <c r="C4100" t="s">
        <v>1351</v>
      </c>
      <c r="D4100" t="s">
        <v>1352</v>
      </c>
      <c r="E4100">
        <v>353267</v>
      </c>
      <c r="F4100" s="78">
        <v>39794.739583333336</v>
      </c>
      <c r="G4100" t="s">
        <v>1353</v>
      </c>
      <c r="H4100" t="s">
        <v>1354</v>
      </c>
      <c r="I4100">
        <v>10.52</v>
      </c>
      <c r="J4100" t="s">
        <v>1355</v>
      </c>
    </row>
    <row r="4101" spans="1:10">
      <c r="A4101" t="s">
        <v>1398</v>
      </c>
      <c r="B4101">
        <v>55</v>
      </c>
      <c r="C4101" t="s">
        <v>1351</v>
      </c>
      <c r="D4101" t="s">
        <v>1352</v>
      </c>
      <c r="E4101">
        <v>353268</v>
      </c>
      <c r="F4101" s="78">
        <v>39794.739583333336</v>
      </c>
      <c r="G4101" t="s">
        <v>1353</v>
      </c>
      <c r="H4101" t="s">
        <v>1354</v>
      </c>
      <c r="I4101">
        <v>10.4</v>
      </c>
      <c r="J4101" t="s">
        <v>1355</v>
      </c>
    </row>
    <row r="4102" spans="1:10">
      <c r="A4102" t="s">
        <v>1398</v>
      </c>
      <c r="B4102">
        <v>60</v>
      </c>
      <c r="C4102" t="s">
        <v>1351</v>
      </c>
      <c r="D4102" t="s">
        <v>1352</v>
      </c>
      <c r="E4102">
        <v>353269</v>
      </c>
      <c r="F4102" s="78">
        <v>39794.739583333336</v>
      </c>
      <c r="G4102" t="s">
        <v>1353</v>
      </c>
      <c r="H4102" t="s">
        <v>1354</v>
      </c>
      <c r="I4102">
        <v>10.210000000000001</v>
      </c>
      <c r="J4102" t="s">
        <v>1355</v>
      </c>
    </row>
    <row r="4103" spans="1:10">
      <c r="A4103" t="s">
        <v>1398</v>
      </c>
      <c r="B4103">
        <v>65</v>
      </c>
      <c r="C4103" t="s">
        <v>1351</v>
      </c>
      <c r="D4103" t="s">
        <v>1352</v>
      </c>
      <c r="E4103">
        <v>353270</v>
      </c>
      <c r="F4103" s="78">
        <v>39794.739583333336</v>
      </c>
      <c r="G4103" t="s">
        <v>1353</v>
      </c>
      <c r="H4103" t="s">
        <v>1354</v>
      </c>
      <c r="I4103">
        <v>10.07</v>
      </c>
      <c r="J4103" t="s">
        <v>1355</v>
      </c>
    </row>
    <row r="4104" spans="1:10">
      <c r="A4104" t="s">
        <v>1398</v>
      </c>
      <c r="B4104">
        <v>70</v>
      </c>
      <c r="C4104" t="s">
        <v>1351</v>
      </c>
      <c r="D4104" t="s">
        <v>1352</v>
      </c>
      <c r="E4104">
        <v>353271</v>
      </c>
      <c r="F4104" s="78">
        <v>39794.739583333336</v>
      </c>
      <c r="G4104" t="s">
        <v>1353</v>
      </c>
      <c r="H4104" t="s">
        <v>1354</v>
      </c>
      <c r="I4104">
        <v>9.92</v>
      </c>
      <c r="J4104" t="s">
        <v>1355</v>
      </c>
    </row>
    <row r="4105" spans="1:10">
      <c r="A4105" t="s">
        <v>1398</v>
      </c>
      <c r="B4105">
        <v>75</v>
      </c>
      <c r="C4105" t="s">
        <v>1351</v>
      </c>
      <c r="D4105" t="s">
        <v>1352</v>
      </c>
      <c r="E4105">
        <v>353272</v>
      </c>
      <c r="F4105" s="78">
        <v>39794.739583333336</v>
      </c>
      <c r="G4105" t="s">
        <v>1353</v>
      </c>
      <c r="H4105" t="s">
        <v>1354</v>
      </c>
      <c r="I4105">
        <v>9.85</v>
      </c>
      <c r="J4105" t="s">
        <v>1355</v>
      </c>
    </row>
    <row r="4106" spans="1:10">
      <c r="A4106" t="s">
        <v>1398</v>
      </c>
      <c r="B4106">
        <v>85</v>
      </c>
      <c r="C4106" t="s">
        <v>1351</v>
      </c>
      <c r="D4106" t="s">
        <v>1352</v>
      </c>
      <c r="E4106">
        <v>353273</v>
      </c>
      <c r="F4106" s="78">
        <v>39794.739583333336</v>
      </c>
      <c r="G4106" t="s">
        <v>1353</v>
      </c>
      <c r="H4106" t="s">
        <v>1354</v>
      </c>
      <c r="I4106">
        <v>9.5</v>
      </c>
      <c r="J4106" t="s">
        <v>1355</v>
      </c>
    </row>
    <row r="4107" spans="1:10">
      <c r="A4107" t="s">
        <v>1398</v>
      </c>
      <c r="B4107">
        <v>100</v>
      </c>
      <c r="C4107" t="s">
        <v>1351</v>
      </c>
      <c r="D4107" t="s">
        <v>1352</v>
      </c>
      <c r="E4107">
        <v>353275</v>
      </c>
      <c r="F4107" s="78">
        <v>39794.739583333336</v>
      </c>
      <c r="G4107" t="s">
        <v>1353</v>
      </c>
      <c r="H4107" t="s">
        <v>1354</v>
      </c>
      <c r="I4107">
        <v>9.32</v>
      </c>
      <c r="J4107" t="s">
        <v>1355</v>
      </c>
    </row>
    <row r="4108" spans="1:10">
      <c r="A4108" t="s">
        <v>1398</v>
      </c>
      <c r="B4108">
        <v>110</v>
      </c>
      <c r="C4108" t="s">
        <v>1351</v>
      </c>
      <c r="D4108" t="s">
        <v>1352</v>
      </c>
      <c r="E4108">
        <v>353276</v>
      </c>
      <c r="F4108" s="78">
        <v>39794.739583333336</v>
      </c>
      <c r="G4108" t="s">
        <v>1353</v>
      </c>
      <c r="H4108" t="s">
        <v>1354</v>
      </c>
      <c r="I4108">
        <v>9.2899999999999991</v>
      </c>
      <c r="J4108" t="s">
        <v>1355</v>
      </c>
    </row>
    <row r="4109" spans="1:10">
      <c r="A4109" t="s">
        <v>1398</v>
      </c>
      <c r="B4109">
        <v>20</v>
      </c>
      <c r="C4109" t="s">
        <v>1351</v>
      </c>
      <c r="D4109" t="s">
        <v>1352</v>
      </c>
      <c r="E4109">
        <v>353265</v>
      </c>
      <c r="F4109" s="78">
        <v>39812.666666666664</v>
      </c>
      <c r="G4109" t="s">
        <v>1353</v>
      </c>
      <c r="H4109" t="s">
        <v>1354</v>
      </c>
      <c r="I4109">
        <v>11.97</v>
      </c>
      <c r="J4109" t="s">
        <v>1355</v>
      </c>
    </row>
    <row r="4110" spans="1:10">
      <c r="A4110" t="s">
        <v>1398</v>
      </c>
      <c r="B4110">
        <v>29</v>
      </c>
      <c r="C4110" t="s">
        <v>1351</v>
      </c>
      <c r="D4110" t="s">
        <v>1352</v>
      </c>
      <c r="E4110">
        <v>353266</v>
      </c>
      <c r="F4110" s="78">
        <v>39812.666666666664</v>
      </c>
      <c r="G4110" t="s">
        <v>1353</v>
      </c>
      <c r="H4110" t="s">
        <v>1354</v>
      </c>
      <c r="I4110">
        <v>11.99</v>
      </c>
      <c r="J4110" t="s">
        <v>1355</v>
      </c>
    </row>
    <row r="4111" spans="1:10">
      <c r="A4111" t="s">
        <v>1398</v>
      </c>
      <c r="B4111">
        <v>40</v>
      </c>
      <c r="C4111" t="s">
        <v>1351</v>
      </c>
      <c r="D4111" t="s">
        <v>1352</v>
      </c>
      <c r="E4111">
        <v>353267</v>
      </c>
      <c r="F4111" s="78">
        <v>39812.666666666664</v>
      </c>
      <c r="G4111" t="s">
        <v>1353</v>
      </c>
      <c r="H4111" t="s">
        <v>1354</v>
      </c>
      <c r="I4111">
        <v>11.93</v>
      </c>
      <c r="J4111" t="s">
        <v>1355</v>
      </c>
    </row>
    <row r="4112" spans="1:10">
      <c r="A4112" t="s">
        <v>1398</v>
      </c>
      <c r="B4112">
        <v>55</v>
      </c>
      <c r="C4112" t="s">
        <v>1351</v>
      </c>
      <c r="D4112" t="s">
        <v>1352</v>
      </c>
      <c r="E4112">
        <v>353268</v>
      </c>
      <c r="F4112" s="78">
        <v>39812.666666666664</v>
      </c>
      <c r="G4112" t="s">
        <v>1353</v>
      </c>
      <c r="H4112" t="s">
        <v>1354</v>
      </c>
      <c r="I4112">
        <v>11.72</v>
      </c>
      <c r="J4112" t="s">
        <v>1355</v>
      </c>
    </row>
    <row r="4113" spans="1:10">
      <c r="A4113" t="s">
        <v>1398</v>
      </c>
      <c r="B4113">
        <v>60</v>
      </c>
      <c r="C4113" t="s">
        <v>1351</v>
      </c>
      <c r="D4113" t="s">
        <v>1352</v>
      </c>
      <c r="E4113">
        <v>353269</v>
      </c>
      <c r="F4113" s="78">
        <v>39812.666666666664</v>
      </c>
      <c r="G4113" t="s">
        <v>1353</v>
      </c>
      <c r="H4113" t="s">
        <v>1354</v>
      </c>
      <c r="I4113">
        <v>11.38</v>
      </c>
      <c r="J4113" t="s">
        <v>1355</v>
      </c>
    </row>
    <row r="4114" spans="1:10">
      <c r="A4114" t="s">
        <v>1398</v>
      </c>
      <c r="B4114">
        <v>65</v>
      </c>
      <c r="C4114" t="s">
        <v>1351</v>
      </c>
      <c r="D4114" t="s">
        <v>1352</v>
      </c>
      <c r="E4114">
        <v>353270</v>
      </c>
      <c r="F4114" s="78">
        <v>39812.666666666664</v>
      </c>
      <c r="G4114" t="s">
        <v>1353</v>
      </c>
      <c r="H4114" t="s">
        <v>1354</v>
      </c>
      <c r="I4114">
        <v>10.89</v>
      </c>
      <c r="J4114" t="s">
        <v>1355</v>
      </c>
    </row>
    <row r="4115" spans="1:10">
      <c r="A4115" t="s">
        <v>1398</v>
      </c>
      <c r="B4115">
        <v>70</v>
      </c>
      <c r="C4115" t="s">
        <v>1351</v>
      </c>
      <c r="D4115" t="s">
        <v>1352</v>
      </c>
      <c r="E4115">
        <v>353271</v>
      </c>
      <c r="F4115" s="78">
        <v>39812.666666666664</v>
      </c>
      <c r="G4115" t="s">
        <v>1353</v>
      </c>
      <c r="H4115" t="s">
        <v>1354</v>
      </c>
      <c r="I4115">
        <v>10.53</v>
      </c>
      <c r="J4115" t="s">
        <v>1355</v>
      </c>
    </row>
    <row r="4116" spans="1:10">
      <c r="A4116" t="s">
        <v>1398</v>
      </c>
      <c r="B4116">
        <v>75</v>
      </c>
      <c r="C4116" t="s">
        <v>1351</v>
      </c>
      <c r="D4116" t="s">
        <v>1352</v>
      </c>
      <c r="E4116">
        <v>353272</v>
      </c>
      <c r="F4116" s="78">
        <v>39812.666666666664</v>
      </c>
      <c r="G4116" t="s">
        <v>1353</v>
      </c>
      <c r="H4116" t="s">
        <v>1354</v>
      </c>
      <c r="I4116">
        <v>10.38</v>
      </c>
      <c r="J4116" t="s">
        <v>1355</v>
      </c>
    </row>
    <row r="4117" spans="1:10">
      <c r="A4117" t="s">
        <v>1398</v>
      </c>
      <c r="B4117">
        <v>85</v>
      </c>
      <c r="C4117" t="s">
        <v>1351</v>
      </c>
      <c r="D4117" t="s">
        <v>1352</v>
      </c>
      <c r="E4117">
        <v>353273</v>
      </c>
      <c r="F4117" s="78">
        <v>39812.666666666664</v>
      </c>
      <c r="G4117" t="s">
        <v>1353</v>
      </c>
      <c r="H4117" t="s">
        <v>1354</v>
      </c>
      <c r="I4117">
        <v>9.8800000000000008</v>
      </c>
      <c r="J4117" t="s">
        <v>1355</v>
      </c>
    </row>
    <row r="4118" spans="1:10">
      <c r="A4118" t="s">
        <v>1398</v>
      </c>
      <c r="B4118">
        <v>100</v>
      </c>
      <c r="C4118" t="s">
        <v>1351</v>
      </c>
      <c r="D4118" t="s">
        <v>1352</v>
      </c>
      <c r="E4118">
        <v>353275</v>
      </c>
      <c r="F4118" s="78">
        <v>39812.666666666664</v>
      </c>
      <c r="G4118" t="s">
        <v>1353</v>
      </c>
      <c r="H4118" t="s">
        <v>1354</v>
      </c>
      <c r="I4118">
        <v>9.94</v>
      </c>
      <c r="J4118" t="s">
        <v>1355</v>
      </c>
    </row>
    <row r="4119" spans="1:10">
      <c r="A4119" t="s">
        <v>1398</v>
      </c>
      <c r="B4119">
        <v>110</v>
      </c>
      <c r="C4119" t="s">
        <v>1351</v>
      </c>
      <c r="D4119" t="s">
        <v>1352</v>
      </c>
      <c r="E4119">
        <v>353276</v>
      </c>
      <c r="F4119" s="78">
        <v>39812.666666666664</v>
      </c>
      <c r="G4119" t="s">
        <v>1353</v>
      </c>
      <c r="H4119" t="s">
        <v>1354</v>
      </c>
      <c r="I4119">
        <v>9.8699999999999992</v>
      </c>
      <c r="J4119" t="s">
        <v>1355</v>
      </c>
    </row>
    <row r="4120" spans="1:10">
      <c r="A4120" t="s">
        <v>1398</v>
      </c>
      <c r="B4120">
        <v>20</v>
      </c>
      <c r="C4120" t="s">
        <v>1351</v>
      </c>
      <c r="D4120" t="s">
        <v>1352</v>
      </c>
      <c r="E4120">
        <v>353265</v>
      </c>
      <c r="F4120" s="78">
        <v>39812.677083333336</v>
      </c>
      <c r="G4120" t="s">
        <v>1353</v>
      </c>
      <c r="H4120" t="s">
        <v>1354</v>
      </c>
      <c r="I4120">
        <v>11.97</v>
      </c>
      <c r="J4120" t="s">
        <v>1355</v>
      </c>
    </row>
    <row r="4121" spans="1:10">
      <c r="A4121" t="s">
        <v>1398</v>
      </c>
      <c r="B4121">
        <v>29</v>
      </c>
      <c r="C4121" t="s">
        <v>1351</v>
      </c>
      <c r="D4121" t="s">
        <v>1352</v>
      </c>
      <c r="E4121">
        <v>353266</v>
      </c>
      <c r="F4121" s="78">
        <v>39812.677083333336</v>
      </c>
      <c r="G4121" t="s">
        <v>1353</v>
      </c>
      <c r="H4121" t="s">
        <v>1354</v>
      </c>
      <c r="I4121">
        <v>11.98</v>
      </c>
      <c r="J4121" t="s">
        <v>1355</v>
      </c>
    </row>
    <row r="4122" spans="1:10">
      <c r="A4122" t="s">
        <v>1398</v>
      </c>
      <c r="B4122">
        <v>40</v>
      </c>
      <c r="C4122" t="s">
        <v>1351</v>
      </c>
      <c r="D4122" t="s">
        <v>1352</v>
      </c>
      <c r="E4122">
        <v>353267</v>
      </c>
      <c r="F4122" s="78">
        <v>39812.677083333336</v>
      </c>
      <c r="G4122" t="s">
        <v>1353</v>
      </c>
      <c r="H4122" t="s">
        <v>1354</v>
      </c>
      <c r="I4122">
        <v>11.93</v>
      </c>
      <c r="J4122" t="s">
        <v>1355</v>
      </c>
    </row>
    <row r="4123" spans="1:10">
      <c r="A4123" t="s">
        <v>1398</v>
      </c>
      <c r="B4123">
        <v>55</v>
      </c>
      <c r="C4123" t="s">
        <v>1351</v>
      </c>
      <c r="D4123" t="s">
        <v>1352</v>
      </c>
      <c r="E4123">
        <v>353268</v>
      </c>
      <c r="F4123" s="78">
        <v>39812.677083333336</v>
      </c>
      <c r="G4123" t="s">
        <v>1353</v>
      </c>
      <c r="H4123" t="s">
        <v>1354</v>
      </c>
      <c r="I4123">
        <v>11.78</v>
      </c>
      <c r="J4123" t="s">
        <v>1355</v>
      </c>
    </row>
    <row r="4124" spans="1:10">
      <c r="A4124" t="s">
        <v>1398</v>
      </c>
      <c r="B4124">
        <v>60</v>
      </c>
      <c r="C4124" t="s">
        <v>1351</v>
      </c>
      <c r="D4124" t="s">
        <v>1352</v>
      </c>
      <c r="E4124">
        <v>353269</v>
      </c>
      <c r="F4124" s="78">
        <v>39812.677083333336</v>
      </c>
      <c r="G4124" t="s">
        <v>1353</v>
      </c>
      <c r="H4124" t="s">
        <v>1354</v>
      </c>
      <c r="I4124">
        <v>11.57</v>
      </c>
      <c r="J4124" t="s">
        <v>1355</v>
      </c>
    </row>
    <row r="4125" spans="1:10">
      <c r="A4125" t="s">
        <v>1398</v>
      </c>
      <c r="B4125">
        <v>65</v>
      </c>
      <c r="C4125" t="s">
        <v>1351</v>
      </c>
      <c r="D4125" t="s">
        <v>1352</v>
      </c>
      <c r="E4125">
        <v>353270</v>
      </c>
      <c r="F4125" s="78">
        <v>39812.677083333336</v>
      </c>
      <c r="G4125" t="s">
        <v>1353</v>
      </c>
      <c r="H4125" t="s">
        <v>1354</v>
      </c>
      <c r="I4125">
        <v>11.17</v>
      </c>
      <c r="J4125" t="s">
        <v>1355</v>
      </c>
    </row>
    <row r="4126" spans="1:10">
      <c r="A4126" t="s">
        <v>1398</v>
      </c>
      <c r="B4126">
        <v>70</v>
      </c>
      <c r="C4126" t="s">
        <v>1351</v>
      </c>
      <c r="D4126" t="s">
        <v>1352</v>
      </c>
      <c r="E4126">
        <v>353271</v>
      </c>
      <c r="F4126" s="78">
        <v>39812.677083333336</v>
      </c>
      <c r="G4126" t="s">
        <v>1353</v>
      </c>
      <c r="H4126" t="s">
        <v>1354</v>
      </c>
      <c r="I4126">
        <v>10.71</v>
      </c>
      <c r="J4126" t="s">
        <v>1355</v>
      </c>
    </row>
    <row r="4127" spans="1:10">
      <c r="A4127" t="s">
        <v>1398</v>
      </c>
      <c r="B4127">
        <v>75</v>
      </c>
      <c r="C4127" t="s">
        <v>1351</v>
      </c>
      <c r="D4127" t="s">
        <v>1352</v>
      </c>
      <c r="E4127">
        <v>353272</v>
      </c>
      <c r="F4127" s="78">
        <v>39812.677083333336</v>
      </c>
      <c r="G4127" t="s">
        <v>1353</v>
      </c>
      <c r="H4127" t="s">
        <v>1354</v>
      </c>
      <c r="I4127">
        <v>10.46</v>
      </c>
      <c r="J4127" t="s">
        <v>1355</v>
      </c>
    </row>
    <row r="4128" spans="1:10">
      <c r="A4128" t="s">
        <v>1398</v>
      </c>
      <c r="B4128">
        <v>85</v>
      </c>
      <c r="C4128" t="s">
        <v>1351</v>
      </c>
      <c r="D4128" t="s">
        <v>1352</v>
      </c>
      <c r="E4128">
        <v>353273</v>
      </c>
      <c r="F4128" s="78">
        <v>39812.677083333336</v>
      </c>
      <c r="G4128" t="s">
        <v>1353</v>
      </c>
      <c r="H4128" t="s">
        <v>1354</v>
      </c>
      <c r="I4128">
        <v>9.8800000000000008</v>
      </c>
      <c r="J4128" t="s">
        <v>1355</v>
      </c>
    </row>
    <row r="4129" spans="1:10">
      <c r="A4129" t="s">
        <v>1398</v>
      </c>
      <c r="B4129">
        <v>100</v>
      </c>
      <c r="C4129" t="s">
        <v>1351</v>
      </c>
      <c r="D4129" t="s">
        <v>1352</v>
      </c>
      <c r="E4129">
        <v>353275</v>
      </c>
      <c r="F4129" s="78">
        <v>39812.677083333336</v>
      </c>
      <c r="G4129" t="s">
        <v>1353</v>
      </c>
      <c r="H4129" t="s">
        <v>1354</v>
      </c>
      <c r="I4129">
        <v>9.8699999999999992</v>
      </c>
      <c r="J4129" t="s">
        <v>1355</v>
      </c>
    </row>
    <row r="4130" spans="1:10">
      <c r="A4130" t="s">
        <v>1398</v>
      </c>
      <c r="B4130">
        <v>110</v>
      </c>
      <c r="C4130" t="s">
        <v>1351</v>
      </c>
      <c r="D4130" t="s">
        <v>1352</v>
      </c>
      <c r="E4130">
        <v>353276</v>
      </c>
      <c r="F4130" s="78">
        <v>39812.677083333336</v>
      </c>
      <c r="G4130" t="s">
        <v>1353</v>
      </c>
      <c r="H4130" t="s">
        <v>1354</v>
      </c>
      <c r="I4130">
        <v>9.99</v>
      </c>
      <c r="J4130" t="s">
        <v>1355</v>
      </c>
    </row>
    <row r="4131" spans="1:10">
      <c r="A4131" t="s">
        <v>1398</v>
      </c>
      <c r="B4131">
        <v>20</v>
      </c>
      <c r="C4131" t="s">
        <v>1351</v>
      </c>
      <c r="D4131" t="s">
        <v>1352</v>
      </c>
      <c r="E4131">
        <v>353265</v>
      </c>
      <c r="F4131" s="78">
        <v>39812.6875</v>
      </c>
      <c r="G4131" t="s">
        <v>1353</v>
      </c>
      <c r="H4131" t="s">
        <v>1354</v>
      </c>
      <c r="I4131">
        <v>11.96</v>
      </c>
      <c r="J4131" t="s">
        <v>1355</v>
      </c>
    </row>
    <row r="4132" spans="1:10">
      <c r="A4132" t="s">
        <v>1398</v>
      </c>
      <c r="B4132">
        <v>29</v>
      </c>
      <c r="C4132" t="s">
        <v>1351</v>
      </c>
      <c r="D4132" t="s">
        <v>1352</v>
      </c>
      <c r="E4132">
        <v>353266</v>
      </c>
      <c r="F4132" s="78">
        <v>39812.6875</v>
      </c>
      <c r="G4132" t="s">
        <v>1353</v>
      </c>
      <c r="H4132" t="s">
        <v>1354</v>
      </c>
      <c r="I4132">
        <v>11.98</v>
      </c>
      <c r="J4132" t="s">
        <v>1355</v>
      </c>
    </row>
    <row r="4133" spans="1:10">
      <c r="A4133" t="s">
        <v>1398</v>
      </c>
      <c r="B4133">
        <v>40</v>
      </c>
      <c r="C4133" t="s">
        <v>1351</v>
      </c>
      <c r="D4133" t="s">
        <v>1352</v>
      </c>
      <c r="E4133">
        <v>353267</v>
      </c>
      <c r="F4133" s="78">
        <v>39812.6875</v>
      </c>
      <c r="G4133" t="s">
        <v>1353</v>
      </c>
      <c r="H4133" t="s">
        <v>1354</v>
      </c>
      <c r="I4133">
        <v>11.92</v>
      </c>
      <c r="J4133" t="s">
        <v>1355</v>
      </c>
    </row>
    <row r="4134" spans="1:10">
      <c r="A4134" t="s">
        <v>1398</v>
      </c>
      <c r="B4134">
        <v>55</v>
      </c>
      <c r="C4134" t="s">
        <v>1351</v>
      </c>
      <c r="D4134" t="s">
        <v>1352</v>
      </c>
      <c r="E4134">
        <v>353268</v>
      </c>
      <c r="F4134" s="78">
        <v>39812.6875</v>
      </c>
      <c r="G4134" t="s">
        <v>1353</v>
      </c>
      <c r="H4134" t="s">
        <v>1354</v>
      </c>
      <c r="I4134">
        <v>11.78</v>
      </c>
      <c r="J4134" t="s">
        <v>1355</v>
      </c>
    </row>
    <row r="4135" spans="1:10">
      <c r="A4135" t="s">
        <v>1398</v>
      </c>
      <c r="B4135">
        <v>60</v>
      </c>
      <c r="C4135" t="s">
        <v>1351</v>
      </c>
      <c r="D4135" t="s">
        <v>1352</v>
      </c>
      <c r="E4135">
        <v>353269</v>
      </c>
      <c r="F4135" s="78">
        <v>39812.6875</v>
      </c>
      <c r="G4135" t="s">
        <v>1353</v>
      </c>
      <c r="H4135" t="s">
        <v>1354</v>
      </c>
      <c r="I4135">
        <v>11.7</v>
      </c>
      <c r="J4135" t="s">
        <v>1355</v>
      </c>
    </row>
    <row r="4136" spans="1:10">
      <c r="A4136" t="s">
        <v>1398</v>
      </c>
      <c r="B4136">
        <v>65</v>
      </c>
      <c r="C4136" t="s">
        <v>1351</v>
      </c>
      <c r="D4136" t="s">
        <v>1352</v>
      </c>
      <c r="E4136">
        <v>353270</v>
      </c>
      <c r="F4136" s="78">
        <v>39812.6875</v>
      </c>
      <c r="G4136" t="s">
        <v>1353</v>
      </c>
      <c r="H4136" t="s">
        <v>1354</v>
      </c>
      <c r="I4136">
        <v>11.5</v>
      </c>
      <c r="J4136" t="s">
        <v>1355</v>
      </c>
    </row>
    <row r="4137" spans="1:10">
      <c r="A4137" t="s">
        <v>1398</v>
      </c>
      <c r="B4137">
        <v>70</v>
      </c>
      <c r="C4137" t="s">
        <v>1351</v>
      </c>
      <c r="D4137" t="s">
        <v>1352</v>
      </c>
      <c r="E4137">
        <v>353271</v>
      </c>
      <c r="F4137" s="78">
        <v>39812.6875</v>
      </c>
      <c r="G4137" t="s">
        <v>1353</v>
      </c>
      <c r="H4137" t="s">
        <v>1354</v>
      </c>
      <c r="I4137">
        <v>10.91</v>
      </c>
      <c r="J4137" t="s">
        <v>1355</v>
      </c>
    </row>
    <row r="4138" spans="1:10">
      <c r="A4138" t="s">
        <v>1398</v>
      </c>
      <c r="B4138">
        <v>75</v>
      </c>
      <c r="C4138" t="s">
        <v>1351</v>
      </c>
      <c r="D4138" t="s">
        <v>1352</v>
      </c>
      <c r="E4138">
        <v>353272</v>
      </c>
      <c r="F4138" s="78">
        <v>39812.6875</v>
      </c>
      <c r="G4138" t="s">
        <v>1353</v>
      </c>
      <c r="H4138" t="s">
        <v>1354</v>
      </c>
      <c r="I4138">
        <v>10.61</v>
      </c>
      <c r="J4138" t="s">
        <v>1355</v>
      </c>
    </row>
    <row r="4139" spans="1:10">
      <c r="A4139" t="s">
        <v>1398</v>
      </c>
      <c r="B4139">
        <v>85</v>
      </c>
      <c r="C4139" t="s">
        <v>1351</v>
      </c>
      <c r="D4139" t="s">
        <v>1352</v>
      </c>
      <c r="E4139">
        <v>353273</v>
      </c>
      <c r="F4139" s="78">
        <v>39812.6875</v>
      </c>
      <c r="G4139" t="s">
        <v>1353</v>
      </c>
      <c r="H4139" t="s">
        <v>1354</v>
      </c>
      <c r="I4139">
        <v>9.8800000000000008</v>
      </c>
      <c r="J4139" t="s">
        <v>1355</v>
      </c>
    </row>
    <row r="4140" spans="1:10">
      <c r="A4140" t="s">
        <v>1398</v>
      </c>
      <c r="B4140">
        <v>100</v>
      </c>
      <c r="C4140" t="s">
        <v>1351</v>
      </c>
      <c r="D4140" t="s">
        <v>1352</v>
      </c>
      <c r="E4140">
        <v>353275</v>
      </c>
      <c r="F4140" s="78">
        <v>39812.6875</v>
      </c>
      <c r="G4140" t="s">
        <v>1353</v>
      </c>
      <c r="H4140" t="s">
        <v>1354</v>
      </c>
      <c r="I4140">
        <v>9.77</v>
      </c>
      <c r="J4140" t="s">
        <v>1355</v>
      </c>
    </row>
    <row r="4141" spans="1:10">
      <c r="A4141" t="s">
        <v>1398</v>
      </c>
      <c r="B4141">
        <v>110</v>
      </c>
      <c r="C4141" t="s">
        <v>1351</v>
      </c>
      <c r="D4141" t="s">
        <v>1352</v>
      </c>
      <c r="E4141">
        <v>353276</v>
      </c>
      <c r="F4141" s="78">
        <v>39812.6875</v>
      </c>
      <c r="G4141" t="s">
        <v>1353</v>
      </c>
      <c r="H4141" t="s">
        <v>1354</v>
      </c>
      <c r="I4141">
        <v>9.9700000000000006</v>
      </c>
      <c r="J4141" t="s">
        <v>1355</v>
      </c>
    </row>
    <row r="4142" spans="1:10">
      <c r="A4142" t="s">
        <v>1398</v>
      </c>
      <c r="B4142">
        <v>20</v>
      </c>
      <c r="C4142" t="s">
        <v>1351</v>
      </c>
      <c r="D4142" t="s">
        <v>1352</v>
      </c>
      <c r="E4142">
        <v>353265</v>
      </c>
      <c r="F4142" s="78">
        <v>39812.697916666664</v>
      </c>
      <c r="G4142" t="s">
        <v>1353</v>
      </c>
      <c r="H4142" t="s">
        <v>1354</v>
      </c>
      <c r="I4142">
        <v>11.96</v>
      </c>
      <c r="J4142" t="s">
        <v>1355</v>
      </c>
    </row>
    <row r="4143" spans="1:10">
      <c r="A4143" t="s">
        <v>1398</v>
      </c>
      <c r="B4143">
        <v>29</v>
      </c>
      <c r="C4143" t="s">
        <v>1351</v>
      </c>
      <c r="D4143" t="s">
        <v>1352</v>
      </c>
      <c r="E4143">
        <v>353266</v>
      </c>
      <c r="F4143" s="78">
        <v>39812.697916666664</v>
      </c>
      <c r="G4143" t="s">
        <v>1353</v>
      </c>
      <c r="H4143" t="s">
        <v>1354</v>
      </c>
      <c r="I4143">
        <v>11.97</v>
      </c>
      <c r="J4143" t="s">
        <v>1355</v>
      </c>
    </row>
    <row r="4144" spans="1:10">
      <c r="A4144" t="s">
        <v>1398</v>
      </c>
      <c r="B4144">
        <v>40</v>
      </c>
      <c r="C4144" t="s">
        <v>1351</v>
      </c>
      <c r="D4144" t="s">
        <v>1352</v>
      </c>
      <c r="E4144">
        <v>353267</v>
      </c>
      <c r="F4144" s="78">
        <v>39812.697916666664</v>
      </c>
      <c r="G4144" t="s">
        <v>1353</v>
      </c>
      <c r="H4144" t="s">
        <v>1354</v>
      </c>
      <c r="I4144">
        <v>11.91</v>
      </c>
      <c r="J4144" t="s">
        <v>1355</v>
      </c>
    </row>
    <row r="4145" spans="1:10">
      <c r="A4145" t="s">
        <v>1398</v>
      </c>
      <c r="B4145">
        <v>55</v>
      </c>
      <c r="C4145" t="s">
        <v>1351</v>
      </c>
      <c r="D4145" t="s">
        <v>1352</v>
      </c>
      <c r="E4145">
        <v>353268</v>
      </c>
      <c r="F4145" s="78">
        <v>39812.697916666664</v>
      </c>
      <c r="G4145" t="s">
        <v>1353</v>
      </c>
      <c r="H4145" t="s">
        <v>1354</v>
      </c>
      <c r="I4145">
        <v>11.84</v>
      </c>
      <c r="J4145" t="s">
        <v>1355</v>
      </c>
    </row>
    <row r="4146" spans="1:10">
      <c r="A4146" t="s">
        <v>1398</v>
      </c>
      <c r="B4146">
        <v>60</v>
      </c>
      <c r="C4146" t="s">
        <v>1351</v>
      </c>
      <c r="D4146" t="s">
        <v>1352</v>
      </c>
      <c r="E4146">
        <v>353269</v>
      </c>
      <c r="F4146" s="78">
        <v>39812.697916666664</v>
      </c>
      <c r="G4146" t="s">
        <v>1353</v>
      </c>
      <c r="H4146" t="s">
        <v>1354</v>
      </c>
      <c r="I4146">
        <v>11.64</v>
      </c>
      <c r="J4146" t="s">
        <v>1355</v>
      </c>
    </row>
    <row r="4147" spans="1:10">
      <c r="A4147" t="s">
        <v>1398</v>
      </c>
      <c r="B4147">
        <v>65</v>
      </c>
      <c r="C4147" t="s">
        <v>1351</v>
      </c>
      <c r="D4147" t="s">
        <v>1352</v>
      </c>
      <c r="E4147">
        <v>353270</v>
      </c>
      <c r="F4147" s="78">
        <v>39812.697916666664</v>
      </c>
      <c r="G4147" t="s">
        <v>1353</v>
      </c>
      <c r="H4147" t="s">
        <v>1354</v>
      </c>
      <c r="I4147">
        <v>11.19</v>
      </c>
      <c r="J4147" t="s">
        <v>1355</v>
      </c>
    </row>
    <row r="4148" spans="1:10">
      <c r="A4148" t="s">
        <v>1398</v>
      </c>
      <c r="B4148">
        <v>70</v>
      </c>
      <c r="C4148" t="s">
        <v>1351</v>
      </c>
      <c r="D4148" t="s">
        <v>1352</v>
      </c>
      <c r="E4148">
        <v>353271</v>
      </c>
      <c r="F4148" s="78">
        <v>39812.697916666664</v>
      </c>
      <c r="G4148" t="s">
        <v>1353</v>
      </c>
      <c r="H4148" t="s">
        <v>1354</v>
      </c>
      <c r="I4148">
        <v>10.8</v>
      </c>
      <c r="J4148" t="s">
        <v>1355</v>
      </c>
    </row>
    <row r="4149" spans="1:10">
      <c r="A4149" t="s">
        <v>1398</v>
      </c>
      <c r="B4149">
        <v>75</v>
      </c>
      <c r="C4149" t="s">
        <v>1351</v>
      </c>
      <c r="D4149" t="s">
        <v>1352</v>
      </c>
      <c r="E4149">
        <v>353272</v>
      </c>
      <c r="F4149" s="78">
        <v>39812.697916666664</v>
      </c>
      <c r="G4149" t="s">
        <v>1353</v>
      </c>
      <c r="H4149" t="s">
        <v>1354</v>
      </c>
      <c r="I4149">
        <v>10.47</v>
      </c>
      <c r="J4149" t="s">
        <v>1355</v>
      </c>
    </row>
    <row r="4150" spans="1:10">
      <c r="A4150" t="s">
        <v>1398</v>
      </c>
      <c r="B4150">
        <v>85</v>
      </c>
      <c r="C4150" t="s">
        <v>1351</v>
      </c>
      <c r="D4150" t="s">
        <v>1352</v>
      </c>
      <c r="E4150">
        <v>353273</v>
      </c>
      <c r="F4150" s="78">
        <v>39812.697916666664</v>
      </c>
      <c r="G4150" t="s">
        <v>1353</v>
      </c>
      <c r="H4150" t="s">
        <v>1354</v>
      </c>
      <c r="I4150">
        <v>9.8699999999999992</v>
      </c>
      <c r="J4150" t="s">
        <v>1355</v>
      </c>
    </row>
    <row r="4151" spans="1:10">
      <c r="A4151" t="s">
        <v>1398</v>
      </c>
      <c r="B4151">
        <v>100</v>
      </c>
      <c r="C4151" t="s">
        <v>1351</v>
      </c>
      <c r="D4151" t="s">
        <v>1352</v>
      </c>
      <c r="E4151">
        <v>353275</v>
      </c>
      <c r="F4151" s="78">
        <v>39812.697916666664</v>
      </c>
      <c r="G4151" t="s">
        <v>1353</v>
      </c>
      <c r="H4151" t="s">
        <v>1354</v>
      </c>
      <c r="I4151">
        <v>9.73</v>
      </c>
      <c r="J4151" t="s">
        <v>1355</v>
      </c>
    </row>
    <row r="4152" spans="1:10">
      <c r="A4152" t="s">
        <v>1398</v>
      </c>
      <c r="B4152">
        <v>110</v>
      </c>
      <c r="C4152" t="s">
        <v>1351</v>
      </c>
      <c r="D4152" t="s">
        <v>1352</v>
      </c>
      <c r="E4152">
        <v>353276</v>
      </c>
      <c r="F4152" s="78">
        <v>39812.697916666664</v>
      </c>
      <c r="G4152" t="s">
        <v>1353</v>
      </c>
      <c r="H4152" t="s">
        <v>1354</v>
      </c>
      <c r="I4152">
        <v>9.9</v>
      </c>
      <c r="J4152" t="s">
        <v>1355</v>
      </c>
    </row>
    <row r="4153" spans="1:10">
      <c r="A4153" t="s">
        <v>1398</v>
      </c>
      <c r="B4153">
        <v>20</v>
      </c>
      <c r="C4153" t="s">
        <v>1351</v>
      </c>
      <c r="D4153" t="s">
        <v>1352</v>
      </c>
      <c r="E4153">
        <v>353265</v>
      </c>
      <c r="F4153" s="78">
        <v>39812.708333333336</v>
      </c>
      <c r="G4153" t="s">
        <v>1353</v>
      </c>
      <c r="H4153" t="s">
        <v>1354</v>
      </c>
      <c r="I4153">
        <v>11.95</v>
      </c>
      <c r="J4153" t="s">
        <v>1355</v>
      </c>
    </row>
    <row r="4154" spans="1:10">
      <c r="A4154" t="s">
        <v>1398</v>
      </c>
      <c r="B4154">
        <v>29</v>
      </c>
      <c r="C4154" t="s">
        <v>1351</v>
      </c>
      <c r="D4154" t="s">
        <v>1352</v>
      </c>
      <c r="E4154">
        <v>353266</v>
      </c>
      <c r="F4154" s="78">
        <v>39812.708333333336</v>
      </c>
      <c r="G4154" t="s">
        <v>1353</v>
      </c>
      <c r="H4154" t="s">
        <v>1354</v>
      </c>
      <c r="I4154">
        <v>11.96</v>
      </c>
      <c r="J4154" t="s">
        <v>1355</v>
      </c>
    </row>
    <row r="4155" spans="1:10">
      <c r="A4155" t="s">
        <v>1398</v>
      </c>
      <c r="B4155">
        <v>40</v>
      </c>
      <c r="C4155" t="s">
        <v>1351</v>
      </c>
      <c r="D4155" t="s">
        <v>1352</v>
      </c>
      <c r="E4155">
        <v>353267</v>
      </c>
      <c r="F4155" s="78">
        <v>39812.708333333336</v>
      </c>
      <c r="G4155" t="s">
        <v>1353</v>
      </c>
      <c r="H4155" t="s">
        <v>1354</v>
      </c>
      <c r="I4155">
        <v>11.9</v>
      </c>
      <c r="J4155" t="s">
        <v>1355</v>
      </c>
    </row>
    <row r="4156" spans="1:10">
      <c r="A4156" t="s">
        <v>1398</v>
      </c>
      <c r="B4156">
        <v>55</v>
      </c>
      <c r="C4156" t="s">
        <v>1351</v>
      </c>
      <c r="D4156" t="s">
        <v>1352</v>
      </c>
      <c r="E4156">
        <v>353268</v>
      </c>
      <c r="F4156" s="78">
        <v>39812.708333333336</v>
      </c>
      <c r="G4156" t="s">
        <v>1353</v>
      </c>
      <c r="H4156" t="s">
        <v>1354</v>
      </c>
      <c r="I4156">
        <v>11.74</v>
      </c>
      <c r="J4156" t="s">
        <v>1355</v>
      </c>
    </row>
    <row r="4157" spans="1:10">
      <c r="A4157" t="s">
        <v>1398</v>
      </c>
      <c r="B4157">
        <v>60</v>
      </c>
      <c r="C4157" t="s">
        <v>1351</v>
      </c>
      <c r="D4157" t="s">
        <v>1352</v>
      </c>
      <c r="E4157">
        <v>353269</v>
      </c>
      <c r="F4157" s="78">
        <v>39812.708333333336</v>
      </c>
      <c r="G4157" t="s">
        <v>1353</v>
      </c>
      <c r="H4157" t="s">
        <v>1354</v>
      </c>
      <c r="I4157">
        <v>11.4</v>
      </c>
      <c r="J4157" t="s">
        <v>1355</v>
      </c>
    </row>
    <row r="4158" spans="1:10">
      <c r="A4158" t="s">
        <v>1398</v>
      </c>
      <c r="B4158">
        <v>65</v>
      </c>
      <c r="C4158" t="s">
        <v>1351</v>
      </c>
      <c r="D4158" t="s">
        <v>1352</v>
      </c>
      <c r="E4158">
        <v>353270</v>
      </c>
      <c r="F4158" s="78">
        <v>39812.708333333336</v>
      </c>
      <c r="G4158" t="s">
        <v>1353</v>
      </c>
      <c r="H4158" t="s">
        <v>1354</v>
      </c>
      <c r="I4158">
        <v>10.91</v>
      </c>
      <c r="J4158" t="s">
        <v>1355</v>
      </c>
    </row>
    <row r="4159" spans="1:10">
      <c r="A4159" t="s">
        <v>1398</v>
      </c>
      <c r="B4159">
        <v>70</v>
      </c>
      <c r="C4159" t="s">
        <v>1351</v>
      </c>
      <c r="D4159" t="s">
        <v>1352</v>
      </c>
      <c r="E4159">
        <v>353271</v>
      </c>
      <c r="F4159" s="78">
        <v>39812.708333333336</v>
      </c>
      <c r="G4159" t="s">
        <v>1353</v>
      </c>
      <c r="H4159" t="s">
        <v>1354</v>
      </c>
      <c r="I4159">
        <v>10.52</v>
      </c>
      <c r="J4159" t="s">
        <v>1355</v>
      </c>
    </row>
    <row r="4160" spans="1:10">
      <c r="A4160" t="s">
        <v>1398</v>
      </c>
      <c r="B4160">
        <v>75</v>
      </c>
      <c r="C4160" t="s">
        <v>1351</v>
      </c>
      <c r="D4160" t="s">
        <v>1352</v>
      </c>
      <c r="E4160">
        <v>353272</v>
      </c>
      <c r="F4160" s="78">
        <v>39812.708333333336</v>
      </c>
      <c r="G4160" t="s">
        <v>1353</v>
      </c>
      <c r="H4160" t="s">
        <v>1354</v>
      </c>
      <c r="I4160">
        <v>10.23</v>
      </c>
      <c r="J4160" t="s">
        <v>1355</v>
      </c>
    </row>
    <row r="4161" spans="1:10">
      <c r="A4161" t="s">
        <v>1398</v>
      </c>
      <c r="B4161">
        <v>85</v>
      </c>
      <c r="C4161" t="s">
        <v>1351</v>
      </c>
      <c r="D4161" t="s">
        <v>1352</v>
      </c>
      <c r="E4161">
        <v>353273</v>
      </c>
      <c r="F4161" s="78">
        <v>39812.708333333336</v>
      </c>
      <c r="G4161" t="s">
        <v>1353</v>
      </c>
      <c r="H4161" t="s">
        <v>1354</v>
      </c>
      <c r="I4161">
        <v>9.82</v>
      </c>
      <c r="J4161" t="s">
        <v>1355</v>
      </c>
    </row>
    <row r="4162" spans="1:10">
      <c r="A4162" t="s">
        <v>1398</v>
      </c>
      <c r="B4162">
        <v>100</v>
      </c>
      <c r="C4162" t="s">
        <v>1351</v>
      </c>
      <c r="D4162" t="s">
        <v>1352</v>
      </c>
      <c r="E4162">
        <v>353275</v>
      </c>
      <c r="F4162" s="78">
        <v>39812.708333333336</v>
      </c>
      <c r="G4162" t="s">
        <v>1353</v>
      </c>
      <c r="H4162" t="s">
        <v>1354</v>
      </c>
      <c r="I4162">
        <v>9.7799999999999994</v>
      </c>
      <c r="J4162" t="s">
        <v>1355</v>
      </c>
    </row>
    <row r="4163" spans="1:10">
      <c r="A4163" t="s">
        <v>1398</v>
      </c>
      <c r="B4163">
        <v>110</v>
      </c>
      <c r="C4163" t="s">
        <v>1351</v>
      </c>
      <c r="D4163" t="s">
        <v>1352</v>
      </c>
      <c r="E4163">
        <v>353276</v>
      </c>
      <c r="F4163" s="78">
        <v>39812.708333333336</v>
      </c>
      <c r="G4163" t="s">
        <v>1353</v>
      </c>
      <c r="H4163" t="s">
        <v>1354</v>
      </c>
      <c r="I4163">
        <v>9.86</v>
      </c>
      <c r="J4163" t="s">
        <v>1355</v>
      </c>
    </row>
    <row r="4164" spans="1:10">
      <c r="A4164" t="s">
        <v>1398</v>
      </c>
      <c r="B4164">
        <v>20</v>
      </c>
      <c r="C4164" t="s">
        <v>1351</v>
      </c>
      <c r="D4164" t="s">
        <v>1352</v>
      </c>
      <c r="E4164">
        <v>353265</v>
      </c>
      <c r="F4164" s="78">
        <v>39812.71875</v>
      </c>
      <c r="G4164" t="s">
        <v>1353</v>
      </c>
      <c r="H4164" t="s">
        <v>1354</v>
      </c>
      <c r="I4164">
        <v>11.94</v>
      </c>
      <c r="J4164" t="s">
        <v>1355</v>
      </c>
    </row>
    <row r="4165" spans="1:10">
      <c r="A4165" t="s">
        <v>1398</v>
      </c>
      <c r="B4165">
        <v>29</v>
      </c>
      <c r="C4165" t="s">
        <v>1351</v>
      </c>
      <c r="D4165" t="s">
        <v>1352</v>
      </c>
      <c r="E4165">
        <v>353266</v>
      </c>
      <c r="F4165" s="78">
        <v>39812.71875</v>
      </c>
      <c r="G4165" t="s">
        <v>1353</v>
      </c>
      <c r="H4165" t="s">
        <v>1354</v>
      </c>
      <c r="I4165">
        <v>11.95</v>
      </c>
      <c r="J4165" t="s">
        <v>1355</v>
      </c>
    </row>
    <row r="4166" spans="1:10">
      <c r="A4166" t="s">
        <v>1398</v>
      </c>
      <c r="B4166">
        <v>40</v>
      </c>
      <c r="C4166" t="s">
        <v>1351</v>
      </c>
      <c r="D4166" t="s">
        <v>1352</v>
      </c>
      <c r="E4166">
        <v>353267</v>
      </c>
      <c r="F4166" s="78">
        <v>39812.71875</v>
      </c>
      <c r="G4166" t="s">
        <v>1353</v>
      </c>
      <c r="H4166" t="s">
        <v>1354</v>
      </c>
      <c r="I4166">
        <v>11.9</v>
      </c>
      <c r="J4166" t="s">
        <v>1355</v>
      </c>
    </row>
    <row r="4167" spans="1:10">
      <c r="A4167" t="s">
        <v>1398</v>
      </c>
      <c r="B4167">
        <v>55</v>
      </c>
      <c r="C4167" t="s">
        <v>1351</v>
      </c>
      <c r="D4167" t="s">
        <v>1352</v>
      </c>
      <c r="E4167">
        <v>353268</v>
      </c>
      <c r="F4167" s="78">
        <v>39812.71875</v>
      </c>
      <c r="G4167" t="s">
        <v>1353</v>
      </c>
      <c r="H4167" t="s">
        <v>1354</v>
      </c>
      <c r="I4167">
        <v>11.62</v>
      </c>
      <c r="J4167" t="s">
        <v>1355</v>
      </c>
    </row>
    <row r="4168" spans="1:10">
      <c r="A4168" t="s">
        <v>1398</v>
      </c>
      <c r="B4168">
        <v>60</v>
      </c>
      <c r="C4168" t="s">
        <v>1351</v>
      </c>
      <c r="D4168" t="s">
        <v>1352</v>
      </c>
      <c r="E4168">
        <v>353269</v>
      </c>
      <c r="F4168" s="78">
        <v>39812.71875</v>
      </c>
      <c r="G4168" t="s">
        <v>1353</v>
      </c>
      <c r="H4168" t="s">
        <v>1354</v>
      </c>
      <c r="I4168">
        <v>11.43</v>
      </c>
      <c r="J4168" t="s">
        <v>1355</v>
      </c>
    </row>
    <row r="4169" spans="1:10">
      <c r="A4169" t="s">
        <v>1398</v>
      </c>
      <c r="B4169">
        <v>65</v>
      </c>
      <c r="C4169" t="s">
        <v>1351</v>
      </c>
      <c r="D4169" t="s">
        <v>1352</v>
      </c>
      <c r="E4169">
        <v>353270</v>
      </c>
      <c r="F4169" s="78">
        <v>39812.71875</v>
      </c>
      <c r="G4169" t="s">
        <v>1353</v>
      </c>
      <c r="H4169" t="s">
        <v>1354</v>
      </c>
      <c r="I4169">
        <v>11.11</v>
      </c>
      <c r="J4169" t="s">
        <v>1355</v>
      </c>
    </row>
    <row r="4170" spans="1:10">
      <c r="A4170" t="s">
        <v>1398</v>
      </c>
      <c r="B4170">
        <v>70</v>
      </c>
      <c r="C4170" t="s">
        <v>1351</v>
      </c>
      <c r="D4170" t="s">
        <v>1352</v>
      </c>
      <c r="E4170">
        <v>353271</v>
      </c>
      <c r="F4170" s="78">
        <v>39812.71875</v>
      </c>
      <c r="G4170" t="s">
        <v>1353</v>
      </c>
      <c r="H4170" t="s">
        <v>1354</v>
      </c>
      <c r="I4170">
        <v>10.7</v>
      </c>
      <c r="J4170" t="s">
        <v>1355</v>
      </c>
    </row>
    <row r="4171" spans="1:10">
      <c r="A4171" t="s">
        <v>1398</v>
      </c>
      <c r="B4171">
        <v>75</v>
      </c>
      <c r="C4171" t="s">
        <v>1351</v>
      </c>
      <c r="D4171" t="s">
        <v>1352</v>
      </c>
      <c r="E4171">
        <v>353272</v>
      </c>
      <c r="F4171" s="78">
        <v>39812.71875</v>
      </c>
      <c r="G4171" t="s">
        <v>1353</v>
      </c>
      <c r="H4171" t="s">
        <v>1354</v>
      </c>
      <c r="I4171">
        <v>10.35</v>
      </c>
      <c r="J4171" t="s">
        <v>1355</v>
      </c>
    </row>
    <row r="4172" spans="1:10">
      <c r="A4172" t="s">
        <v>1398</v>
      </c>
      <c r="B4172">
        <v>85</v>
      </c>
      <c r="C4172" t="s">
        <v>1351</v>
      </c>
      <c r="D4172" t="s">
        <v>1352</v>
      </c>
      <c r="E4172">
        <v>353273</v>
      </c>
      <c r="F4172" s="78">
        <v>39812.71875</v>
      </c>
      <c r="G4172" t="s">
        <v>1353</v>
      </c>
      <c r="H4172" t="s">
        <v>1354</v>
      </c>
      <c r="I4172">
        <v>9.8800000000000008</v>
      </c>
      <c r="J4172" t="s">
        <v>1355</v>
      </c>
    </row>
    <row r="4173" spans="1:10">
      <c r="A4173" t="s">
        <v>1398</v>
      </c>
      <c r="B4173">
        <v>100</v>
      </c>
      <c r="C4173" t="s">
        <v>1351</v>
      </c>
      <c r="D4173" t="s">
        <v>1352</v>
      </c>
      <c r="E4173">
        <v>353275</v>
      </c>
      <c r="F4173" s="78">
        <v>39812.71875</v>
      </c>
      <c r="G4173" t="s">
        <v>1353</v>
      </c>
      <c r="H4173" t="s">
        <v>1354</v>
      </c>
      <c r="I4173">
        <v>9.81</v>
      </c>
      <c r="J4173" t="s">
        <v>1355</v>
      </c>
    </row>
    <row r="4174" spans="1:10">
      <c r="A4174" t="s">
        <v>1398</v>
      </c>
      <c r="B4174">
        <v>110</v>
      </c>
      <c r="C4174" t="s">
        <v>1351</v>
      </c>
      <c r="D4174" t="s">
        <v>1352</v>
      </c>
      <c r="E4174">
        <v>353276</v>
      </c>
      <c r="F4174" s="78">
        <v>39812.71875</v>
      </c>
      <c r="G4174" t="s">
        <v>1353</v>
      </c>
      <c r="H4174" t="s">
        <v>1354</v>
      </c>
      <c r="I4174">
        <v>9.8699999999999992</v>
      </c>
      <c r="J4174" t="s">
        <v>1355</v>
      </c>
    </row>
    <row r="4175" spans="1:10">
      <c r="A4175" t="s">
        <v>1398</v>
      </c>
      <c r="B4175">
        <v>20</v>
      </c>
      <c r="C4175" t="s">
        <v>1351</v>
      </c>
      <c r="D4175" t="s">
        <v>1352</v>
      </c>
      <c r="E4175">
        <v>353265</v>
      </c>
      <c r="F4175" s="78">
        <v>39812.729166666664</v>
      </c>
      <c r="G4175" t="s">
        <v>1353</v>
      </c>
      <c r="H4175" t="s">
        <v>1354</v>
      </c>
      <c r="I4175">
        <v>11.93</v>
      </c>
      <c r="J4175" t="s">
        <v>1355</v>
      </c>
    </row>
    <row r="4176" spans="1:10">
      <c r="A4176" t="s">
        <v>1398</v>
      </c>
      <c r="B4176">
        <v>29</v>
      </c>
      <c r="C4176" t="s">
        <v>1351</v>
      </c>
      <c r="D4176" t="s">
        <v>1352</v>
      </c>
      <c r="E4176">
        <v>353266</v>
      </c>
      <c r="F4176" s="78">
        <v>39812.729166666664</v>
      </c>
      <c r="G4176" t="s">
        <v>1353</v>
      </c>
      <c r="H4176" t="s">
        <v>1354</v>
      </c>
      <c r="I4176">
        <v>11.95</v>
      </c>
      <c r="J4176" t="s">
        <v>1355</v>
      </c>
    </row>
    <row r="4177" spans="1:10">
      <c r="A4177" t="s">
        <v>1398</v>
      </c>
      <c r="B4177">
        <v>40</v>
      </c>
      <c r="C4177" t="s">
        <v>1351</v>
      </c>
      <c r="D4177" t="s">
        <v>1352</v>
      </c>
      <c r="E4177">
        <v>353267</v>
      </c>
      <c r="F4177" s="78">
        <v>39812.729166666664</v>
      </c>
      <c r="G4177" t="s">
        <v>1353</v>
      </c>
      <c r="H4177" t="s">
        <v>1354</v>
      </c>
      <c r="I4177">
        <v>11.89</v>
      </c>
      <c r="J4177" t="s">
        <v>1355</v>
      </c>
    </row>
    <row r="4178" spans="1:10">
      <c r="A4178" t="s">
        <v>1398</v>
      </c>
      <c r="B4178">
        <v>55</v>
      </c>
      <c r="C4178" t="s">
        <v>1351</v>
      </c>
      <c r="D4178" t="s">
        <v>1352</v>
      </c>
      <c r="E4178">
        <v>353268</v>
      </c>
      <c r="F4178" s="78">
        <v>39812.729166666664</v>
      </c>
      <c r="G4178" t="s">
        <v>1353</v>
      </c>
      <c r="H4178" t="s">
        <v>1354</v>
      </c>
      <c r="I4178">
        <v>11.9</v>
      </c>
      <c r="J4178" t="s">
        <v>1355</v>
      </c>
    </row>
    <row r="4179" spans="1:10">
      <c r="A4179" t="s">
        <v>1398</v>
      </c>
      <c r="B4179">
        <v>60</v>
      </c>
      <c r="C4179" t="s">
        <v>1351</v>
      </c>
      <c r="D4179" t="s">
        <v>1352</v>
      </c>
      <c r="E4179">
        <v>353269</v>
      </c>
      <c r="F4179" s="78">
        <v>39812.729166666664</v>
      </c>
      <c r="G4179" t="s">
        <v>1353</v>
      </c>
      <c r="H4179" t="s">
        <v>1354</v>
      </c>
      <c r="I4179">
        <v>11.65</v>
      </c>
      <c r="J4179" t="s">
        <v>1355</v>
      </c>
    </row>
    <row r="4180" spans="1:10">
      <c r="A4180" t="s">
        <v>1398</v>
      </c>
      <c r="B4180">
        <v>65</v>
      </c>
      <c r="C4180" t="s">
        <v>1351</v>
      </c>
      <c r="D4180" t="s">
        <v>1352</v>
      </c>
      <c r="E4180">
        <v>353270</v>
      </c>
      <c r="F4180" s="78">
        <v>39812.729166666664</v>
      </c>
      <c r="G4180" t="s">
        <v>1353</v>
      </c>
      <c r="H4180" t="s">
        <v>1354</v>
      </c>
      <c r="I4180">
        <v>11.26</v>
      </c>
      <c r="J4180" t="s">
        <v>1355</v>
      </c>
    </row>
    <row r="4181" spans="1:10">
      <c r="A4181" t="s">
        <v>1398</v>
      </c>
      <c r="B4181">
        <v>70</v>
      </c>
      <c r="C4181" t="s">
        <v>1351</v>
      </c>
      <c r="D4181" t="s">
        <v>1352</v>
      </c>
      <c r="E4181">
        <v>353271</v>
      </c>
      <c r="F4181" s="78">
        <v>39812.729166666664</v>
      </c>
      <c r="G4181" t="s">
        <v>1353</v>
      </c>
      <c r="H4181" t="s">
        <v>1354</v>
      </c>
      <c r="I4181">
        <v>10.72</v>
      </c>
      <c r="J4181" t="s">
        <v>1355</v>
      </c>
    </row>
    <row r="4182" spans="1:10">
      <c r="A4182" t="s">
        <v>1398</v>
      </c>
      <c r="B4182">
        <v>75</v>
      </c>
      <c r="C4182" t="s">
        <v>1351</v>
      </c>
      <c r="D4182" t="s">
        <v>1352</v>
      </c>
      <c r="E4182">
        <v>353272</v>
      </c>
      <c r="F4182" s="78">
        <v>39812.729166666664</v>
      </c>
      <c r="G4182" t="s">
        <v>1353</v>
      </c>
      <c r="H4182" t="s">
        <v>1354</v>
      </c>
      <c r="I4182">
        <v>10.3</v>
      </c>
      <c r="J4182" t="s">
        <v>1355</v>
      </c>
    </row>
    <row r="4183" spans="1:10">
      <c r="A4183" t="s">
        <v>1398</v>
      </c>
      <c r="B4183">
        <v>85</v>
      </c>
      <c r="C4183" t="s">
        <v>1351</v>
      </c>
      <c r="D4183" t="s">
        <v>1352</v>
      </c>
      <c r="E4183">
        <v>353273</v>
      </c>
      <c r="F4183" s="78">
        <v>39812.729166666664</v>
      </c>
      <c r="G4183" t="s">
        <v>1353</v>
      </c>
      <c r="H4183" t="s">
        <v>1354</v>
      </c>
      <c r="I4183">
        <v>9.91</v>
      </c>
      <c r="J4183" t="s">
        <v>1355</v>
      </c>
    </row>
    <row r="4184" spans="1:10">
      <c r="A4184" t="s">
        <v>1398</v>
      </c>
      <c r="B4184">
        <v>100</v>
      </c>
      <c r="C4184" t="s">
        <v>1351</v>
      </c>
      <c r="D4184" t="s">
        <v>1352</v>
      </c>
      <c r="E4184">
        <v>353275</v>
      </c>
      <c r="F4184" s="78">
        <v>39812.729166666664</v>
      </c>
      <c r="G4184" t="s">
        <v>1353</v>
      </c>
      <c r="H4184" t="s">
        <v>1354</v>
      </c>
      <c r="I4184">
        <v>9.8699999999999992</v>
      </c>
      <c r="J4184" t="s">
        <v>1355</v>
      </c>
    </row>
    <row r="4185" spans="1:10">
      <c r="A4185" t="s">
        <v>1398</v>
      </c>
      <c r="B4185">
        <v>110</v>
      </c>
      <c r="C4185" t="s">
        <v>1351</v>
      </c>
      <c r="D4185" t="s">
        <v>1352</v>
      </c>
      <c r="E4185">
        <v>353276</v>
      </c>
      <c r="F4185" s="78">
        <v>39812.729166666664</v>
      </c>
      <c r="G4185" t="s">
        <v>1353</v>
      </c>
      <c r="H4185" t="s">
        <v>1354</v>
      </c>
      <c r="I4185">
        <v>9.86</v>
      </c>
      <c r="J4185" t="s">
        <v>1355</v>
      </c>
    </row>
    <row r="4186" spans="1:10">
      <c r="A4186" t="s">
        <v>1398</v>
      </c>
      <c r="B4186">
        <v>20</v>
      </c>
      <c r="C4186" t="s">
        <v>1351</v>
      </c>
      <c r="D4186" t="s">
        <v>1352</v>
      </c>
      <c r="E4186">
        <v>353265</v>
      </c>
      <c r="F4186" s="78">
        <v>39812.739583333336</v>
      </c>
      <c r="G4186" t="s">
        <v>1353</v>
      </c>
      <c r="H4186" t="s">
        <v>1354</v>
      </c>
      <c r="I4186">
        <v>11.92</v>
      </c>
      <c r="J4186" t="s">
        <v>1355</v>
      </c>
    </row>
    <row r="4187" spans="1:10">
      <c r="A4187" t="s">
        <v>1398</v>
      </c>
      <c r="B4187">
        <v>29</v>
      </c>
      <c r="C4187" t="s">
        <v>1351</v>
      </c>
      <c r="D4187" t="s">
        <v>1352</v>
      </c>
      <c r="E4187">
        <v>353266</v>
      </c>
      <c r="F4187" s="78">
        <v>39812.739583333336</v>
      </c>
      <c r="G4187" t="s">
        <v>1353</v>
      </c>
      <c r="H4187" t="s">
        <v>1354</v>
      </c>
      <c r="I4187">
        <v>11.93</v>
      </c>
      <c r="J4187" t="s">
        <v>1355</v>
      </c>
    </row>
    <row r="4188" spans="1:10">
      <c r="A4188" t="s">
        <v>1398</v>
      </c>
      <c r="B4188">
        <v>40</v>
      </c>
      <c r="C4188" t="s">
        <v>1351</v>
      </c>
      <c r="D4188" t="s">
        <v>1352</v>
      </c>
      <c r="E4188">
        <v>353267</v>
      </c>
      <c r="F4188" s="78">
        <v>39812.739583333336</v>
      </c>
      <c r="G4188" t="s">
        <v>1353</v>
      </c>
      <c r="H4188" t="s">
        <v>1354</v>
      </c>
      <c r="I4188">
        <v>11.88</v>
      </c>
      <c r="J4188" t="s">
        <v>1355</v>
      </c>
    </row>
    <row r="4189" spans="1:10">
      <c r="A4189" t="s">
        <v>1398</v>
      </c>
      <c r="B4189">
        <v>55</v>
      </c>
      <c r="C4189" t="s">
        <v>1351</v>
      </c>
      <c r="D4189" t="s">
        <v>1352</v>
      </c>
      <c r="E4189">
        <v>353268</v>
      </c>
      <c r="F4189" s="78">
        <v>39812.739583333336</v>
      </c>
      <c r="G4189" t="s">
        <v>1353</v>
      </c>
      <c r="H4189" t="s">
        <v>1354</v>
      </c>
      <c r="I4189">
        <v>11.91</v>
      </c>
      <c r="J4189" t="s">
        <v>1355</v>
      </c>
    </row>
    <row r="4190" spans="1:10">
      <c r="A4190" t="s">
        <v>1398</v>
      </c>
      <c r="B4190">
        <v>60</v>
      </c>
      <c r="C4190" t="s">
        <v>1351</v>
      </c>
      <c r="D4190" t="s">
        <v>1352</v>
      </c>
      <c r="E4190">
        <v>353269</v>
      </c>
      <c r="F4190" s="78">
        <v>39812.739583333336</v>
      </c>
      <c r="G4190" t="s">
        <v>1353</v>
      </c>
      <c r="H4190" t="s">
        <v>1354</v>
      </c>
      <c r="I4190">
        <v>11.85</v>
      </c>
      <c r="J4190" t="s">
        <v>1355</v>
      </c>
    </row>
    <row r="4191" spans="1:10">
      <c r="A4191" t="s">
        <v>1398</v>
      </c>
      <c r="B4191">
        <v>65</v>
      </c>
      <c r="C4191" t="s">
        <v>1351</v>
      </c>
      <c r="D4191" t="s">
        <v>1352</v>
      </c>
      <c r="E4191">
        <v>353270</v>
      </c>
      <c r="F4191" s="78">
        <v>39812.739583333336</v>
      </c>
      <c r="G4191" t="s">
        <v>1353</v>
      </c>
      <c r="H4191" t="s">
        <v>1354</v>
      </c>
      <c r="I4191">
        <v>11.74</v>
      </c>
      <c r="J4191" t="s">
        <v>1355</v>
      </c>
    </row>
    <row r="4192" spans="1:10">
      <c r="A4192" t="s">
        <v>1398</v>
      </c>
      <c r="B4192">
        <v>70</v>
      </c>
      <c r="C4192" t="s">
        <v>1351</v>
      </c>
      <c r="D4192" t="s">
        <v>1352</v>
      </c>
      <c r="E4192">
        <v>353271</v>
      </c>
      <c r="F4192" s="78">
        <v>39812.739583333336</v>
      </c>
      <c r="G4192" t="s">
        <v>1353</v>
      </c>
      <c r="H4192" t="s">
        <v>1354</v>
      </c>
      <c r="I4192">
        <v>11.39</v>
      </c>
      <c r="J4192" t="s">
        <v>1355</v>
      </c>
    </row>
    <row r="4193" spans="1:10">
      <c r="A4193" t="s">
        <v>1398</v>
      </c>
      <c r="B4193">
        <v>75</v>
      </c>
      <c r="C4193" t="s">
        <v>1351</v>
      </c>
      <c r="D4193" t="s">
        <v>1352</v>
      </c>
      <c r="E4193">
        <v>353272</v>
      </c>
      <c r="F4193" s="78">
        <v>39812.739583333336</v>
      </c>
      <c r="G4193" t="s">
        <v>1353</v>
      </c>
      <c r="H4193" t="s">
        <v>1354</v>
      </c>
      <c r="I4193">
        <v>10.84</v>
      </c>
      <c r="J4193" t="s">
        <v>1355</v>
      </c>
    </row>
    <row r="4194" spans="1:10">
      <c r="A4194" t="s">
        <v>1398</v>
      </c>
      <c r="B4194">
        <v>85</v>
      </c>
      <c r="C4194" t="s">
        <v>1351</v>
      </c>
      <c r="D4194" t="s">
        <v>1352</v>
      </c>
      <c r="E4194">
        <v>353273</v>
      </c>
      <c r="F4194" s="78">
        <v>39812.739583333336</v>
      </c>
      <c r="G4194" t="s">
        <v>1353</v>
      </c>
      <c r="H4194" t="s">
        <v>1354</v>
      </c>
      <c r="I4194">
        <v>9.89</v>
      </c>
      <c r="J4194" t="s">
        <v>1355</v>
      </c>
    </row>
    <row r="4195" spans="1:10">
      <c r="A4195" t="s">
        <v>1398</v>
      </c>
      <c r="B4195">
        <v>100</v>
      </c>
      <c r="C4195" t="s">
        <v>1351</v>
      </c>
      <c r="D4195" t="s">
        <v>1352</v>
      </c>
      <c r="E4195">
        <v>353275</v>
      </c>
      <c r="F4195" s="78">
        <v>39812.739583333336</v>
      </c>
      <c r="G4195" t="s">
        <v>1353</v>
      </c>
      <c r="H4195" t="s">
        <v>1354</v>
      </c>
      <c r="I4195">
        <v>9.83</v>
      </c>
      <c r="J4195" t="s">
        <v>1355</v>
      </c>
    </row>
    <row r="4196" spans="1:10">
      <c r="A4196" t="s">
        <v>1398</v>
      </c>
      <c r="B4196">
        <v>110</v>
      </c>
      <c r="C4196" t="s">
        <v>1351</v>
      </c>
      <c r="D4196" t="s">
        <v>1352</v>
      </c>
      <c r="E4196">
        <v>353276</v>
      </c>
      <c r="F4196" s="78">
        <v>39812.739583333336</v>
      </c>
      <c r="G4196" t="s">
        <v>1353</v>
      </c>
      <c r="H4196" t="s">
        <v>1354</v>
      </c>
      <c r="I4196">
        <v>9.81</v>
      </c>
      <c r="J4196" t="s">
        <v>1355</v>
      </c>
    </row>
    <row r="4197" spans="1:10">
      <c r="A4197" t="s">
        <v>1398</v>
      </c>
      <c r="B4197">
        <v>30</v>
      </c>
      <c r="C4197" t="s">
        <v>807</v>
      </c>
      <c r="D4197" t="s">
        <v>811</v>
      </c>
      <c r="E4197">
        <v>9513</v>
      </c>
      <c r="F4197" s="78">
        <v>39629.083611111113</v>
      </c>
      <c r="G4197" t="s">
        <v>1380</v>
      </c>
      <c r="H4197" t="s">
        <v>1381</v>
      </c>
      <c r="I4197">
        <v>1.0200000000000001E-2</v>
      </c>
      <c r="J4197" t="s">
        <v>1382</v>
      </c>
    </row>
    <row r="4198" spans="1:10">
      <c r="A4198" t="s">
        <v>1398</v>
      </c>
      <c r="B4198">
        <v>100</v>
      </c>
      <c r="C4198" t="s">
        <v>807</v>
      </c>
      <c r="D4198" t="s">
        <v>811</v>
      </c>
      <c r="E4198">
        <v>9514</v>
      </c>
      <c r="F4198" s="78">
        <v>39629.097928240742</v>
      </c>
      <c r="G4198" t="s">
        <v>1380</v>
      </c>
      <c r="H4198" t="s">
        <v>1381</v>
      </c>
      <c r="I4198">
        <v>4.2799999999999998E-2</v>
      </c>
      <c r="J4198" t="s">
        <v>1382</v>
      </c>
    </row>
    <row r="4199" spans="1:10">
      <c r="A4199" t="s">
        <v>1398</v>
      </c>
      <c r="B4199">
        <v>30</v>
      </c>
      <c r="C4199" t="s">
        <v>807</v>
      </c>
      <c r="D4199" t="s">
        <v>811</v>
      </c>
      <c r="E4199">
        <v>9513</v>
      </c>
      <c r="F4199" s="78">
        <v>39629.104444444441</v>
      </c>
      <c r="G4199" t="s">
        <v>1380</v>
      </c>
      <c r="H4199" t="s">
        <v>1381</v>
      </c>
      <c r="I4199">
        <v>1.01E-2</v>
      </c>
      <c r="J4199" t="s">
        <v>1382</v>
      </c>
    </row>
    <row r="4200" spans="1:10">
      <c r="A4200" t="s">
        <v>1398</v>
      </c>
      <c r="B4200">
        <v>100</v>
      </c>
      <c r="C4200" t="s">
        <v>807</v>
      </c>
      <c r="D4200" t="s">
        <v>811</v>
      </c>
      <c r="E4200">
        <v>9514</v>
      </c>
      <c r="F4200" s="78">
        <v>39629.118761574071</v>
      </c>
      <c r="G4200" t="s">
        <v>1380</v>
      </c>
      <c r="H4200" t="s">
        <v>1381</v>
      </c>
      <c r="I4200">
        <v>4.2900000000000001E-2</v>
      </c>
      <c r="J4200" t="s">
        <v>1382</v>
      </c>
    </row>
    <row r="4201" spans="1:10">
      <c r="A4201" t="s">
        <v>1398</v>
      </c>
      <c r="B4201">
        <v>30</v>
      </c>
      <c r="C4201" t="s">
        <v>807</v>
      </c>
      <c r="D4201" t="s">
        <v>811</v>
      </c>
      <c r="E4201">
        <v>9513</v>
      </c>
      <c r="F4201" s="78">
        <v>39629.125277777777</v>
      </c>
      <c r="G4201" t="s">
        <v>1380</v>
      </c>
      <c r="H4201" t="s">
        <v>1381</v>
      </c>
      <c r="I4201">
        <v>0.01</v>
      </c>
      <c r="J4201" t="s">
        <v>1382</v>
      </c>
    </row>
    <row r="4202" spans="1:10">
      <c r="A4202" t="s">
        <v>1398</v>
      </c>
      <c r="B4202">
        <v>100</v>
      </c>
      <c r="C4202" t="s">
        <v>807</v>
      </c>
      <c r="D4202" t="s">
        <v>811</v>
      </c>
      <c r="E4202">
        <v>9514</v>
      </c>
      <c r="F4202" s="78">
        <v>39629.139594907407</v>
      </c>
      <c r="G4202" t="s">
        <v>1380</v>
      </c>
      <c r="H4202" t="s">
        <v>1381</v>
      </c>
      <c r="I4202">
        <v>4.2900000000000001E-2</v>
      </c>
      <c r="J4202" t="s">
        <v>1382</v>
      </c>
    </row>
    <row r="4203" spans="1:10">
      <c r="A4203" t="s">
        <v>1398</v>
      </c>
      <c r="B4203">
        <v>30</v>
      </c>
      <c r="C4203" t="s">
        <v>807</v>
      </c>
      <c r="D4203" t="s">
        <v>811</v>
      </c>
      <c r="E4203">
        <v>9513</v>
      </c>
      <c r="F4203" s="78">
        <v>39629.146111111113</v>
      </c>
      <c r="G4203" t="s">
        <v>1380</v>
      </c>
      <c r="H4203" t="s">
        <v>1381</v>
      </c>
      <c r="I4203">
        <v>9.9000000000000008E-3</v>
      </c>
      <c r="J4203" t="s">
        <v>1382</v>
      </c>
    </row>
    <row r="4204" spans="1:10">
      <c r="A4204" t="s">
        <v>1398</v>
      </c>
      <c r="B4204">
        <v>100</v>
      </c>
      <c r="C4204" t="s">
        <v>807</v>
      </c>
      <c r="D4204" t="s">
        <v>811</v>
      </c>
      <c r="E4204">
        <v>9514</v>
      </c>
      <c r="F4204" s="78">
        <v>39629.160428240742</v>
      </c>
      <c r="G4204" t="s">
        <v>1380</v>
      </c>
      <c r="H4204" t="s">
        <v>1381</v>
      </c>
      <c r="I4204">
        <v>4.2999999999999997E-2</v>
      </c>
      <c r="J4204" t="s">
        <v>1382</v>
      </c>
    </row>
    <row r="4205" spans="1:10">
      <c r="A4205" t="s">
        <v>1398</v>
      </c>
      <c r="B4205">
        <v>30</v>
      </c>
      <c r="C4205" t="s">
        <v>807</v>
      </c>
      <c r="D4205" t="s">
        <v>811</v>
      </c>
      <c r="E4205">
        <v>9513</v>
      </c>
      <c r="F4205" s="78">
        <v>39644.083738425928</v>
      </c>
      <c r="G4205" t="s">
        <v>1380</v>
      </c>
      <c r="H4205" t="s">
        <v>1381</v>
      </c>
      <c r="I4205">
        <v>3.6913999999999998</v>
      </c>
      <c r="J4205" t="s">
        <v>1382</v>
      </c>
    </row>
    <row r="4206" spans="1:10">
      <c r="A4206" t="s">
        <v>1398</v>
      </c>
      <c r="B4206">
        <v>100</v>
      </c>
      <c r="C4206" t="s">
        <v>807</v>
      </c>
      <c r="D4206" t="s">
        <v>811</v>
      </c>
      <c r="E4206">
        <v>9514</v>
      </c>
      <c r="F4206" s="78">
        <v>39644.083738425928</v>
      </c>
      <c r="G4206" t="s">
        <v>1380</v>
      </c>
      <c r="H4206" t="s">
        <v>1381</v>
      </c>
      <c r="I4206">
        <v>3.6953</v>
      </c>
      <c r="J4206" t="s">
        <v>1382</v>
      </c>
    </row>
    <row r="4207" spans="1:10">
      <c r="A4207" t="s">
        <v>1398</v>
      </c>
      <c r="B4207">
        <v>30</v>
      </c>
      <c r="C4207" t="s">
        <v>807</v>
      </c>
      <c r="D4207" t="s">
        <v>811</v>
      </c>
      <c r="E4207">
        <v>9513</v>
      </c>
      <c r="F4207" s="78">
        <v>39644.104571759257</v>
      </c>
      <c r="G4207" t="s">
        <v>1380</v>
      </c>
      <c r="H4207" t="s">
        <v>1381</v>
      </c>
      <c r="I4207">
        <v>3.6911</v>
      </c>
      <c r="J4207" t="s">
        <v>1382</v>
      </c>
    </row>
    <row r="4208" spans="1:10">
      <c r="A4208" t="s">
        <v>1398</v>
      </c>
      <c r="B4208">
        <v>100</v>
      </c>
      <c r="C4208" t="s">
        <v>807</v>
      </c>
      <c r="D4208" t="s">
        <v>811</v>
      </c>
      <c r="E4208">
        <v>9514</v>
      </c>
      <c r="F4208" s="78">
        <v>39644.104571759257</v>
      </c>
      <c r="G4208" t="s">
        <v>1380</v>
      </c>
      <c r="H4208" t="s">
        <v>1381</v>
      </c>
      <c r="I4208">
        <v>3.6949999999999998</v>
      </c>
      <c r="J4208" t="s">
        <v>1382</v>
      </c>
    </row>
    <row r="4209" spans="1:10">
      <c r="A4209" t="s">
        <v>1398</v>
      </c>
      <c r="B4209">
        <v>30</v>
      </c>
      <c r="C4209" t="s">
        <v>807</v>
      </c>
      <c r="D4209" t="s">
        <v>811</v>
      </c>
      <c r="E4209">
        <v>9513</v>
      </c>
      <c r="F4209" s="78">
        <v>39644.125405092593</v>
      </c>
      <c r="G4209" t="s">
        <v>1380</v>
      </c>
      <c r="H4209" t="s">
        <v>1381</v>
      </c>
      <c r="I4209">
        <v>3.6913</v>
      </c>
      <c r="J4209" t="s">
        <v>1382</v>
      </c>
    </row>
    <row r="4210" spans="1:10">
      <c r="A4210" t="s">
        <v>1398</v>
      </c>
      <c r="B4210">
        <v>100</v>
      </c>
      <c r="C4210" t="s">
        <v>807</v>
      </c>
      <c r="D4210" t="s">
        <v>811</v>
      </c>
      <c r="E4210">
        <v>9514</v>
      </c>
      <c r="F4210" s="78">
        <v>39644.125405092593</v>
      </c>
      <c r="G4210" t="s">
        <v>1380</v>
      </c>
      <c r="H4210" t="s">
        <v>1381</v>
      </c>
      <c r="I4210">
        <v>3.6951999999999998</v>
      </c>
      <c r="J4210" t="s">
        <v>1382</v>
      </c>
    </row>
    <row r="4211" spans="1:10">
      <c r="A4211" t="s">
        <v>1398</v>
      </c>
      <c r="B4211">
        <v>30</v>
      </c>
      <c r="C4211" t="s">
        <v>807</v>
      </c>
      <c r="D4211" t="s">
        <v>811</v>
      </c>
      <c r="E4211">
        <v>9513</v>
      </c>
      <c r="F4211" s="78">
        <v>39644.146238425928</v>
      </c>
      <c r="G4211" t="s">
        <v>1380</v>
      </c>
      <c r="H4211" t="s">
        <v>1381</v>
      </c>
      <c r="I4211">
        <v>3.6920000000000002</v>
      </c>
      <c r="J4211" t="s">
        <v>1382</v>
      </c>
    </row>
    <row r="4212" spans="1:10">
      <c r="A4212" t="s">
        <v>1398</v>
      </c>
      <c r="B4212">
        <v>100</v>
      </c>
      <c r="C4212" t="s">
        <v>807</v>
      </c>
      <c r="D4212" t="s">
        <v>811</v>
      </c>
      <c r="E4212">
        <v>9514</v>
      </c>
      <c r="F4212" s="78">
        <v>39644.146238425928</v>
      </c>
      <c r="G4212" t="s">
        <v>1380</v>
      </c>
      <c r="H4212" t="s">
        <v>1381</v>
      </c>
      <c r="I4212">
        <v>3.6958000000000002</v>
      </c>
      <c r="J4212" t="s">
        <v>1382</v>
      </c>
    </row>
    <row r="4213" spans="1:10">
      <c r="A4213" t="s">
        <v>1398</v>
      </c>
      <c r="B4213">
        <v>30</v>
      </c>
      <c r="C4213" t="s">
        <v>807</v>
      </c>
      <c r="D4213" t="s">
        <v>811</v>
      </c>
      <c r="E4213">
        <v>9513</v>
      </c>
      <c r="F4213" s="78">
        <v>39650.667071759257</v>
      </c>
      <c r="G4213" t="s">
        <v>1380</v>
      </c>
      <c r="H4213" t="s">
        <v>1381</v>
      </c>
      <c r="I4213">
        <v>3.6934</v>
      </c>
      <c r="J4213" t="s">
        <v>1382</v>
      </c>
    </row>
    <row r="4214" spans="1:10">
      <c r="A4214" t="s">
        <v>1398</v>
      </c>
      <c r="B4214">
        <v>100</v>
      </c>
      <c r="C4214" t="s">
        <v>807</v>
      </c>
      <c r="D4214" t="s">
        <v>811</v>
      </c>
      <c r="E4214">
        <v>9514</v>
      </c>
      <c r="F4214" s="78">
        <v>39650.667071759257</v>
      </c>
      <c r="G4214" t="s">
        <v>1380</v>
      </c>
      <c r="H4214" t="s">
        <v>1381</v>
      </c>
      <c r="I4214">
        <v>3.6983999999999999</v>
      </c>
      <c r="J4214" t="s">
        <v>1382</v>
      </c>
    </row>
    <row r="4215" spans="1:10">
      <c r="A4215" t="s">
        <v>1398</v>
      </c>
      <c r="B4215">
        <v>30</v>
      </c>
      <c r="C4215" t="s">
        <v>807</v>
      </c>
      <c r="D4215" t="s">
        <v>811</v>
      </c>
      <c r="E4215">
        <v>9513</v>
      </c>
      <c r="F4215" s="78">
        <v>39650.687905092593</v>
      </c>
      <c r="G4215" t="s">
        <v>1380</v>
      </c>
      <c r="H4215" t="s">
        <v>1381</v>
      </c>
      <c r="I4215">
        <v>3.6932999999999998</v>
      </c>
      <c r="J4215" t="s">
        <v>1382</v>
      </c>
    </row>
    <row r="4216" spans="1:10">
      <c r="A4216" t="s">
        <v>1398</v>
      </c>
      <c r="B4216">
        <v>100</v>
      </c>
      <c r="C4216" t="s">
        <v>807</v>
      </c>
      <c r="D4216" t="s">
        <v>811</v>
      </c>
      <c r="E4216">
        <v>9514</v>
      </c>
      <c r="F4216" s="78">
        <v>39650.687905092593</v>
      </c>
      <c r="G4216" t="s">
        <v>1380</v>
      </c>
      <c r="H4216" t="s">
        <v>1381</v>
      </c>
      <c r="I4216">
        <v>3.6974999999999998</v>
      </c>
      <c r="J4216" t="s">
        <v>1382</v>
      </c>
    </row>
    <row r="4217" spans="1:10">
      <c r="A4217" t="s">
        <v>1398</v>
      </c>
      <c r="B4217">
        <v>30</v>
      </c>
      <c r="C4217" t="s">
        <v>807</v>
      </c>
      <c r="D4217" t="s">
        <v>811</v>
      </c>
      <c r="E4217">
        <v>9513</v>
      </c>
      <c r="F4217" s="78">
        <v>39650.708738425928</v>
      </c>
      <c r="G4217" t="s">
        <v>1380</v>
      </c>
      <c r="H4217" t="s">
        <v>1381</v>
      </c>
      <c r="I4217">
        <v>3.6934</v>
      </c>
      <c r="J4217" t="s">
        <v>1382</v>
      </c>
    </row>
    <row r="4218" spans="1:10">
      <c r="A4218" t="s">
        <v>1398</v>
      </c>
      <c r="B4218">
        <v>100</v>
      </c>
      <c r="C4218" t="s">
        <v>807</v>
      </c>
      <c r="D4218" t="s">
        <v>811</v>
      </c>
      <c r="E4218">
        <v>9514</v>
      </c>
      <c r="F4218" s="78">
        <v>39650.708738425928</v>
      </c>
      <c r="G4218" t="s">
        <v>1380</v>
      </c>
      <c r="H4218" t="s">
        <v>1381</v>
      </c>
      <c r="I4218">
        <v>3.6976</v>
      </c>
      <c r="J4218" t="s">
        <v>1382</v>
      </c>
    </row>
    <row r="4219" spans="1:10">
      <c r="A4219" t="s">
        <v>1398</v>
      </c>
      <c r="B4219">
        <v>30</v>
      </c>
      <c r="C4219" t="s">
        <v>807</v>
      </c>
      <c r="D4219" t="s">
        <v>811</v>
      </c>
      <c r="E4219">
        <v>9513</v>
      </c>
      <c r="F4219" s="78">
        <v>39650.729571759257</v>
      </c>
      <c r="G4219" t="s">
        <v>1380</v>
      </c>
      <c r="H4219" t="s">
        <v>1381</v>
      </c>
      <c r="I4219">
        <v>3.6932999999999998</v>
      </c>
      <c r="J4219" t="s">
        <v>1382</v>
      </c>
    </row>
    <row r="4220" spans="1:10">
      <c r="A4220" t="s">
        <v>1398</v>
      </c>
      <c r="B4220">
        <v>100</v>
      </c>
      <c r="C4220" t="s">
        <v>807</v>
      </c>
      <c r="D4220" t="s">
        <v>811</v>
      </c>
      <c r="E4220">
        <v>9514</v>
      </c>
      <c r="F4220" s="78">
        <v>39650.729571759257</v>
      </c>
      <c r="G4220" t="s">
        <v>1380</v>
      </c>
      <c r="H4220" t="s">
        <v>1381</v>
      </c>
      <c r="I4220">
        <v>3.6977000000000002</v>
      </c>
      <c r="J4220" t="s">
        <v>1382</v>
      </c>
    </row>
    <row r="4221" spans="1:10">
      <c r="A4221" t="s">
        <v>1398</v>
      </c>
      <c r="B4221">
        <v>30</v>
      </c>
      <c r="C4221" t="s">
        <v>807</v>
      </c>
      <c r="D4221" t="s">
        <v>811</v>
      </c>
      <c r="E4221">
        <v>9513</v>
      </c>
      <c r="F4221" s="78">
        <v>39668.667048611111</v>
      </c>
      <c r="G4221" t="s">
        <v>1380</v>
      </c>
      <c r="H4221" t="s">
        <v>1381</v>
      </c>
      <c r="I4221">
        <v>3.7759999999999998</v>
      </c>
      <c r="J4221" t="s">
        <v>1382</v>
      </c>
    </row>
    <row r="4222" spans="1:10">
      <c r="A4222" t="s">
        <v>1398</v>
      </c>
      <c r="B4222">
        <v>100</v>
      </c>
      <c r="C4222" t="s">
        <v>807</v>
      </c>
      <c r="D4222" t="s">
        <v>811</v>
      </c>
      <c r="E4222">
        <v>9514</v>
      </c>
      <c r="F4222" s="78">
        <v>39668.667060185187</v>
      </c>
      <c r="G4222" t="s">
        <v>1380</v>
      </c>
      <c r="H4222" t="s">
        <v>1381</v>
      </c>
      <c r="I4222">
        <v>3.7833999999999999</v>
      </c>
      <c r="J4222" t="s">
        <v>1382</v>
      </c>
    </row>
    <row r="4223" spans="1:10">
      <c r="A4223" t="s">
        <v>1398</v>
      </c>
      <c r="B4223">
        <v>30</v>
      </c>
      <c r="C4223" t="s">
        <v>807</v>
      </c>
      <c r="D4223" t="s">
        <v>811</v>
      </c>
      <c r="E4223">
        <v>9513</v>
      </c>
      <c r="F4223" s="78">
        <v>39668.687881944446</v>
      </c>
      <c r="G4223" t="s">
        <v>1380</v>
      </c>
      <c r="H4223" t="s">
        <v>1381</v>
      </c>
      <c r="I4223">
        <v>3.7776999999999998</v>
      </c>
      <c r="J4223" t="s">
        <v>1382</v>
      </c>
    </row>
    <row r="4224" spans="1:10">
      <c r="A4224" t="s">
        <v>1398</v>
      </c>
      <c r="B4224">
        <v>100</v>
      </c>
      <c r="C4224" t="s">
        <v>807</v>
      </c>
      <c r="D4224" t="s">
        <v>811</v>
      </c>
      <c r="E4224">
        <v>9514</v>
      </c>
      <c r="F4224" s="78">
        <v>39668.687893518516</v>
      </c>
      <c r="G4224" t="s">
        <v>1380</v>
      </c>
      <c r="H4224" t="s">
        <v>1381</v>
      </c>
      <c r="I4224">
        <v>3.7850999999999999</v>
      </c>
      <c r="J4224" t="s">
        <v>1382</v>
      </c>
    </row>
    <row r="4225" spans="1:10">
      <c r="A4225" t="s">
        <v>1398</v>
      </c>
      <c r="B4225">
        <v>30</v>
      </c>
      <c r="C4225" t="s">
        <v>807</v>
      </c>
      <c r="D4225" t="s">
        <v>811</v>
      </c>
      <c r="E4225">
        <v>9513</v>
      </c>
      <c r="F4225" s="78">
        <v>39668.708715277775</v>
      </c>
      <c r="G4225" t="s">
        <v>1380</v>
      </c>
      <c r="H4225" t="s">
        <v>1381</v>
      </c>
      <c r="I4225">
        <v>3.7770000000000001</v>
      </c>
      <c r="J4225" t="s">
        <v>1382</v>
      </c>
    </row>
    <row r="4226" spans="1:10">
      <c r="A4226" t="s">
        <v>1398</v>
      </c>
      <c r="B4226">
        <v>100</v>
      </c>
      <c r="C4226" t="s">
        <v>807</v>
      </c>
      <c r="D4226" t="s">
        <v>811</v>
      </c>
      <c r="E4226">
        <v>9514</v>
      </c>
      <c r="F4226" s="78">
        <v>39668.708726851852</v>
      </c>
      <c r="G4226" t="s">
        <v>1380</v>
      </c>
      <c r="H4226" t="s">
        <v>1381</v>
      </c>
      <c r="I4226">
        <v>3.7804000000000002</v>
      </c>
      <c r="J4226" t="s">
        <v>1382</v>
      </c>
    </row>
    <row r="4227" spans="1:10">
      <c r="A4227" t="s">
        <v>1398</v>
      </c>
      <c r="B4227">
        <v>30</v>
      </c>
      <c r="C4227" t="s">
        <v>807</v>
      </c>
      <c r="D4227" t="s">
        <v>811</v>
      </c>
      <c r="E4227">
        <v>9513</v>
      </c>
      <c r="F4227" s="78">
        <v>39668.729548611111</v>
      </c>
      <c r="G4227" t="s">
        <v>1380</v>
      </c>
      <c r="H4227" t="s">
        <v>1381</v>
      </c>
      <c r="I4227">
        <v>3.7768000000000002</v>
      </c>
      <c r="J4227" t="s">
        <v>1382</v>
      </c>
    </row>
    <row r="4228" spans="1:10">
      <c r="A4228" t="s">
        <v>1398</v>
      </c>
      <c r="B4228">
        <v>100</v>
      </c>
      <c r="C4228" t="s">
        <v>807</v>
      </c>
      <c r="D4228" t="s">
        <v>811</v>
      </c>
      <c r="E4228">
        <v>9514</v>
      </c>
      <c r="F4228" s="78">
        <v>39668.729560185187</v>
      </c>
      <c r="G4228" t="s">
        <v>1380</v>
      </c>
      <c r="H4228" t="s">
        <v>1381</v>
      </c>
      <c r="I4228">
        <v>3.7881</v>
      </c>
      <c r="J4228" t="s">
        <v>1382</v>
      </c>
    </row>
    <row r="4229" spans="1:10">
      <c r="A4229" t="s">
        <v>1398</v>
      </c>
      <c r="B4229">
        <v>30</v>
      </c>
      <c r="C4229" t="s">
        <v>807</v>
      </c>
      <c r="D4229" t="s">
        <v>811</v>
      </c>
      <c r="E4229">
        <v>9513</v>
      </c>
      <c r="F4229" s="78">
        <v>39686.667060185187</v>
      </c>
      <c r="G4229" t="s">
        <v>1380</v>
      </c>
      <c r="H4229" t="s">
        <v>1381</v>
      </c>
      <c r="I4229">
        <v>3.7524000000000002</v>
      </c>
      <c r="J4229" t="s">
        <v>1382</v>
      </c>
    </row>
    <row r="4230" spans="1:10">
      <c r="A4230" t="s">
        <v>1398</v>
      </c>
      <c r="B4230">
        <v>100</v>
      </c>
      <c r="C4230" t="s">
        <v>807</v>
      </c>
      <c r="D4230" t="s">
        <v>811</v>
      </c>
      <c r="E4230">
        <v>9514</v>
      </c>
      <c r="F4230" s="78">
        <v>39686.667060185187</v>
      </c>
      <c r="G4230" t="s">
        <v>1380</v>
      </c>
      <c r="H4230" t="s">
        <v>1381</v>
      </c>
      <c r="I4230">
        <v>3.7505000000000002</v>
      </c>
      <c r="J4230" t="s">
        <v>1382</v>
      </c>
    </row>
    <row r="4231" spans="1:10">
      <c r="A4231" t="s">
        <v>1398</v>
      </c>
      <c r="B4231">
        <v>30</v>
      </c>
      <c r="C4231" t="s">
        <v>807</v>
      </c>
      <c r="D4231" t="s">
        <v>811</v>
      </c>
      <c r="E4231">
        <v>9513</v>
      </c>
      <c r="F4231" s="78">
        <v>39686.687893518516</v>
      </c>
      <c r="G4231" t="s">
        <v>1380</v>
      </c>
      <c r="H4231" t="s">
        <v>1381</v>
      </c>
      <c r="I4231">
        <v>3.7541000000000002</v>
      </c>
      <c r="J4231" t="s">
        <v>1382</v>
      </c>
    </row>
    <row r="4232" spans="1:10">
      <c r="A4232" t="s">
        <v>1398</v>
      </c>
      <c r="B4232">
        <v>100</v>
      </c>
      <c r="C4232" t="s">
        <v>807</v>
      </c>
      <c r="D4232" t="s">
        <v>811</v>
      </c>
      <c r="E4232">
        <v>9514</v>
      </c>
      <c r="F4232" s="78">
        <v>39686.687893518516</v>
      </c>
      <c r="G4232" t="s">
        <v>1380</v>
      </c>
      <c r="H4232" t="s">
        <v>1381</v>
      </c>
      <c r="I4232">
        <v>3.7576000000000001</v>
      </c>
      <c r="J4232" t="s">
        <v>1382</v>
      </c>
    </row>
    <row r="4233" spans="1:10">
      <c r="A4233" t="s">
        <v>1398</v>
      </c>
      <c r="B4233">
        <v>30</v>
      </c>
      <c r="C4233" t="s">
        <v>807</v>
      </c>
      <c r="D4233" t="s">
        <v>811</v>
      </c>
      <c r="E4233">
        <v>9513</v>
      </c>
      <c r="F4233" s="78">
        <v>39686.708726851852</v>
      </c>
      <c r="G4233" t="s">
        <v>1380</v>
      </c>
      <c r="H4233" t="s">
        <v>1381</v>
      </c>
      <c r="I4233">
        <v>3.7544</v>
      </c>
      <c r="J4233" t="s">
        <v>1382</v>
      </c>
    </row>
    <row r="4234" spans="1:10">
      <c r="A4234" t="s">
        <v>1398</v>
      </c>
      <c r="B4234">
        <v>100</v>
      </c>
      <c r="C4234" t="s">
        <v>807</v>
      </c>
      <c r="D4234" t="s">
        <v>811</v>
      </c>
      <c r="E4234">
        <v>9514</v>
      </c>
      <c r="F4234" s="78">
        <v>39686.708726851852</v>
      </c>
      <c r="G4234" t="s">
        <v>1380</v>
      </c>
      <c r="H4234" t="s">
        <v>1381</v>
      </c>
      <c r="I4234">
        <v>3.7568000000000001</v>
      </c>
      <c r="J4234" t="s">
        <v>1382</v>
      </c>
    </row>
    <row r="4235" spans="1:10">
      <c r="A4235" t="s">
        <v>1398</v>
      </c>
      <c r="B4235">
        <v>30</v>
      </c>
      <c r="C4235" t="s">
        <v>807</v>
      </c>
      <c r="D4235" t="s">
        <v>811</v>
      </c>
      <c r="E4235">
        <v>9513</v>
      </c>
      <c r="F4235" s="78">
        <v>39686.729560185187</v>
      </c>
      <c r="G4235" t="s">
        <v>1380</v>
      </c>
      <c r="H4235" t="s">
        <v>1381</v>
      </c>
      <c r="I4235">
        <v>3.7545999999999999</v>
      </c>
      <c r="J4235" t="s">
        <v>1382</v>
      </c>
    </row>
    <row r="4236" spans="1:10">
      <c r="A4236" t="s">
        <v>1398</v>
      </c>
      <c r="B4236">
        <v>100</v>
      </c>
      <c r="C4236" t="s">
        <v>807</v>
      </c>
      <c r="D4236" t="s">
        <v>811</v>
      </c>
      <c r="E4236">
        <v>9514</v>
      </c>
      <c r="F4236" s="78">
        <v>39686.729560185187</v>
      </c>
      <c r="G4236" t="s">
        <v>1380</v>
      </c>
      <c r="H4236" t="s">
        <v>1381</v>
      </c>
      <c r="I4236">
        <v>3.7446999999999999</v>
      </c>
      <c r="J4236" t="s">
        <v>1382</v>
      </c>
    </row>
    <row r="4237" spans="1:10">
      <c r="A4237" t="s">
        <v>1398</v>
      </c>
      <c r="B4237">
        <v>30</v>
      </c>
      <c r="C4237" t="s">
        <v>807</v>
      </c>
      <c r="D4237" t="s">
        <v>811</v>
      </c>
      <c r="E4237">
        <v>9513</v>
      </c>
      <c r="F4237" s="78">
        <v>39704.667060185187</v>
      </c>
      <c r="G4237" t="s">
        <v>1380</v>
      </c>
      <c r="H4237" t="s">
        <v>1381</v>
      </c>
      <c r="I4237">
        <v>3.7176999999999998</v>
      </c>
      <c r="J4237" t="s">
        <v>1382</v>
      </c>
    </row>
    <row r="4238" spans="1:10">
      <c r="A4238" t="s">
        <v>1398</v>
      </c>
      <c r="B4238">
        <v>100</v>
      </c>
      <c r="C4238" t="s">
        <v>807</v>
      </c>
      <c r="D4238" t="s">
        <v>811</v>
      </c>
      <c r="E4238">
        <v>9514</v>
      </c>
      <c r="F4238" s="78">
        <v>39704.667071759257</v>
      </c>
      <c r="G4238" t="s">
        <v>1380</v>
      </c>
      <c r="H4238" t="s">
        <v>1381</v>
      </c>
      <c r="I4238">
        <v>3.7218</v>
      </c>
      <c r="J4238" t="s">
        <v>1382</v>
      </c>
    </row>
    <row r="4239" spans="1:10">
      <c r="A4239" t="s">
        <v>1398</v>
      </c>
      <c r="B4239">
        <v>30</v>
      </c>
      <c r="C4239" t="s">
        <v>807</v>
      </c>
      <c r="D4239" t="s">
        <v>811</v>
      </c>
      <c r="E4239">
        <v>9513</v>
      </c>
      <c r="F4239" s="78">
        <v>39704.687893518516</v>
      </c>
      <c r="G4239" t="s">
        <v>1380</v>
      </c>
      <c r="H4239" t="s">
        <v>1381</v>
      </c>
      <c r="I4239">
        <v>3.7176999999999998</v>
      </c>
      <c r="J4239" t="s">
        <v>1382</v>
      </c>
    </row>
    <row r="4240" spans="1:10">
      <c r="A4240" t="s">
        <v>1398</v>
      </c>
      <c r="B4240">
        <v>100</v>
      </c>
      <c r="C4240" t="s">
        <v>807</v>
      </c>
      <c r="D4240" t="s">
        <v>811</v>
      </c>
      <c r="E4240">
        <v>9514</v>
      </c>
      <c r="F4240" s="78">
        <v>39704.687905092593</v>
      </c>
      <c r="G4240" t="s">
        <v>1380</v>
      </c>
      <c r="H4240" t="s">
        <v>1381</v>
      </c>
      <c r="I4240">
        <v>3.7212999999999998</v>
      </c>
      <c r="J4240" t="s">
        <v>1382</v>
      </c>
    </row>
    <row r="4241" spans="1:10">
      <c r="A4241" t="s">
        <v>1398</v>
      </c>
      <c r="B4241">
        <v>30</v>
      </c>
      <c r="C4241" t="s">
        <v>807</v>
      </c>
      <c r="D4241" t="s">
        <v>811</v>
      </c>
      <c r="E4241">
        <v>9513</v>
      </c>
      <c r="F4241" s="78">
        <v>39704.708726851852</v>
      </c>
      <c r="G4241" t="s">
        <v>1380</v>
      </c>
      <c r="H4241" t="s">
        <v>1381</v>
      </c>
      <c r="I4241">
        <v>3.7174999999999998</v>
      </c>
      <c r="J4241" t="s">
        <v>1382</v>
      </c>
    </row>
    <row r="4242" spans="1:10">
      <c r="A4242" t="s">
        <v>1398</v>
      </c>
      <c r="B4242">
        <v>100</v>
      </c>
      <c r="C4242" t="s">
        <v>807</v>
      </c>
      <c r="D4242" t="s">
        <v>811</v>
      </c>
      <c r="E4242">
        <v>9514</v>
      </c>
      <c r="F4242" s="78">
        <v>39704.708738425928</v>
      </c>
      <c r="G4242" t="s">
        <v>1380</v>
      </c>
      <c r="H4242" t="s">
        <v>1381</v>
      </c>
      <c r="I4242">
        <v>3.7216999999999998</v>
      </c>
      <c r="J4242" t="s">
        <v>1382</v>
      </c>
    </row>
    <row r="4243" spans="1:10">
      <c r="A4243" t="s">
        <v>1398</v>
      </c>
      <c r="B4243">
        <v>30</v>
      </c>
      <c r="C4243" t="s">
        <v>807</v>
      </c>
      <c r="D4243" t="s">
        <v>811</v>
      </c>
      <c r="E4243">
        <v>9513</v>
      </c>
      <c r="F4243" s="78">
        <v>39704.729560185187</v>
      </c>
      <c r="G4243" t="s">
        <v>1380</v>
      </c>
      <c r="H4243" t="s">
        <v>1381</v>
      </c>
      <c r="I4243">
        <v>3.7176</v>
      </c>
      <c r="J4243" t="s">
        <v>1382</v>
      </c>
    </row>
    <row r="4244" spans="1:10">
      <c r="A4244" t="s">
        <v>1398</v>
      </c>
      <c r="B4244">
        <v>100</v>
      </c>
      <c r="C4244" t="s">
        <v>807</v>
      </c>
      <c r="D4244" t="s">
        <v>811</v>
      </c>
      <c r="E4244">
        <v>9514</v>
      </c>
      <c r="F4244" s="78">
        <v>39704.729571759257</v>
      </c>
      <c r="G4244" t="s">
        <v>1380</v>
      </c>
      <c r="H4244" t="s">
        <v>1381</v>
      </c>
      <c r="I4244">
        <v>3.7212000000000001</v>
      </c>
      <c r="J4244" t="s">
        <v>1382</v>
      </c>
    </row>
    <row r="4245" spans="1:10">
      <c r="A4245" t="s">
        <v>1398</v>
      </c>
      <c r="B4245">
        <v>30</v>
      </c>
      <c r="C4245" t="s">
        <v>807</v>
      </c>
      <c r="D4245" t="s">
        <v>811</v>
      </c>
      <c r="E4245">
        <v>9513</v>
      </c>
      <c r="F4245" s="78">
        <v>39722.667071759257</v>
      </c>
      <c r="G4245" t="s">
        <v>1380</v>
      </c>
      <c r="H4245" t="s">
        <v>1381</v>
      </c>
      <c r="I4245">
        <v>3.6730999999999998</v>
      </c>
      <c r="J4245" t="s">
        <v>1382</v>
      </c>
    </row>
    <row r="4246" spans="1:10">
      <c r="A4246" t="s">
        <v>1398</v>
      </c>
      <c r="B4246">
        <v>100</v>
      </c>
      <c r="C4246" t="s">
        <v>807</v>
      </c>
      <c r="D4246" t="s">
        <v>811</v>
      </c>
      <c r="E4246">
        <v>9514</v>
      </c>
      <c r="F4246" s="78">
        <v>39722.667071759257</v>
      </c>
      <c r="G4246" t="s">
        <v>1380</v>
      </c>
      <c r="H4246" t="s">
        <v>1381</v>
      </c>
      <c r="I4246">
        <v>3.6756000000000002</v>
      </c>
      <c r="J4246" t="s">
        <v>1382</v>
      </c>
    </row>
    <row r="4247" spans="1:10">
      <c r="A4247" t="s">
        <v>1398</v>
      </c>
      <c r="B4247">
        <v>30</v>
      </c>
      <c r="C4247" t="s">
        <v>807</v>
      </c>
      <c r="D4247" t="s">
        <v>811</v>
      </c>
      <c r="E4247">
        <v>9513</v>
      </c>
      <c r="F4247" s="78">
        <v>39722.687905092593</v>
      </c>
      <c r="G4247" t="s">
        <v>1380</v>
      </c>
      <c r="H4247" t="s">
        <v>1381</v>
      </c>
      <c r="I4247">
        <v>3.6743999999999999</v>
      </c>
      <c r="J4247" t="s">
        <v>1382</v>
      </c>
    </row>
    <row r="4248" spans="1:10">
      <c r="A4248" t="s">
        <v>1398</v>
      </c>
      <c r="B4248">
        <v>100</v>
      </c>
      <c r="C4248" t="s">
        <v>807</v>
      </c>
      <c r="D4248" t="s">
        <v>811</v>
      </c>
      <c r="E4248">
        <v>9514</v>
      </c>
      <c r="F4248" s="78">
        <v>39722.687905092593</v>
      </c>
      <c r="G4248" t="s">
        <v>1380</v>
      </c>
      <c r="H4248" t="s">
        <v>1381</v>
      </c>
      <c r="I4248">
        <v>3.6800999999999999</v>
      </c>
      <c r="J4248" t="s">
        <v>1382</v>
      </c>
    </row>
    <row r="4249" spans="1:10">
      <c r="A4249" t="s">
        <v>1398</v>
      </c>
      <c r="B4249">
        <v>30</v>
      </c>
      <c r="C4249" t="s">
        <v>807</v>
      </c>
      <c r="D4249" t="s">
        <v>811</v>
      </c>
      <c r="E4249">
        <v>9513</v>
      </c>
      <c r="F4249" s="78">
        <v>39722.708738425928</v>
      </c>
      <c r="G4249" t="s">
        <v>1380</v>
      </c>
      <c r="H4249" t="s">
        <v>1381</v>
      </c>
      <c r="I4249">
        <v>3.6758000000000002</v>
      </c>
      <c r="J4249" t="s">
        <v>1382</v>
      </c>
    </row>
    <row r="4250" spans="1:10">
      <c r="A4250" t="s">
        <v>1398</v>
      </c>
      <c r="B4250">
        <v>100</v>
      </c>
      <c r="C4250" t="s">
        <v>807</v>
      </c>
      <c r="D4250" t="s">
        <v>811</v>
      </c>
      <c r="E4250">
        <v>9514</v>
      </c>
      <c r="F4250" s="78">
        <v>39722.708738425928</v>
      </c>
      <c r="G4250" t="s">
        <v>1380</v>
      </c>
      <c r="H4250" t="s">
        <v>1381</v>
      </c>
      <c r="I4250">
        <v>3.68</v>
      </c>
      <c r="J4250" t="s">
        <v>1382</v>
      </c>
    </row>
    <row r="4251" spans="1:10">
      <c r="A4251" t="s">
        <v>1398</v>
      </c>
      <c r="B4251">
        <v>30</v>
      </c>
      <c r="C4251" t="s">
        <v>807</v>
      </c>
      <c r="D4251" t="s">
        <v>811</v>
      </c>
      <c r="E4251">
        <v>9513</v>
      </c>
      <c r="F4251" s="78">
        <v>39722.729571759257</v>
      </c>
      <c r="G4251" t="s">
        <v>1380</v>
      </c>
      <c r="H4251" t="s">
        <v>1381</v>
      </c>
      <c r="I4251">
        <v>3.6766000000000001</v>
      </c>
      <c r="J4251" t="s">
        <v>1382</v>
      </c>
    </row>
    <row r="4252" spans="1:10">
      <c r="A4252" t="s">
        <v>1398</v>
      </c>
      <c r="B4252">
        <v>100</v>
      </c>
      <c r="C4252" t="s">
        <v>807</v>
      </c>
      <c r="D4252" t="s">
        <v>811</v>
      </c>
      <c r="E4252">
        <v>9514</v>
      </c>
      <c r="F4252" s="78">
        <v>39722.729571759257</v>
      </c>
      <c r="G4252" t="s">
        <v>1380</v>
      </c>
      <c r="H4252" t="s">
        <v>1381</v>
      </c>
      <c r="I4252">
        <v>3.6796000000000002</v>
      </c>
      <c r="J4252" t="s">
        <v>1382</v>
      </c>
    </row>
    <row r="4253" spans="1:10">
      <c r="A4253" t="s">
        <v>1398</v>
      </c>
      <c r="B4253">
        <v>100</v>
      </c>
      <c r="C4253" t="s">
        <v>807</v>
      </c>
      <c r="D4253" t="s">
        <v>811</v>
      </c>
      <c r="E4253">
        <v>9514</v>
      </c>
      <c r="F4253" s="78">
        <v>39740.667048611111</v>
      </c>
      <c r="G4253" t="s">
        <v>1380</v>
      </c>
      <c r="H4253" t="s">
        <v>1381</v>
      </c>
      <c r="I4253">
        <v>3.8283</v>
      </c>
      <c r="J4253" t="s">
        <v>1382</v>
      </c>
    </row>
    <row r="4254" spans="1:10">
      <c r="A4254" t="s">
        <v>1398</v>
      </c>
      <c r="B4254">
        <v>30</v>
      </c>
      <c r="C4254" t="s">
        <v>807</v>
      </c>
      <c r="D4254" t="s">
        <v>811</v>
      </c>
      <c r="E4254">
        <v>9513</v>
      </c>
      <c r="F4254" s="78">
        <v>39740.667060185187</v>
      </c>
      <c r="G4254" t="s">
        <v>1380</v>
      </c>
      <c r="H4254" t="s">
        <v>1381</v>
      </c>
      <c r="I4254">
        <v>3.7450000000000001</v>
      </c>
      <c r="J4254" t="s">
        <v>1382</v>
      </c>
    </row>
    <row r="4255" spans="1:10">
      <c r="A4255" t="s">
        <v>1398</v>
      </c>
      <c r="B4255">
        <v>100</v>
      </c>
      <c r="C4255" t="s">
        <v>807</v>
      </c>
      <c r="D4255" t="s">
        <v>811</v>
      </c>
      <c r="E4255">
        <v>9514</v>
      </c>
      <c r="F4255" s="78">
        <v>39740.687881944446</v>
      </c>
      <c r="G4255" t="s">
        <v>1380</v>
      </c>
      <c r="H4255" t="s">
        <v>1381</v>
      </c>
      <c r="I4255">
        <v>3.8687999999999998</v>
      </c>
      <c r="J4255" t="s">
        <v>1382</v>
      </c>
    </row>
    <row r="4256" spans="1:10">
      <c r="A4256" t="s">
        <v>1398</v>
      </c>
      <c r="B4256">
        <v>30</v>
      </c>
      <c r="C4256" t="s">
        <v>807</v>
      </c>
      <c r="D4256" t="s">
        <v>811</v>
      </c>
      <c r="E4256">
        <v>9513</v>
      </c>
      <c r="F4256" s="78">
        <v>39740.687893518516</v>
      </c>
      <c r="G4256" t="s">
        <v>1380</v>
      </c>
      <c r="H4256" t="s">
        <v>1381</v>
      </c>
      <c r="I4256">
        <v>3.7429000000000001</v>
      </c>
      <c r="J4256" t="s">
        <v>1382</v>
      </c>
    </row>
    <row r="4257" spans="1:10">
      <c r="A4257" t="s">
        <v>1398</v>
      </c>
      <c r="B4257">
        <v>100</v>
      </c>
      <c r="C4257" t="s">
        <v>807</v>
      </c>
      <c r="D4257" t="s">
        <v>811</v>
      </c>
      <c r="E4257">
        <v>9514</v>
      </c>
      <c r="F4257" s="78">
        <v>39740.708715277775</v>
      </c>
      <c r="G4257" t="s">
        <v>1380</v>
      </c>
      <c r="H4257" t="s">
        <v>1381</v>
      </c>
      <c r="I4257">
        <v>3.8795000000000002</v>
      </c>
      <c r="J4257" t="s">
        <v>1382</v>
      </c>
    </row>
    <row r="4258" spans="1:10">
      <c r="A4258" t="s">
        <v>1398</v>
      </c>
      <c r="B4258">
        <v>30</v>
      </c>
      <c r="C4258" t="s">
        <v>807</v>
      </c>
      <c r="D4258" t="s">
        <v>811</v>
      </c>
      <c r="E4258">
        <v>9513</v>
      </c>
      <c r="F4258" s="78">
        <v>39740.708726851852</v>
      </c>
      <c r="G4258" t="s">
        <v>1380</v>
      </c>
      <c r="H4258" t="s">
        <v>1381</v>
      </c>
      <c r="I4258">
        <v>3.7399</v>
      </c>
      <c r="J4258" t="s">
        <v>1382</v>
      </c>
    </row>
    <row r="4259" spans="1:10">
      <c r="A4259" t="s">
        <v>1398</v>
      </c>
      <c r="B4259">
        <v>100</v>
      </c>
      <c r="C4259" t="s">
        <v>807</v>
      </c>
      <c r="D4259" t="s">
        <v>811</v>
      </c>
      <c r="E4259">
        <v>9514</v>
      </c>
      <c r="F4259" s="78">
        <v>39740.729537037034</v>
      </c>
      <c r="G4259" t="s">
        <v>1380</v>
      </c>
      <c r="H4259" t="s">
        <v>1381</v>
      </c>
      <c r="I4259">
        <v>3.8839999999999999</v>
      </c>
      <c r="J4259" t="s">
        <v>1382</v>
      </c>
    </row>
    <row r="4260" spans="1:10">
      <c r="A4260" t="s">
        <v>1398</v>
      </c>
      <c r="B4260">
        <v>30</v>
      </c>
      <c r="C4260" t="s">
        <v>807</v>
      </c>
      <c r="D4260" t="s">
        <v>811</v>
      </c>
      <c r="E4260">
        <v>9513</v>
      </c>
      <c r="F4260" s="78">
        <v>39740.729560185187</v>
      </c>
      <c r="G4260" t="s">
        <v>1380</v>
      </c>
      <c r="H4260" t="s">
        <v>1381</v>
      </c>
      <c r="I4260">
        <v>3.7378999999999998</v>
      </c>
      <c r="J4260" t="s">
        <v>1382</v>
      </c>
    </row>
    <row r="4261" spans="1:10">
      <c r="A4261" t="s">
        <v>1398</v>
      </c>
      <c r="B4261">
        <v>30</v>
      </c>
      <c r="C4261" t="s">
        <v>807</v>
      </c>
      <c r="D4261" t="s">
        <v>811</v>
      </c>
      <c r="E4261">
        <v>9513</v>
      </c>
      <c r="F4261" s="78">
        <v>39758.667060185187</v>
      </c>
      <c r="G4261" t="s">
        <v>1380</v>
      </c>
      <c r="H4261" t="s">
        <v>1381</v>
      </c>
      <c r="I4261">
        <v>3.7227000000000001</v>
      </c>
      <c r="J4261" t="s">
        <v>1382</v>
      </c>
    </row>
    <row r="4262" spans="1:10">
      <c r="A4262" t="s">
        <v>1398</v>
      </c>
      <c r="B4262">
        <v>100</v>
      </c>
      <c r="C4262" t="s">
        <v>807</v>
      </c>
      <c r="D4262" t="s">
        <v>811</v>
      </c>
      <c r="E4262">
        <v>9514</v>
      </c>
      <c r="F4262" s="78">
        <v>39758.667083333334</v>
      </c>
      <c r="G4262" t="s">
        <v>1380</v>
      </c>
      <c r="H4262" t="s">
        <v>1381</v>
      </c>
      <c r="I4262">
        <v>3.6680999999999999</v>
      </c>
      <c r="J4262" t="s">
        <v>1382</v>
      </c>
    </row>
    <row r="4263" spans="1:10">
      <c r="A4263" t="s">
        <v>1398</v>
      </c>
      <c r="B4263">
        <v>30</v>
      </c>
      <c r="C4263" t="s">
        <v>807</v>
      </c>
      <c r="D4263" t="s">
        <v>811</v>
      </c>
      <c r="E4263">
        <v>9513</v>
      </c>
      <c r="F4263" s="78">
        <v>39758.687893518516</v>
      </c>
      <c r="G4263" t="s">
        <v>1380</v>
      </c>
      <c r="H4263" t="s">
        <v>1381</v>
      </c>
      <c r="I4263">
        <v>3.7235</v>
      </c>
      <c r="J4263" t="s">
        <v>1382</v>
      </c>
    </row>
    <row r="4264" spans="1:10">
      <c r="A4264" t="s">
        <v>1398</v>
      </c>
      <c r="B4264">
        <v>100</v>
      </c>
      <c r="C4264" t="s">
        <v>807</v>
      </c>
      <c r="D4264" t="s">
        <v>811</v>
      </c>
      <c r="E4264">
        <v>9514</v>
      </c>
      <c r="F4264" s="78">
        <v>39758.687916666669</v>
      </c>
      <c r="G4264" t="s">
        <v>1380</v>
      </c>
      <c r="H4264" t="s">
        <v>1381</v>
      </c>
      <c r="I4264">
        <v>3.6768000000000001</v>
      </c>
      <c r="J4264" t="s">
        <v>1382</v>
      </c>
    </row>
    <row r="4265" spans="1:10">
      <c r="A4265" t="s">
        <v>1398</v>
      </c>
      <c r="B4265">
        <v>30</v>
      </c>
      <c r="C4265" t="s">
        <v>807</v>
      </c>
      <c r="D4265" t="s">
        <v>811</v>
      </c>
      <c r="E4265">
        <v>9513</v>
      </c>
      <c r="F4265" s="78">
        <v>39758.708726851852</v>
      </c>
      <c r="G4265" t="s">
        <v>1380</v>
      </c>
      <c r="H4265" t="s">
        <v>1381</v>
      </c>
      <c r="I4265">
        <v>3.7239</v>
      </c>
      <c r="J4265" t="s">
        <v>1382</v>
      </c>
    </row>
    <row r="4266" spans="1:10">
      <c r="A4266" t="s">
        <v>1398</v>
      </c>
      <c r="B4266">
        <v>100</v>
      </c>
      <c r="C4266" t="s">
        <v>807</v>
      </c>
      <c r="D4266" t="s">
        <v>811</v>
      </c>
      <c r="E4266">
        <v>9514</v>
      </c>
      <c r="F4266" s="78">
        <v>39758.708738425928</v>
      </c>
      <c r="G4266" t="s">
        <v>1380</v>
      </c>
      <c r="H4266" t="s">
        <v>1381</v>
      </c>
      <c r="I4266">
        <v>3.6934999999999998</v>
      </c>
      <c r="J4266" t="s">
        <v>1382</v>
      </c>
    </row>
    <row r="4267" spans="1:10">
      <c r="A4267" t="s">
        <v>1398</v>
      </c>
      <c r="B4267">
        <v>30</v>
      </c>
      <c r="C4267" t="s">
        <v>807</v>
      </c>
      <c r="D4267" t="s">
        <v>811</v>
      </c>
      <c r="E4267">
        <v>9513</v>
      </c>
      <c r="F4267" s="78">
        <v>39758.729560185187</v>
      </c>
      <c r="G4267" t="s">
        <v>1380</v>
      </c>
      <c r="H4267" t="s">
        <v>1381</v>
      </c>
      <c r="I4267">
        <v>3.7225999999999999</v>
      </c>
      <c r="J4267" t="s">
        <v>1382</v>
      </c>
    </row>
    <row r="4268" spans="1:10">
      <c r="A4268" t="s">
        <v>1398</v>
      </c>
      <c r="B4268">
        <v>100</v>
      </c>
      <c r="C4268" t="s">
        <v>807</v>
      </c>
      <c r="D4268" t="s">
        <v>811</v>
      </c>
      <c r="E4268">
        <v>9514</v>
      </c>
      <c r="F4268" s="78">
        <v>39758.729571759257</v>
      </c>
      <c r="G4268" t="s">
        <v>1380</v>
      </c>
      <c r="H4268" t="s">
        <v>1381</v>
      </c>
      <c r="I4268">
        <v>3.6800999999999999</v>
      </c>
      <c r="J4268" t="s">
        <v>1382</v>
      </c>
    </row>
    <row r="4269" spans="1:10">
      <c r="A4269" t="s">
        <v>1398</v>
      </c>
      <c r="B4269">
        <v>30</v>
      </c>
      <c r="C4269" t="s">
        <v>807</v>
      </c>
      <c r="D4269" t="s">
        <v>811</v>
      </c>
      <c r="E4269">
        <v>9513</v>
      </c>
      <c r="F4269" s="78">
        <v>39776.667048611111</v>
      </c>
      <c r="G4269" t="s">
        <v>1380</v>
      </c>
      <c r="H4269" t="s">
        <v>1381</v>
      </c>
      <c r="I4269">
        <v>3.81</v>
      </c>
      <c r="J4269" t="s">
        <v>1382</v>
      </c>
    </row>
    <row r="4270" spans="1:10">
      <c r="A4270" t="s">
        <v>1398</v>
      </c>
      <c r="B4270">
        <v>100</v>
      </c>
      <c r="C4270" t="s">
        <v>807</v>
      </c>
      <c r="D4270" t="s">
        <v>811</v>
      </c>
      <c r="E4270">
        <v>9514</v>
      </c>
      <c r="F4270" s="78">
        <v>39776.667071759257</v>
      </c>
      <c r="G4270" t="s">
        <v>1380</v>
      </c>
      <c r="H4270" t="s">
        <v>1381</v>
      </c>
      <c r="I4270">
        <v>3.7225000000000001</v>
      </c>
      <c r="J4270" t="s">
        <v>1382</v>
      </c>
    </row>
    <row r="4271" spans="1:10">
      <c r="A4271" t="s">
        <v>1398</v>
      </c>
      <c r="B4271">
        <v>30</v>
      </c>
      <c r="C4271" t="s">
        <v>807</v>
      </c>
      <c r="D4271" t="s">
        <v>811</v>
      </c>
      <c r="E4271">
        <v>9513</v>
      </c>
      <c r="F4271" s="78">
        <v>39776.687881944446</v>
      </c>
      <c r="G4271" t="s">
        <v>1380</v>
      </c>
      <c r="H4271" t="s">
        <v>1381</v>
      </c>
      <c r="I4271">
        <v>3.81</v>
      </c>
      <c r="J4271" t="s">
        <v>1382</v>
      </c>
    </row>
    <row r="4272" spans="1:10">
      <c r="A4272" t="s">
        <v>1398</v>
      </c>
      <c r="B4272">
        <v>100</v>
      </c>
      <c r="C4272" t="s">
        <v>807</v>
      </c>
      <c r="D4272" t="s">
        <v>811</v>
      </c>
      <c r="E4272">
        <v>9514</v>
      </c>
      <c r="F4272" s="78">
        <v>39776.687905092593</v>
      </c>
      <c r="G4272" t="s">
        <v>1380</v>
      </c>
      <c r="H4272" t="s">
        <v>1381</v>
      </c>
      <c r="I4272">
        <v>3.7267999999999999</v>
      </c>
      <c r="J4272" t="s">
        <v>1382</v>
      </c>
    </row>
    <row r="4273" spans="1:10">
      <c r="A4273" t="s">
        <v>1398</v>
      </c>
      <c r="B4273">
        <v>30</v>
      </c>
      <c r="C4273" t="s">
        <v>807</v>
      </c>
      <c r="D4273" t="s">
        <v>811</v>
      </c>
      <c r="E4273">
        <v>9513</v>
      </c>
      <c r="F4273" s="78">
        <v>39776.708715277775</v>
      </c>
      <c r="G4273" t="s">
        <v>1380</v>
      </c>
      <c r="H4273" t="s">
        <v>1381</v>
      </c>
      <c r="I4273">
        <v>3.8104</v>
      </c>
      <c r="J4273" t="s">
        <v>1382</v>
      </c>
    </row>
    <row r="4274" spans="1:10">
      <c r="A4274" t="s">
        <v>1398</v>
      </c>
      <c r="B4274">
        <v>100</v>
      </c>
      <c r="C4274" t="s">
        <v>807</v>
      </c>
      <c r="D4274" t="s">
        <v>811</v>
      </c>
      <c r="E4274">
        <v>9514</v>
      </c>
      <c r="F4274" s="78">
        <v>39776.708738425928</v>
      </c>
      <c r="G4274" t="s">
        <v>1380</v>
      </c>
      <c r="H4274" t="s">
        <v>1381</v>
      </c>
      <c r="I4274">
        <v>3.726</v>
      </c>
      <c r="J4274" t="s">
        <v>1382</v>
      </c>
    </row>
    <row r="4275" spans="1:10">
      <c r="A4275" t="s">
        <v>1398</v>
      </c>
      <c r="B4275">
        <v>30</v>
      </c>
      <c r="C4275" t="s">
        <v>807</v>
      </c>
      <c r="D4275" t="s">
        <v>811</v>
      </c>
      <c r="E4275">
        <v>9513</v>
      </c>
      <c r="F4275" s="78">
        <v>39776.729548611111</v>
      </c>
      <c r="G4275" t="s">
        <v>1380</v>
      </c>
      <c r="H4275" t="s">
        <v>1381</v>
      </c>
      <c r="I4275">
        <v>3.8102</v>
      </c>
      <c r="J4275" t="s">
        <v>1382</v>
      </c>
    </row>
    <row r="4276" spans="1:10">
      <c r="A4276" t="s">
        <v>1398</v>
      </c>
      <c r="B4276">
        <v>100</v>
      </c>
      <c r="C4276" t="s">
        <v>807</v>
      </c>
      <c r="D4276" t="s">
        <v>811</v>
      </c>
      <c r="E4276">
        <v>9514</v>
      </c>
      <c r="F4276" s="78">
        <v>39776.729571759257</v>
      </c>
      <c r="G4276" t="s">
        <v>1380</v>
      </c>
      <c r="H4276" t="s">
        <v>1381</v>
      </c>
      <c r="I4276">
        <v>3.7246999999999999</v>
      </c>
      <c r="J4276" t="s">
        <v>1382</v>
      </c>
    </row>
    <row r="4277" spans="1:10">
      <c r="A4277" t="s">
        <v>1398</v>
      </c>
      <c r="B4277">
        <v>30</v>
      </c>
      <c r="C4277" t="s">
        <v>807</v>
      </c>
      <c r="D4277" t="s">
        <v>811</v>
      </c>
      <c r="E4277">
        <v>9513</v>
      </c>
      <c r="F4277" s="78">
        <v>39794.667037037034</v>
      </c>
      <c r="G4277" t="s">
        <v>1380</v>
      </c>
      <c r="H4277" t="s">
        <v>1381</v>
      </c>
      <c r="I4277">
        <v>3.8637999999999999</v>
      </c>
      <c r="J4277" t="s">
        <v>1382</v>
      </c>
    </row>
    <row r="4278" spans="1:10">
      <c r="A4278" t="s">
        <v>1398</v>
      </c>
      <c r="B4278">
        <v>100</v>
      </c>
      <c r="C4278" t="s">
        <v>807</v>
      </c>
      <c r="D4278" t="s">
        <v>811</v>
      </c>
      <c r="E4278">
        <v>9514</v>
      </c>
      <c r="F4278" s="78">
        <v>39794.667071759257</v>
      </c>
      <c r="G4278" t="s">
        <v>1380</v>
      </c>
      <c r="H4278" t="s">
        <v>1381</v>
      </c>
      <c r="I4278">
        <v>3.7160000000000002</v>
      </c>
      <c r="J4278" t="s">
        <v>1382</v>
      </c>
    </row>
    <row r="4279" spans="1:10">
      <c r="A4279" t="s">
        <v>1398</v>
      </c>
      <c r="B4279">
        <v>30</v>
      </c>
      <c r="C4279" t="s">
        <v>807</v>
      </c>
      <c r="D4279" t="s">
        <v>811</v>
      </c>
      <c r="E4279">
        <v>9513</v>
      </c>
      <c r="F4279" s="78">
        <v>39794.68787037037</v>
      </c>
      <c r="G4279" t="s">
        <v>1380</v>
      </c>
      <c r="H4279" t="s">
        <v>1381</v>
      </c>
      <c r="I4279">
        <v>3.8612000000000002</v>
      </c>
      <c r="J4279" t="s">
        <v>1382</v>
      </c>
    </row>
    <row r="4280" spans="1:10">
      <c r="A4280" t="s">
        <v>1398</v>
      </c>
      <c r="B4280">
        <v>100</v>
      </c>
      <c r="C4280" t="s">
        <v>807</v>
      </c>
      <c r="D4280" t="s">
        <v>811</v>
      </c>
      <c r="E4280">
        <v>9514</v>
      </c>
      <c r="F4280" s="78">
        <v>39794.687905092593</v>
      </c>
      <c r="G4280" t="s">
        <v>1380</v>
      </c>
      <c r="H4280" t="s">
        <v>1381</v>
      </c>
      <c r="I4280">
        <v>3.7181000000000002</v>
      </c>
      <c r="J4280" t="s">
        <v>1382</v>
      </c>
    </row>
    <row r="4281" spans="1:10">
      <c r="A4281" t="s">
        <v>1398</v>
      </c>
      <c r="B4281">
        <v>30</v>
      </c>
      <c r="C4281" t="s">
        <v>807</v>
      </c>
      <c r="D4281" t="s">
        <v>811</v>
      </c>
      <c r="E4281">
        <v>9513</v>
      </c>
      <c r="F4281" s="78">
        <v>39794.708703703705</v>
      </c>
      <c r="G4281" t="s">
        <v>1380</v>
      </c>
      <c r="H4281" t="s">
        <v>1381</v>
      </c>
      <c r="I4281">
        <v>3.8327</v>
      </c>
      <c r="J4281" t="s">
        <v>1382</v>
      </c>
    </row>
    <row r="4282" spans="1:10">
      <c r="A4282" t="s">
        <v>1398</v>
      </c>
      <c r="B4282">
        <v>100</v>
      </c>
      <c r="C4282" t="s">
        <v>807</v>
      </c>
      <c r="D4282" t="s">
        <v>811</v>
      </c>
      <c r="E4282">
        <v>9514</v>
      </c>
      <c r="F4282" s="78">
        <v>39794.708738425928</v>
      </c>
      <c r="G4282" t="s">
        <v>1380</v>
      </c>
      <c r="H4282" t="s">
        <v>1381</v>
      </c>
      <c r="I4282">
        <v>3.7153999999999998</v>
      </c>
      <c r="J4282" t="s">
        <v>1382</v>
      </c>
    </row>
    <row r="4283" spans="1:10">
      <c r="A4283" t="s">
        <v>1398</v>
      </c>
      <c r="B4283">
        <v>30</v>
      </c>
      <c r="C4283" t="s">
        <v>807</v>
      </c>
      <c r="D4283" t="s">
        <v>811</v>
      </c>
      <c r="E4283">
        <v>9513</v>
      </c>
      <c r="F4283" s="78">
        <v>39794.729537037034</v>
      </c>
      <c r="G4283" t="s">
        <v>1380</v>
      </c>
      <c r="H4283" t="s">
        <v>1381</v>
      </c>
      <c r="I4283">
        <v>3.8327</v>
      </c>
      <c r="J4283" t="s">
        <v>1382</v>
      </c>
    </row>
    <row r="4284" spans="1:10">
      <c r="A4284" t="s">
        <v>1398</v>
      </c>
      <c r="B4284">
        <v>100</v>
      </c>
      <c r="C4284" t="s">
        <v>807</v>
      </c>
      <c r="D4284" t="s">
        <v>811</v>
      </c>
      <c r="E4284">
        <v>9514</v>
      </c>
      <c r="F4284" s="78">
        <v>39794.729571759257</v>
      </c>
      <c r="G4284" t="s">
        <v>1380</v>
      </c>
      <c r="H4284" t="s">
        <v>1381</v>
      </c>
      <c r="I4284">
        <v>3.7147000000000001</v>
      </c>
      <c r="J4284" t="s">
        <v>1382</v>
      </c>
    </row>
    <row r="4285" spans="1:10">
      <c r="A4285" t="s">
        <v>1398</v>
      </c>
      <c r="B4285">
        <v>30</v>
      </c>
      <c r="C4285" t="s">
        <v>807</v>
      </c>
      <c r="D4285" t="s">
        <v>811</v>
      </c>
      <c r="E4285">
        <v>9513</v>
      </c>
      <c r="F4285" s="78">
        <v>39812.667013888888</v>
      </c>
      <c r="G4285" t="s">
        <v>1380</v>
      </c>
      <c r="H4285" t="s">
        <v>1381</v>
      </c>
      <c r="I4285">
        <v>3.9683999999999999</v>
      </c>
      <c r="J4285" t="s">
        <v>1382</v>
      </c>
    </row>
    <row r="4286" spans="1:10">
      <c r="A4286" t="s">
        <v>1398</v>
      </c>
      <c r="B4286">
        <v>100</v>
      </c>
      <c r="C4286" t="s">
        <v>807</v>
      </c>
      <c r="D4286" t="s">
        <v>811</v>
      </c>
      <c r="E4286">
        <v>9514</v>
      </c>
      <c r="F4286" s="78">
        <v>39812.667060185187</v>
      </c>
      <c r="G4286" t="s">
        <v>1380</v>
      </c>
      <c r="H4286" t="s">
        <v>1381</v>
      </c>
      <c r="I4286">
        <v>3.7845</v>
      </c>
      <c r="J4286" t="s">
        <v>1382</v>
      </c>
    </row>
    <row r="4287" spans="1:10">
      <c r="A4287" t="s">
        <v>1398</v>
      </c>
      <c r="B4287">
        <v>30</v>
      </c>
      <c r="C4287" t="s">
        <v>807</v>
      </c>
      <c r="D4287" t="s">
        <v>811</v>
      </c>
      <c r="E4287">
        <v>9513</v>
      </c>
      <c r="F4287" s="78">
        <v>39812.687847222223</v>
      </c>
      <c r="G4287" t="s">
        <v>1380</v>
      </c>
      <c r="H4287" t="s">
        <v>1381</v>
      </c>
      <c r="I4287">
        <v>3.9674</v>
      </c>
      <c r="J4287" t="s">
        <v>1382</v>
      </c>
    </row>
    <row r="4288" spans="1:10">
      <c r="A4288" t="s">
        <v>1398</v>
      </c>
      <c r="B4288">
        <v>100</v>
      </c>
      <c r="C4288" t="s">
        <v>807</v>
      </c>
      <c r="D4288" t="s">
        <v>811</v>
      </c>
      <c r="E4288">
        <v>9514</v>
      </c>
      <c r="F4288" s="78">
        <v>39812.687893518516</v>
      </c>
      <c r="G4288" t="s">
        <v>1380</v>
      </c>
      <c r="H4288" t="s">
        <v>1381</v>
      </c>
      <c r="I4288">
        <v>3.7631000000000001</v>
      </c>
      <c r="J4288" t="s">
        <v>1382</v>
      </c>
    </row>
    <row r="4289" spans="1:10">
      <c r="A4289" t="s">
        <v>1398</v>
      </c>
      <c r="B4289">
        <v>30</v>
      </c>
      <c r="C4289" t="s">
        <v>807</v>
      </c>
      <c r="D4289" t="s">
        <v>811</v>
      </c>
      <c r="E4289">
        <v>9513</v>
      </c>
      <c r="F4289" s="78">
        <v>39812.708680555559</v>
      </c>
      <c r="G4289" t="s">
        <v>1380</v>
      </c>
      <c r="H4289" t="s">
        <v>1381</v>
      </c>
      <c r="I4289">
        <v>3.9647999999999999</v>
      </c>
      <c r="J4289" t="s">
        <v>1382</v>
      </c>
    </row>
    <row r="4290" spans="1:10">
      <c r="A4290" t="s">
        <v>1398</v>
      </c>
      <c r="B4290">
        <v>100</v>
      </c>
      <c r="C4290" t="s">
        <v>807</v>
      </c>
      <c r="D4290" t="s">
        <v>811</v>
      </c>
      <c r="E4290">
        <v>9514</v>
      </c>
      <c r="F4290" s="78">
        <v>39812.708726851852</v>
      </c>
      <c r="G4290" t="s">
        <v>1380</v>
      </c>
      <c r="H4290" t="s">
        <v>1381</v>
      </c>
      <c r="I4290">
        <v>3.7660999999999998</v>
      </c>
      <c r="J4290" t="s">
        <v>1382</v>
      </c>
    </row>
    <row r="4291" spans="1:10">
      <c r="A4291" t="s">
        <v>1398</v>
      </c>
      <c r="B4291">
        <v>30</v>
      </c>
      <c r="C4291" t="s">
        <v>807</v>
      </c>
      <c r="D4291" t="s">
        <v>811</v>
      </c>
      <c r="E4291">
        <v>9513</v>
      </c>
      <c r="F4291" s="78">
        <v>39812.729513888888</v>
      </c>
      <c r="G4291" t="s">
        <v>1380</v>
      </c>
      <c r="H4291" t="s">
        <v>1381</v>
      </c>
      <c r="I4291">
        <v>3.9639000000000002</v>
      </c>
      <c r="J4291" t="s">
        <v>1382</v>
      </c>
    </row>
    <row r="4292" spans="1:10">
      <c r="A4292" t="s">
        <v>1398</v>
      </c>
      <c r="B4292">
        <v>100</v>
      </c>
      <c r="C4292" t="s">
        <v>807</v>
      </c>
      <c r="D4292" t="s">
        <v>811</v>
      </c>
      <c r="E4292">
        <v>9514</v>
      </c>
      <c r="F4292" s="78">
        <v>39812.729560185187</v>
      </c>
      <c r="G4292" t="s">
        <v>1380</v>
      </c>
      <c r="H4292" t="s">
        <v>1381</v>
      </c>
      <c r="I4292">
        <v>3.7624</v>
      </c>
      <c r="J4292" t="s">
        <v>1382</v>
      </c>
    </row>
    <row r="4293" spans="1:10">
      <c r="A4293" t="s">
        <v>1398</v>
      </c>
      <c r="B4293">
        <v>30</v>
      </c>
      <c r="C4293" t="s">
        <v>807</v>
      </c>
      <c r="D4293" t="s">
        <v>811</v>
      </c>
      <c r="E4293">
        <v>9513</v>
      </c>
      <c r="F4293" s="78">
        <v>39629.083611111113</v>
      </c>
      <c r="G4293" t="s">
        <v>1383</v>
      </c>
      <c r="H4293" t="s">
        <v>1384</v>
      </c>
      <c r="I4293">
        <v>998.92750000000001</v>
      </c>
      <c r="J4293" t="s">
        <v>1385</v>
      </c>
    </row>
    <row r="4294" spans="1:10">
      <c r="A4294" t="s">
        <v>1398</v>
      </c>
      <c r="B4294">
        <v>100</v>
      </c>
      <c r="C4294" t="s">
        <v>807</v>
      </c>
      <c r="D4294" t="s">
        <v>811</v>
      </c>
      <c r="E4294">
        <v>9514</v>
      </c>
      <c r="F4294" s="78">
        <v>39629.097928240742</v>
      </c>
      <c r="G4294" t="s">
        <v>1383</v>
      </c>
      <c r="H4294" t="s">
        <v>1384</v>
      </c>
      <c r="I4294">
        <v>999.07460000000003</v>
      </c>
      <c r="J4294" t="s">
        <v>1385</v>
      </c>
    </row>
    <row r="4295" spans="1:10">
      <c r="A4295" t="s">
        <v>1398</v>
      </c>
      <c r="B4295">
        <v>30</v>
      </c>
      <c r="C4295" t="s">
        <v>807</v>
      </c>
      <c r="D4295" t="s">
        <v>811</v>
      </c>
      <c r="E4295">
        <v>9513</v>
      </c>
      <c r="F4295" s="78">
        <v>39629.104444444441</v>
      </c>
      <c r="G4295" t="s">
        <v>1383</v>
      </c>
      <c r="H4295" t="s">
        <v>1384</v>
      </c>
      <c r="I4295">
        <v>998.92719999999997</v>
      </c>
      <c r="J4295" t="s">
        <v>1385</v>
      </c>
    </row>
    <row r="4296" spans="1:10">
      <c r="A4296" t="s">
        <v>1398</v>
      </c>
      <c r="B4296">
        <v>100</v>
      </c>
      <c r="C4296" t="s">
        <v>807</v>
      </c>
      <c r="D4296" t="s">
        <v>811</v>
      </c>
      <c r="E4296">
        <v>9514</v>
      </c>
      <c r="F4296" s="78">
        <v>39629.118761574071</v>
      </c>
      <c r="G4296" t="s">
        <v>1383</v>
      </c>
      <c r="H4296" t="s">
        <v>1384</v>
      </c>
      <c r="I4296">
        <v>999.07380000000001</v>
      </c>
      <c r="J4296" t="s">
        <v>1385</v>
      </c>
    </row>
    <row r="4297" spans="1:10">
      <c r="A4297" t="s">
        <v>1398</v>
      </c>
      <c r="B4297">
        <v>30</v>
      </c>
      <c r="C4297" t="s">
        <v>807</v>
      </c>
      <c r="D4297" t="s">
        <v>811</v>
      </c>
      <c r="E4297">
        <v>9513</v>
      </c>
      <c r="F4297" s="78">
        <v>39629.125277777777</v>
      </c>
      <c r="G4297" t="s">
        <v>1383</v>
      </c>
      <c r="H4297" t="s">
        <v>1384</v>
      </c>
      <c r="I4297">
        <v>998.92560000000003</v>
      </c>
      <c r="J4297" t="s">
        <v>1385</v>
      </c>
    </row>
    <row r="4298" spans="1:10">
      <c r="A4298" t="s">
        <v>1398</v>
      </c>
      <c r="B4298">
        <v>100</v>
      </c>
      <c r="C4298" t="s">
        <v>807</v>
      </c>
      <c r="D4298" t="s">
        <v>811</v>
      </c>
      <c r="E4298">
        <v>9514</v>
      </c>
      <c r="F4298" s="78">
        <v>39629.139594907407</v>
      </c>
      <c r="G4298" t="s">
        <v>1383</v>
      </c>
      <c r="H4298" t="s">
        <v>1384</v>
      </c>
      <c r="I4298">
        <v>999.07249999999999</v>
      </c>
      <c r="J4298" t="s">
        <v>1385</v>
      </c>
    </row>
    <row r="4299" spans="1:10">
      <c r="A4299" t="s">
        <v>1398</v>
      </c>
      <c r="B4299">
        <v>30</v>
      </c>
      <c r="C4299" t="s">
        <v>807</v>
      </c>
      <c r="D4299" t="s">
        <v>811</v>
      </c>
      <c r="E4299">
        <v>9513</v>
      </c>
      <c r="F4299" s="78">
        <v>39629.146111111113</v>
      </c>
      <c r="G4299" t="s">
        <v>1383</v>
      </c>
      <c r="H4299" t="s">
        <v>1384</v>
      </c>
      <c r="I4299">
        <v>998.92349999999999</v>
      </c>
      <c r="J4299" t="s">
        <v>1385</v>
      </c>
    </row>
    <row r="4300" spans="1:10">
      <c r="A4300" t="s">
        <v>1398</v>
      </c>
      <c r="B4300">
        <v>100</v>
      </c>
      <c r="C4300" t="s">
        <v>807</v>
      </c>
      <c r="D4300" t="s">
        <v>811</v>
      </c>
      <c r="E4300">
        <v>9514</v>
      </c>
      <c r="F4300" s="78">
        <v>39629.160428240742</v>
      </c>
      <c r="G4300" t="s">
        <v>1383</v>
      </c>
      <c r="H4300" t="s">
        <v>1384</v>
      </c>
      <c r="I4300">
        <v>999.07060000000001</v>
      </c>
      <c r="J4300" t="s">
        <v>1385</v>
      </c>
    </row>
    <row r="4301" spans="1:10">
      <c r="A4301" t="s">
        <v>1398</v>
      </c>
      <c r="B4301">
        <v>30</v>
      </c>
      <c r="C4301" t="s">
        <v>807</v>
      </c>
      <c r="D4301" t="s">
        <v>811</v>
      </c>
      <c r="E4301">
        <v>9513</v>
      </c>
      <c r="F4301" s="78">
        <v>39644.083738425928</v>
      </c>
      <c r="G4301" t="s">
        <v>1383</v>
      </c>
      <c r="H4301" t="s">
        <v>1384</v>
      </c>
      <c r="I4301">
        <v>1026.8261</v>
      </c>
      <c r="J4301" t="s">
        <v>1385</v>
      </c>
    </row>
    <row r="4302" spans="1:10">
      <c r="A4302" t="s">
        <v>1398</v>
      </c>
      <c r="B4302">
        <v>100</v>
      </c>
      <c r="C4302" t="s">
        <v>807</v>
      </c>
      <c r="D4302" t="s">
        <v>811</v>
      </c>
      <c r="E4302">
        <v>9514</v>
      </c>
      <c r="F4302" s="78">
        <v>39644.083738425928</v>
      </c>
      <c r="G4302" t="s">
        <v>1383</v>
      </c>
      <c r="H4302" t="s">
        <v>1384</v>
      </c>
      <c r="I4302">
        <v>1027.1410000000001</v>
      </c>
      <c r="J4302" t="s">
        <v>1385</v>
      </c>
    </row>
    <row r="4303" spans="1:10">
      <c r="A4303" t="s">
        <v>1398</v>
      </c>
      <c r="B4303">
        <v>30</v>
      </c>
      <c r="C4303" t="s">
        <v>807</v>
      </c>
      <c r="D4303" t="s">
        <v>811</v>
      </c>
      <c r="E4303">
        <v>9513</v>
      </c>
      <c r="F4303" s="78">
        <v>39644.104571759257</v>
      </c>
      <c r="G4303" t="s">
        <v>1383</v>
      </c>
      <c r="H4303" t="s">
        <v>1384</v>
      </c>
      <c r="I4303">
        <v>1026.798</v>
      </c>
      <c r="J4303" t="s">
        <v>1385</v>
      </c>
    </row>
    <row r="4304" spans="1:10">
      <c r="A4304" t="s">
        <v>1398</v>
      </c>
      <c r="B4304">
        <v>100</v>
      </c>
      <c r="C4304" t="s">
        <v>807</v>
      </c>
      <c r="D4304" t="s">
        <v>811</v>
      </c>
      <c r="E4304">
        <v>9514</v>
      </c>
      <c r="F4304" s="78">
        <v>39644.104571759257</v>
      </c>
      <c r="G4304" t="s">
        <v>1383</v>
      </c>
      <c r="H4304" t="s">
        <v>1384</v>
      </c>
      <c r="I4304">
        <v>1027.1141</v>
      </c>
      <c r="J4304" t="s">
        <v>1385</v>
      </c>
    </row>
    <row r="4305" spans="1:10">
      <c r="A4305" t="s">
        <v>1398</v>
      </c>
      <c r="B4305">
        <v>30</v>
      </c>
      <c r="C4305" t="s">
        <v>807</v>
      </c>
      <c r="D4305" t="s">
        <v>811</v>
      </c>
      <c r="E4305">
        <v>9513</v>
      </c>
      <c r="F4305" s="78">
        <v>39644.125405092593</v>
      </c>
      <c r="G4305" t="s">
        <v>1383</v>
      </c>
      <c r="H4305" t="s">
        <v>1384</v>
      </c>
      <c r="I4305">
        <v>1026.8187</v>
      </c>
      <c r="J4305" t="s">
        <v>1385</v>
      </c>
    </row>
    <row r="4306" spans="1:10">
      <c r="A4306" t="s">
        <v>1398</v>
      </c>
      <c r="B4306">
        <v>100</v>
      </c>
      <c r="C4306" t="s">
        <v>807</v>
      </c>
      <c r="D4306" t="s">
        <v>811</v>
      </c>
      <c r="E4306">
        <v>9514</v>
      </c>
      <c r="F4306" s="78">
        <v>39644.125405092593</v>
      </c>
      <c r="G4306" t="s">
        <v>1383</v>
      </c>
      <c r="H4306" t="s">
        <v>1384</v>
      </c>
      <c r="I4306">
        <v>1027.1404</v>
      </c>
      <c r="J4306" t="s">
        <v>1385</v>
      </c>
    </row>
    <row r="4307" spans="1:10">
      <c r="A4307" t="s">
        <v>1398</v>
      </c>
      <c r="B4307">
        <v>30</v>
      </c>
      <c r="C4307" t="s">
        <v>807</v>
      </c>
      <c r="D4307" t="s">
        <v>811</v>
      </c>
      <c r="E4307">
        <v>9513</v>
      </c>
      <c r="F4307" s="78">
        <v>39644.146238425928</v>
      </c>
      <c r="G4307" t="s">
        <v>1383</v>
      </c>
      <c r="H4307" t="s">
        <v>1384</v>
      </c>
      <c r="I4307">
        <v>1026.8182999999999</v>
      </c>
      <c r="J4307" t="s">
        <v>1385</v>
      </c>
    </row>
    <row r="4308" spans="1:10">
      <c r="A4308" t="s">
        <v>1398</v>
      </c>
      <c r="B4308">
        <v>100</v>
      </c>
      <c r="C4308" t="s">
        <v>807</v>
      </c>
      <c r="D4308" t="s">
        <v>811</v>
      </c>
      <c r="E4308">
        <v>9514</v>
      </c>
      <c r="F4308" s="78">
        <v>39644.146238425928</v>
      </c>
      <c r="G4308" t="s">
        <v>1383</v>
      </c>
      <c r="H4308" t="s">
        <v>1384</v>
      </c>
      <c r="I4308">
        <v>1027.1351</v>
      </c>
      <c r="J4308" t="s">
        <v>1385</v>
      </c>
    </row>
    <row r="4309" spans="1:10">
      <c r="A4309" t="s">
        <v>1398</v>
      </c>
      <c r="B4309">
        <v>30</v>
      </c>
      <c r="C4309" t="s">
        <v>807</v>
      </c>
      <c r="D4309" t="s">
        <v>811</v>
      </c>
      <c r="E4309">
        <v>9513</v>
      </c>
      <c r="F4309" s="78">
        <v>39650.667071759257</v>
      </c>
      <c r="G4309" t="s">
        <v>1383</v>
      </c>
      <c r="H4309" t="s">
        <v>1384</v>
      </c>
      <c r="I4309">
        <v>1026.8375000000001</v>
      </c>
      <c r="J4309" t="s">
        <v>1385</v>
      </c>
    </row>
    <row r="4310" spans="1:10">
      <c r="A4310" t="s">
        <v>1398</v>
      </c>
      <c r="B4310">
        <v>100</v>
      </c>
      <c r="C4310" t="s">
        <v>807</v>
      </c>
      <c r="D4310" t="s">
        <v>811</v>
      </c>
      <c r="E4310">
        <v>9514</v>
      </c>
      <c r="F4310" s="78">
        <v>39650.667071759257</v>
      </c>
      <c r="G4310" t="s">
        <v>1383</v>
      </c>
      <c r="H4310" t="s">
        <v>1384</v>
      </c>
      <c r="I4310">
        <v>1027.1717000000001</v>
      </c>
      <c r="J4310" t="s">
        <v>1385</v>
      </c>
    </row>
    <row r="4311" spans="1:10">
      <c r="A4311" t="s">
        <v>1398</v>
      </c>
      <c r="B4311">
        <v>30</v>
      </c>
      <c r="C4311" t="s">
        <v>807</v>
      </c>
      <c r="D4311" t="s">
        <v>811</v>
      </c>
      <c r="E4311">
        <v>9513</v>
      </c>
      <c r="F4311" s="78">
        <v>39650.687905092593</v>
      </c>
      <c r="G4311" t="s">
        <v>1383</v>
      </c>
      <c r="H4311" t="s">
        <v>1384</v>
      </c>
      <c r="I4311">
        <v>1026.8411000000001</v>
      </c>
      <c r="J4311" t="s">
        <v>1385</v>
      </c>
    </row>
    <row r="4312" spans="1:10">
      <c r="A4312" t="s">
        <v>1398</v>
      </c>
      <c r="B4312">
        <v>100</v>
      </c>
      <c r="C4312" t="s">
        <v>807</v>
      </c>
      <c r="D4312" t="s">
        <v>811</v>
      </c>
      <c r="E4312">
        <v>9514</v>
      </c>
      <c r="F4312" s="78">
        <v>39650.687905092593</v>
      </c>
      <c r="G4312" t="s">
        <v>1383</v>
      </c>
      <c r="H4312" t="s">
        <v>1384</v>
      </c>
      <c r="I4312">
        <v>1027.1635000000001</v>
      </c>
      <c r="J4312" t="s">
        <v>1385</v>
      </c>
    </row>
    <row r="4313" spans="1:10">
      <c r="A4313" t="s">
        <v>1398</v>
      </c>
      <c r="B4313">
        <v>30</v>
      </c>
      <c r="C4313" t="s">
        <v>807</v>
      </c>
      <c r="D4313" t="s">
        <v>811</v>
      </c>
      <c r="E4313">
        <v>9513</v>
      </c>
      <c r="F4313" s="78">
        <v>39650.708738425928</v>
      </c>
      <c r="G4313" t="s">
        <v>1383</v>
      </c>
      <c r="H4313" t="s">
        <v>1384</v>
      </c>
      <c r="I4313">
        <v>1026.8412000000001</v>
      </c>
      <c r="J4313" t="s">
        <v>1385</v>
      </c>
    </row>
    <row r="4314" spans="1:10">
      <c r="A4314" t="s">
        <v>1398</v>
      </c>
      <c r="B4314">
        <v>100</v>
      </c>
      <c r="C4314" t="s">
        <v>807</v>
      </c>
      <c r="D4314" t="s">
        <v>811</v>
      </c>
      <c r="E4314">
        <v>9514</v>
      </c>
      <c r="F4314" s="78">
        <v>39650.708738425928</v>
      </c>
      <c r="G4314" t="s">
        <v>1383</v>
      </c>
      <c r="H4314" t="s">
        <v>1384</v>
      </c>
      <c r="I4314">
        <v>1027.1495</v>
      </c>
      <c r="J4314" t="s">
        <v>1385</v>
      </c>
    </row>
    <row r="4315" spans="1:10">
      <c r="A4315" t="s">
        <v>1398</v>
      </c>
      <c r="B4315">
        <v>30</v>
      </c>
      <c r="C4315" t="s">
        <v>807</v>
      </c>
      <c r="D4315" t="s">
        <v>811</v>
      </c>
      <c r="E4315">
        <v>9513</v>
      </c>
      <c r="F4315" s="78">
        <v>39650.729571759257</v>
      </c>
      <c r="G4315" t="s">
        <v>1383</v>
      </c>
      <c r="H4315" t="s">
        <v>1384</v>
      </c>
      <c r="I4315">
        <v>1026.8407</v>
      </c>
      <c r="J4315" t="s">
        <v>1385</v>
      </c>
    </row>
    <row r="4316" spans="1:10">
      <c r="A4316" t="s">
        <v>1398</v>
      </c>
      <c r="B4316">
        <v>100</v>
      </c>
      <c r="C4316" t="s">
        <v>807</v>
      </c>
      <c r="D4316" t="s">
        <v>811</v>
      </c>
      <c r="E4316">
        <v>9514</v>
      </c>
      <c r="F4316" s="78">
        <v>39650.729571759257</v>
      </c>
      <c r="G4316" t="s">
        <v>1383</v>
      </c>
      <c r="H4316" t="s">
        <v>1384</v>
      </c>
      <c r="I4316">
        <v>1027.1651999999999</v>
      </c>
      <c r="J4316" t="s">
        <v>1385</v>
      </c>
    </row>
    <row r="4317" spans="1:10">
      <c r="A4317" t="s">
        <v>1398</v>
      </c>
      <c r="B4317">
        <v>30</v>
      </c>
      <c r="C4317" t="s">
        <v>807</v>
      </c>
      <c r="D4317" t="s">
        <v>811</v>
      </c>
      <c r="E4317">
        <v>9513</v>
      </c>
      <c r="F4317" s="78">
        <v>39668.667048611111</v>
      </c>
      <c r="G4317" t="s">
        <v>1383</v>
      </c>
      <c r="H4317" t="s">
        <v>1384</v>
      </c>
      <c r="I4317">
        <v>1026.8795</v>
      </c>
      <c r="J4317" t="s">
        <v>1385</v>
      </c>
    </row>
    <row r="4318" spans="1:10">
      <c r="A4318" t="s">
        <v>1398</v>
      </c>
      <c r="B4318">
        <v>100</v>
      </c>
      <c r="C4318" t="s">
        <v>807</v>
      </c>
      <c r="D4318" t="s">
        <v>811</v>
      </c>
      <c r="E4318">
        <v>9514</v>
      </c>
      <c r="F4318" s="78">
        <v>39668.667060185187</v>
      </c>
      <c r="G4318" t="s">
        <v>1383</v>
      </c>
      <c r="H4318" t="s">
        <v>1384</v>
      </c>
      <c r="I4318">
        <v>1027.1922</v>
      </c>
      <c r="J4318" t="s">
        <v>1385</v>
      </c>
    </row>
    <row r="4319" spans="1:10">
      <c r="A4319" t="s">
        <v>1398</v>
      </c>
      <c r="B4319">
        <v>30</v>
      </c>
      <c r="C4319" t="s">
        <v>807</v>
      </c>
      <c r="D4319" t="s">
        <v>811</v>
      </c>
      <c r="E4319">
        <v>9513</v>
      </c>
      <c r="F4319" s="78">
        <v>39668.687881944446</v>
      </c>
      <c r="G4319" t="s">
        <v>1383</v>
      </c>
      <c r="H4319" t="s">
        <v>1384</v>
      </c>
      <c r="I4319">
        <v>1026.8779999999999</v>
      </c>
      <c r="J4319" t="s">
        <v>1385</v>
      </c>
    </row>
    <row r="4320" spans="1:10">
      <c r="A4320" t="s">
        <v>1398</v>
      </c>
      <c r="B4320">
        <v>100</v>
      </c>
      <c r="C4320" t="s">
        <v>807</v>
      </c>
      <c r="D4320" t="s">
        <v>811</v>
      </c>
      <c r="E4320">
        <v>9514</v>
      </c>
      <c r="F4320" s="78">
        <v>39668.687893518516</v>
      </c>
      <c r="G4320" t="s">
        <v>1383</v>
      </c>
      <c r="H4320" t="s">
        <v>1384</v>
      </c>
      <c r="I4320">
        <v>1027.1934000000001</v>
      </c>
      <c r="J4320" t="s">
        <v>1385</v>
      </c>
    </row>
    <row r="4321" spans="1:10">
      <c r="A4321" t="s">
        <v>1398</v>
      </c>
      <c r="B4321">
        <v>30</v>
      </c>
      <c r="C4321" t="s">
        <v>807</v>
      </c>
      <c r="D4321" t="s">
        <v>811</v>
      </c>
      <c r="E4321">
        <v>9513</v>
      </c>
      <c r="F4321" s="78">
        <v>39668.708715277775</v>
      </c>
      <c r="G4321" t="s">
        <v>1383</v>
      </c>
      <c r="H4321" t="s">
        <v>1384</v>
      </c>
      <c r="I4321">
        <v>1026.8710000000001</v>
      </c>
      <c r="J4321" t="s">
        <v>1385</v>
      </c>
    </row>
    <row r="4322" spans="1:10">
      <c r="A4322" t="s">
        <v>1398</v>
      </c>
      <c r="B4322">
        <v>100</v>
      </c>
      <c r="C4322" t="s">
        <v>807</v>
      </c>
      <c r="D4322" t="s">
        <v>811</v>
      </c>
      <c r="E4322">
        <v>9514</v>
      </c>
      <c r="F4322" s="78">
        <v>39668.708726851852</v>
      </c>
      <c r="G4322" t="s">
        <v>1383</v>
      </c>
      <c r="H4322" t="s">
        <v>1384</v>
      </c>
      <c r="I4322">
        <v>1027.2012999999999</v>
      </c>
      <c r="J4322" t="s">
        <v>1385</v>
      </c>
    </row>
    <row r="4323" spans="1:10">
      <c r="A4323" t="s">
        <v>1398</v>
      </c>
      <c r="B4323">
        <v>30</v>
      </c>
      <c r="C4323" t="s">
        <v>807</v>
      </c>
      <c r="D4323" t="s">
        <v>811</v>
      </c>
      <c r="E4323">
        <v>9513</v>
      </c>
      <c r="F4323" s="78">
        <v>39668.729548611111</v>
      </c>
      <c r="G4323" t="s">
        <v>1383</v>
      </c>
      <c r="H4323" t="s">
        <v>1384</v>
      </c>
      <c r="I4323">
        <v>1026.8769</v>
      </c>
      <c r="J4323" t="s">
        <v>1385</v>
      </c>
    </row>
    <row r="4324" spans="1:10">
      <c r="A4324" t="s">
        <v>1398</v>
      </c>
      <c r="B4324">
        <v>100</v>
      </c>
      <c r="C4324" t="s">
        <v>807</v>
      </c>
      <c r="D4324" t="s">
        <v>811</v>
      </c>
      <c r="E4324">
        <v>9514</v>
      </c>
      <c r="F4324" s="78">
        <v>39668.729560185187</v>
      </c>
      <c r="G4324" t="s">
        <v>1383</v>
      </c>
      <c r="H4324" t="s">
        <v>1384</v>
      </c>
      <c r="I4324">
        <v>1027.201</v>
      </c>
      <c r="J4324" t="s">
        <v>1385</v>
      </c>
    </row>
    <row r="4325" spans="1:10">
      <c r="A4325" t="s">
        <v>1398</v>
      </c>
      <c r="B4325">
        <v>30</v>
      </c>
      <c r="C4325" t="s">
        <v>807</v>
      </c>
      <c r="D4325" t="s">
        <v>811</v>
      </c>
      <c r="E4325">
        <v>9513</v>
      </c>
      <c r="F4325" s="78">
        <v>39686.667060185187</v>
      </c>
      <c r="G4325" t="s">
        <v>1383</v>
      </c>
      <c r="H4325" t="s">
        <v>1384</v>
      </c>
      <c r="I4325">
        <v>1026.8963000000001</v>
      </c>
      <c r="J4325" t="s">
        <v>1385</v>
      </c>
    </row>
    <row r="4326" spans="1:10">
      <c r="A4326" t="s">
        <v>1398</v>
      </c>
      <c r="B4326">
        <v>100</v>
      </c>
      <c r="C4326" t="s">
        <v>807</v>
      </c>
      <c r="D4326" t="s">
        <v>811</v>
      </c>
      <c r="E4326">
        <v>9514</v>
      </c>
      <c r="F4326" s="78">
        <v>39686.667060185187</v>
      </c>
      <c r="G4326" t="s">
        <v>1383</v>
      </c>
      <c r="H4326" t="s">
        <v>1384</v>
      </c>
      <c r="I4326">
        <v>1027.2048</v>
      </c>
      <c r="J4326" t="s">
        <v>1385</v>
      </c>
    </row>
    <row r="4327" spans="1:10">
      <c r="A4327" t="s">
        <v>1398</v>
      </c>
      <c r="B4327">
        <v>30</v>
      </c>
      <c r="C4327" t="s">
        <v>807</v>
      </c>
      <c r="D4327" t="s">
        <v>811</v>
      </c>
      <c r="E4327">
        <v>9513</v>
      </c>
      <c r="F4327" s="78">
        <v>39686.687893518516</v>
      </c>
      <c r="G4327" t="s">
        <v>1383</v>
      </c>
      <c r="H4327" t="s">
        <v>1384</v>
      </c>
      <c r="I4327">
        <v>1026.8959</v>
      </c>
      <c r="J4327" t="s">
        <v>1385</v>
      </c>
    </row>
    <row r="4328" spans="1:10">
      <c r="A4328" t="s">
        <v>1398</v>
      </c>
      <c r="B4328">
        <v>100</v>
      </c>
      <c r="C4328" t="s">
        <v>807</v>
      </c>
      <c r="D4328" t="s">
        <v>811</v>
      </c>
      <c r="E4328">
        <v>9514</v>
      </c>
      <c r="F4328" s="78">
        <v>39686.687893518516</v>
      </c>
      <c r="G4328" t="s">
        <v>1383</v>
      </c>
      <c r="H4328" t="s">
        <v>1384</v>
      </c>
      <c r="I4328">
        <v>1027.2079000000001</v>
      </c>
      <c r="J4328" t="s">
        <v>1385</v>
      </c>
    </row>
    <row r="4329" spans="1:10">
      <c r="A4329" t="s">
        <v>1398</v>
      </c>
      <c r="B4329">
        <v>30</v>
      </c>
      <c r="C4329" t="s">
        <v>807</v>
      </c>
      <c r="D4329" t="s">
        <v>811</v>
      </c>
      <c r="E4329">
        <v>9513</v>
      </c>
      <c r="F4329" s="78">
        <v>39686.708726851852</v>
      </c>
      <c r="G4329" t="s">
        <v>1383</v>
      </c>
      <c r="H4329" t="s">
        <v>1384</v>
      </c>
      <c r="I4329">
        <v>1026.8981000000001</v>
      </c>
      <c r="J4329" t="s">
        <v>1385</v>
      </c>
    </row>
    <row r="4330" spans="1:10">
      <c r="A4330" t="s">
        <v>1398</v>
      </c>
      <c r="B4330">
        <v>100</v>
      </c>
      <c r="C4330" t="s">
        <v>807</v>
      </c>
      <c r="D4330" t="s">
        <v>811</v>
      </c>
      <c r="E4330">
        <v>9514</v>
      </c>
      <c r="F4330" s="78">
        <v>39686.708726851852</v>
      </c>
      <c r="G4330" t="s">
        <v>1383</v>
      </c>
      <c r="H4330" t="s">
        <v>1384</v>
      </c>
      <c r="I4330">
        <v>1027.2128</v>
      </c>
      <c r="J4330" t="s">
        <v>1385</v>
      </c>
    </row>
    <row r="4331" spans="1:10">
      <c r="A4331" t="s">
        <v>1398</v>
      </c>
      <c r="B4331">
        <v>30</v>
      </c>
      <c r="C4331" t="s">
        <v>807</v>
      </c>
      <c r="D4331" t="s">
        <v>811</v>
      </c>
      <c r="E4331">
        <v>9513</v>
      </c>
      <c r="F4331" s="78">
        <v>39686.729560185187</v>
      </c>
      <c r="G4331" t="s">
        <v>1383</v>
      </c>
      <c r="H4331" t="s">
        <v>1384</v>
      </c>
      <c r="I4331">
        <v>1026.9016999999999</v>
      </c>
      <c r="J4331" t="s">
        <v>1385</v>
      </c>
    </row>
    <row r="4332" spans="1:10">
      <c r="A4332" t="s">
        <v>1398</v>
      </c>
      <c r="B4332">
        <v>100</v>
      </c>
      <c r="C4332" t="s">
        <v>807</v>
      </c>
      <c r="D4332" t="s">
        <v>811</v>
      </c>
      <c r="E4332">
        <v>9514</v>
      </c>
      <c r="F4332" s="78">
        <v>39686.729560185187</v>
      </c>
      <c r="G4332" t="s">
        <v>1383</v>
      </c>
      <c r="H4332" t="s">
        <v>1384</v>
      </c>
      <c r="I4332">
        <v>1027.2172</v>
      </c>
      <c r="J4332" t="s">
        <v>1385</v>
      </c>
    </row>
    <row r="4333" spans="1:10">
      <c r="A4333" t="s">
        <v>1398</v>
      </c>
      <c r="B4333">
        <v>30</v>
      </c>
      <c r="C4333" t="s">
        <v>807</v>
      </c>
      <c r="D4333" t="s">
        <v>811</v>
      </c>
      <c r="E4333">
        <v>9513</v>
      </c>
      <c r="F4333" s="78">
        <v>39704.667060185187</v>
      </c>
      <c r="G4333" t="s">
        <v>1383</v>
      </c>
      <c r="H4333" t="s">
        <v>1384</v>
      </c>
      <c r="I4333">
        <v>1026.915</v>
      </c>
      <c r="J4333" t="s">
        <v>1385</v>
      </c>
    </row>
    <row r="4334" spans="1:10">
      <c r="A4334" t="s">
        <v>1398</v>
      </c>
      <c r="B4334">
        <v>100</v>
      </c>
      <c r="C4334" t="s">
        <v>807</v>
      </c>
      <c r="D4334" t="s">
        <v>811</v>
      </c>
      <c r="E4334">
        <v>9514</v>
      </c>
      <c r="F4334" s="78">
        <v>39704.667071759257</v>
      </c>
      <c r="G4334" t="s">
        <v>1383</v>
      </c>
      <c r="H4334" t="s">
        <v>1384</v>
      </c>
      <c r="I4334">
        <v>1027.2198000000001</v>
      </c>
      <c r="J4334" t="s">
        <v>1385</v>
      </c>
    </row>
    <row r="4335" spans="1:10">
      <c r="A4335" t="s">
        <v>1398</v>
      </c>
      <c r="B4335">
        <v>30</v>
      </c>
      <c r="C4335" t="s">
        <v>807</v>
      </c>
      <c r="D4335" t="s">
        <v>811</v>
      </c>
      <c r="E4335">
        <v>9513</v>
      </c>
      <c r="F4335" s="78">
        <v>39704.687893518516</v>
      </c>
      <c r="G4335" t="s">
        <v>1383</v>
      </c>
      <c r="H4335" t="s">
        <v>1384</v>
      </c>
      <c r="I4335">
        <v>1026.9051999999999</v>
      </c>
      <c r="J4335" t="s">
        <v>1385</v>
      </c>
    </row>
    <row r="4336" spans="1:10">
      <c r="A4336" t="s">
        <v>1398</v>
      </c>
      <c r="B4336">
        <v>100</v>
      </c>
      <c r="C4336" t="s">
        <v>807</v>
      </c>
      <c r="D4336" t="s">
        <v>811</v>
      </c>
      <c r="E4336">
        <v>9514</v>
      </c>
      <c r="F4336" s="78">
        <v>39704.687905092593</v>
      </c>
      <c r="G4336" t="s">
        <v>1383</v>
      </c>
      <c r="H4336" t="s">
        <v>1384</v>
      </c>
      <c r="I4336">
        <v>1027.2248</v>
      </c>
      <c r="J4336" t="s">
        <v>1385</v>
      </c>
    </row>
    <row r="4337" spans="1:10">
      <c r="A4337" t="s">
        <v>1398</v>
      </c>
      <c r="B4337">
        <v>30</v>
      </c>
      <c r="C4337" t="s">
        <v>807</v>
      </c>
      <c r="D4337" t="s">
        <v>811</v>
      </c>
      <c r="E4337">
        <v>9513</v>
      </c>
      <c r="F4337" s="78">
        <v>39704.708726851852</v>
      </c>
      <c r="G4337" t="s">
        <v>1383</v>
      </c>
      <c r="H4337" t="s">
        <v>1384</v>
      </c>
      <c r="I4337">
        <v>1026.9159999999999</v>
      </c>
      <c r="J4337" t="s">
        <v>1385</v>
      </c>
    </row>
    <row r="4338" spans="1:10">
      <c r="A4338" t="s">
        <v>1398</v>
      </c>
      <c r="B4338">
        <v>100</v>
      </c>
      <c r="C4338" t="s">
        <v>807</v>
      </c>
      <c r="D4338" t="s">
        <v>811</v>
      </c>
      <c r="E4338">
        <v>9514</v>
      </c>
      <c r="F4338" s="78">
        <v>39704.708738425928</v>
      </c>
      <c r="G4338" t="s">
        <v>1383</v>
      </c>
      <c r="H4338" t="s">
        <v>1384</v>
      </c>
      <c r="I4338">
        <v>1027.2239</v>
      </c>
      <c r="J4338" t="s">
        <v>1385</v>
      </c>
    </row>
    <row r="4339" spans="1:10">
      <c r="A4339" t="s">
        <v>1398</v>
      </c>
      <c r="B4339">
        <v>30</v>
      </c>
      <c r="C4339" t="s">
        <v>807</v>
      </c>
      <c r="D4339" t="s">
        <v>811</v>
      </c>
      <c r="E4339">
        <v>9513</v>
      </c>
      <c r="F4339" s="78">
        <v>39704.729560185187</v>
      </c>
      <c r="G4339" t="s">
        <v>1383</v>
      </c>
      <c r="H4339" t="s">
        <v>1384</v>
      </c>
      <c r="I4339">
        <v>1026.9114</v>
      </c>
      <c r="J4339" t="s">
        <v>1385</v>
      </c>
    </row>
    <row r="4340" spans="1:10">
      <c r="A4340" t="s">
        <v>1398</v>
      </c>
      <c r="B4340">
        <v>100</v>
      </c>
      <c r="C4340" t="s">
        <v>807</v>
      </c>
      <c r="D4340" t="s">
        <v>811</v>
      </c>
      <c r="E4340">
        <v>9514</v>
      </c>
      <c r="F4340" s="78">
        <v>39704.729571759257</v>
      </c>
      <c r="G4340" t="s">
        <v>1383</v>
      </c>
      <c r="H4340" t="s">
        <v>1384</v>
      </c>
      <c r="I4340">
        <v>1027.2370000000001</v>
      </c>
      <c r="J4340" t="s">
        <v>1385</v>
      </c>
    </row>
    <row r="4341" spans="1:10">
      <c r="A4341" t="s">
        <v>1398</v>
      </c>
      <c r="B4341">
        <v>30</v>
      </c>
      <c r="C4341" t="s">
        <v>807</v>
      </c>
      <c r="D4341" t="s">
        <v>811</v>
      </c>
      <c r="E4341">
        <v>9513</v>
      </c>
      <c r="F4341" s="78">
        <v>39722.667071759257</v>
      </c>
      <c r="G4341" t="s">
        <v>1383</v>
      </c>
      <c r="H4341" t="s">
        <v>1384</v>
      </c>
      <c r="I4341">
        <v>1026.9239</v>
      </c>
      <c r="J4341" t="s">
        <v>1385</v>
      </c>
    </row>
    <row r="4342" spans="1:10">
      <c r="A4342" t="s">
        <v>1398</v>
      </c>
      <c r="B4342">
        <v>100</v>
      </c>
      <c r="C4342" t="s">
        <v>807</v>
      </c>
      <c r="D4342" t="s">
        <v>811</v>
      </c>
      <c r="E4342">
        <v>9514</v>
      </c>
      <c r="F4342" s="78">
        <v>39722.667071759257</v>
      </c>
      <c r="G4342" t="s">
        <v>1383</v>
      </c>
      <c r="H4342" t="s">
        <v>1384</v>
      </c>
      <c r="I4342">
        <v>1027.2280000000001</v>
      </c>
      <c r="J4342" t="s">
        <v>1385</v>
      </c>
    </row>
    <row r="4343" spans="1:10">
      <c r="A4343" t="s">
        <v>1398</v>
      </c>
      <c r="B4343">
        <v>30</v>
      </c>
      <c r="C4343" t="s">
        <v>807</v>
      </c>
      <c r="D4343" t="s">
        <v>811</v>
      </c>
      <c r="E4343">
        <v>9513</v>
      </c>
      <c r="F4343" s="78">
        <v>39722.687905092593</v>
      </c>
      <c r="G4343" t="s">
        <v>1383</v>
      </c>
      <c r="H4343" t="s">
        <v>1384</v>
      </c>
      <c r="I4343">
        <v>1026.9280000000001</v>
      </c>
      <c r="J4343" t="s">
        <v>1385</v>
      </c>
    </row>
    <row r="4344" spans="1:10">
      <c r="A4344" t="s">
        <v>1398</v>
      </c>
      <c r="B4344">
        <v>100</v>
      </c>
      <c r="C4344" t="s">
        <v>807</v>
      </c>
      <c r="D4344" t="s">
        <v>811</v>
      </c>
      <c r="E4344">
        <v>9514</v>
      </c>
      <c r="F4344" s="78">
        <v>39722.687905092593</v>
      </c>
      <c r="G4344" t="s">
        <v>1383</v>
      </c>
      <c r="H4344" t="s">
        <v>1384</v>
      </c>
      <c r="I4344">
        <v>1027.2407000000001</v>
      </c>
      <c r="J4344" t="s">
        <v>1385</v>
      </c>
    </row>
    <row r="4345" spans="1:10">
      <c r="A4345" t="s">
        <v>1398</v>
      </c>
      <c r="B4345">
        <v>30</v>
      </c>
      <c r="C4345" t="s">
        <v>807</v>
      </c>
      <c r="D4345" t="s">
        <v>811</v>
      </c>
      <c r="E4345">
        <v>9513</v>
      </c>
      <c r="F4345" s="78">
        <v>39722.708738425928</v>
      </c>
      <c r="G4345" t="s">
        <v>1383</v>
      </c>
      <c r="H4345" t="s">
        <v>1384</v>
      </c>
      <c r="I4345">
        <v>1026.9266</v>
      </c>
      <c r="J4345" t="s">
        <v>1385</v>
      </c>
    </row>
    <row r="4346" spans="1:10">
      <c r="A4346" t="s">
        <v>1398</v>
      </c>
      <c r="B4346">
        <v>100</v>
      </c>
      <c r="C4346" t="s">
        <v>807</v>
      </c>
      <c r="D4346" t="s">
        <v>811</v>
      </c>
      <c r="E4346">
        <v>9514</v>
      </c>
      <c r="F4346" s="78">
        <v>39722.708738425928</v>
      </c>
      <c r="G4346" t="s">
        <v>1383</v>
      </c>
      <c r="H4346" t="s">
        <v>1384</v>
      </c>
      <c r="I4346">
        <v>1027.2518</v>
      </c>
      <c r="J4346" t="s">
        <v>1385</v>
      </c>
    </row>
    <row r="4347" spans="1:10">
      <c r="A4347" t="s">
        <v>1398</v>
      </c>
      <c r="B4347">
        <v>30</v>
      </c>
      <c r="C4347" t="s">
        <v>807</v>
      </c>
      <c r="D4347" t="s">
        <v>811</v>
      </c>
      <c r="E4347">
        <v>9513</v>
      </c>
      <c r="F4347" s="78">
        <v>39722.729571759257</v>
      </c>
      <c r="G4347" t="s">
        <v>1383</v>
      </c>
      <c r="H4347" t="s">
        <v>1384</v>
      </c>
      <c r="I4347">
        <v>1026.9327000000001</v>
      </c>
      <c r="J4347" t="s">
        <v>1385</v>
      </c>
    </row>
    <row r="4348" spans="1:10">
      <c r="A4348" t="s">
        <v>1398</v>
      </c>
      <c r="B4348">
        <v>100</v>
      </c>
      <c r="C4348" t="s">
        <v>807</v>
      </c>
      <c r="D4348" t="s">
        <v>811</v>
      </c>
      <c r="E4348">
        <v>9514</v>
      </c>
      <c r="F4348" s="78">
        <v>39722.729571759257</v>
      </c>
      <c r="G4348" t="s">
        <v>1383</v>
      </c>
      <c r="H4348" t="s">
        <v>1384</v>
      </c>
      <c r="I4348">
        <v>1027.2483</v>
      </c>
      <c r="J4348" t="s">
        <v>1385</v>
      </c>
    </row>
    <row r="4349" spans="1:10">
      <c r="A4349" t="s">
        <v>1398</v>
      </c>
      <c r="B4349">
        <v>100</v>
      </c>
      <c r="C4349" t="s">
        <v>807</v>
      </c>
      <c r="D4349" t="s">
        <v>811</v>
      </c>
      <c r="E4349">
        <v>9514</v>
      </c>
      <c r="F4349" s="78">
        <v>39740.667048611111</v>
      </c>
      <c r="G4349" t="s">
        <v>1383</v>
      </c>
      <c r="H4349" t="s">
        <v>1384</v>
      </c>
      <c r="I4349">
        <v>1027.2238</v>
      </c>
      <c r="J4349" t="s">
        <v>1385</v>
      </c>
    </row>
    <row r="4350" spans="1:10">
      <c r="A4350" t="s">
        <v>1398</v>
      </c>
      <c r="B4350">
        <v>30</v>
      </c>
      <c r="C4350" t="s">
        <v>807</v>
      </c>
      <c r="D4350" t="s">
        <v>811</v>
      </c>
      <c r="E4350">
        <v>9513</v>
      </c>
      <c r="F4350" s="78">
        <v>39740.667060185187</v>
      </c>
      <c r="G4350" t="s">
        <v>1383</v>
      </c>
      <c r="H4350" t="s">
        <v>1384</v>
      </c>
      <c r="I4350">
        <v>1026.8733</v>
      </c>
      <c r="J4350" t="s">
        <v>1385</v>
      </c>
    </row>
    <row r="4351" spans="1:10">
      <c r="A4351" t="s">
        <v>1398</v>
      </c>
      <c r="B4351">
        <v>100</v>
      </c>
      <c r="C4351" t="s">
        <v>807</v>
      </c>
      <c r="D4351" t="s">
        <v>811</v>
      </c>
      <c r="E4351">
        <v>9514</v>
      </c>
      <c r="F4351" s="78">
        <v>39740.687881944446</v>
      </c>
      <c r="G4351" t="s">
        <v>1383</v>
      </c>
      <c r="H4351" t="s">
        <v>1384</v>
      </c>
      <c r="I4351">
        <v>1027.2288000000001</v>
      </c>
      <c r="J4351" t="s">
        <v>1385</v>
      </c>
    </row>
    <row r="4352" spans="1:10">
      <c r="A4352" t="s">
        <v>1398</v>
      </c>
      <c r="B4352">
        <v>30</v>
      </c>
      <c r="C4352" t="s">
        <v>807</v>
      </c>
      <c r="D4352" t="s">
        <v>811</v>
      </c>
      <c r="E4352">
        <v>9513</v>
      </c>
      <c r="F4352" s="78">
        <v>39740.687893518516</v>
      </c>
      <c r="G4352" t="s">
        <v>1383</v>
      </c>
      <c r="H4352" t="s">
        <v>1384</v>
      </c>
      <c r="I4352">
        <v>1026.8693000000001</v>
      </c>
      <c r="J4352" t="s">
        <v>1385</v>
      </c>
    </row>
    <row r="4353" spans="1:10">
      <c r="A4353" t="s">
        <v>1398</v>
      </c>
      <c r="B4353">
        <v>100</v>
      </c>
      <c r="C4353" t="s">
        <v>807</v>
      </c>
      <c r="D4353" t="s">
        <v>811</v>
      </c>
      <c r="E4353">
        <v>9514</v>
      </c>
      <c r="F4353" s="78">
        <v>39740.708715277775</v>
      </c>
      <c r="G4353" t="s">
        <v>1383</v>
      </c>
      <c r="H4353" t="s">
        <v>1384</v>
      </c>
      <c r="I4353">
        <v>1027.2252000000001</v>
      </c>
      <c r="J4353" t="s">
        <v>1385</v>
      </c>
    </row>
    <row r="4354" spans="1:10">
      <c r="A4354" t="s">
        <v>1398</v>
      </c>
      <c r="B4354">
        <v>30</v>
      </c>
      <c r="C4354" t="s">
        <v>807</v>
      </c>
      <c r="D4354" t="s">
        <v>811</v>
      </c>
      <c r="E4354">
        <v>9513</v>
      </c>
      <c r="F4354" s="78">
        <v>39740.708726851852</v>
      </c>
      <c r="G4354" t="s">
        <v>1383</v>
      </c>
      <c r="H4354" t="s">
        <v>1384</v>
      </c>
      <c r="I4354">
        <v>1026.8724</v>
      </c>
      <c r="J4354" t="s">
        <v>1385</v>
      </c>
    </row>
    <row r="4355" spans="1:10">
      <c r="A4355" t="s">
        <v>1398</v>
      </c>
      <c r="B4355">
        <v>100</v>
      </c>
      <c r="C4355" t="s">
        <v>807</v>
      </c>
      <c r="D4355" t="s">
        <v>811</v>
      </c>
      <c r="E4355">
        <v>9514</v>
      </c>
      <c r="F4355" s="78">
        <v>39740.729537037034</v>
      </c>
      <c r="G4355" t="s">
        <v>1383</v>
      </c>
      <c r="H4355" t="s">
        <v>1384</v>
      </c>
      <c r="I4355">
        <v>1027.2243000000001</v>
      </c>
      <c r="J4355" t="s">
        <v>1385</v>
      </c>
    </row>
    <row r="4356" spans="1:10">
      <c r="A4356" t="s">
        <v>1398</v>
      </c>
      <c r="B4356">
        <v>30</v>
      </c>
      <c r="C4356" t="s">
        <v>807</v>
      </c>
      <c r="D4356" t="s">
        <v>811</v>
      </c>
      <c r="E4356">
        <v>9513</v>
      </c>
      <c r="F4356" s="78">
        <v>39740.729560185187</v>
      </c>
      <c r="G4356" t="s">
        <v>1383</v>
      </c>
      <c r="H4356" t="s">
        <v>1384</v>
      </c>
      <c r="I4356">
        <v>1026.8644999999999</v>
      </c>
      <c r="J4356" t="s">
        <v>1385</v>
      </c>
    </row>
    <row r="4357" spans="1:10">
      <c r="A4357" t="s">
        <v>1398</v>
      </c>
      <c r="B4357">
        <v>30</v>
      </c>
      <c r="C4357" t="s">
        <v>807</v>
      </c>
      <c r="D4357" t="s">
        <v>811</v>
      </c>
      <c r="E4357">
        <v>9513</v>
      </c>
      <c r="F4357" s="78">
        <v>39758.667060185187</v>
      </c>
      <c r="G4357" t="s">
        <v>1383</v>
      </c>
      <c r="H4357" t="s">
        <v>1384</v>
      </c>
      <c r="I4357">
        <v>1026.8602000000001</v>
      </c>
      <c r="J4357" t="s">
        <v>1385</v>
      </c>
    </row>
    <row r="4358" spans="1:10">
      <c r="A4358" t="s">
        <v>1398</v>
      </c>
      <c r="B4358">
        <v>100</v>
      </c>
      <c r="C4358" t="s">
        <v>807</v>
      </c>
      <c r="D4358" t="s">
        <v>811</v>
      </c>
      <c r="E4358">
        <v>9514</v>
      </c>
      <c r="F4358" s="78">
        <v>39758.667083333334</v>
      </c>
      <c r="G4358" t="s">
        <v>1383</v>
      </c>
      <c r="H4358" t="s">
        <v>1384</v>
      </c>
      <c r="I4358">
        <v>1027.2481</v>
      </c>
      <c r="J4358" t="s">
        <v>1385</v>
      </c>
    </row>
    <row r="4359" spans="1:10">
      <c r="A4359" t="s">
        <v>1398</v>
      </c>
      <c r="B4359">
        <v>30</v>
      </c>
      <c r="C4359" t="s">
        <v>807</v>
      </c>
      <c r="D4359" t="s">
        <v>811</v>
      </c>
      <c r="E4359">
        <v>9513</v>
      </c>
      <c r="F4359" s="78">
        <v>39758.687893518516</v>
      </c>
      <c r="G4359" t="s">
        <v>1383</v>
      </c>
      <c r="H4359" t="s">
        <v>1384</v>
      </c>
      <c r="I4359">
        <v>1026.8625</v>
      </c>
      <c r="J4359" t="s">
        <v>1385</v>
      </c>
    </row>
    <row r="4360" spans="1:10">
      <c r="A4360" t="s">
        <v>1398</v>
      </c>
      <c r="B4360">
        <v>100</v>
      </c>
      <c r="C4360" t="s">
        <v>807</v>
      </c>
      <c r="D4360" t="s">
        <v>811</v>
      </c>
      <c r="E4360">
        <v>9514</v>
      </c>
      <c r="F4360" s="78">
        <v>39758.687916666669</v>
      </c>
      <c r="G4360" t="s">
        <v>1383</v>
      </c>
      <c r="H4360" t="s">
        <v>1384</v>
      </c>
      <c r="I4360">
        <v>1027.2388000000001</v>
      </c>
      <c r="J4360" t="s">
        <v>1385</v>
      </c>
    </row>
    <row r="4361" spans="1:10">
      <c r="A4361" t="s">
        <v>1398</v>
      </c>
      <c r="B4361">
        <v>30</v>
      </c>
      <c r="C4361" t="s">
        <v>807</v>
      </c>
      <c r="D4361" t="s">
        <v>811</v>
      </c>
      <c r="E4361">
        <v>9513</v>
      </c>
      <c r="F4361" s="78">
        <v>39758.708726851852</v>
      </c>
      <c r="G4361" t="s">
        <v>1383</v>
      </c>
      <c r="H4361" t="s">
        <v>1384</v>
      </c>
      <c r="I4361">
        <v>1026.8603000000001</v>
      </c>
      <c r="J4361" t="s">
        <v>1385</v>
      </c>
    </row>
    <row r="4362" spans="1:10">
      <c r="A4362" t="s">
        <v>1398</v>
      </c>
      <c r="B4362">
        <v>100</v>
      </c>
      <c r="C4362" t="s">
        <v>807</v>
      </c>
      <c r="D4362" t="s">
        <v>811</v>
      </c>
      <c r="E4362">
        <v>9514</v>
      </c>
      <c r="F4362" s="78">
        <v>39758.708738425928</v>
      </c>
      <c r="G4362" t="s">
        <v>1383</v>
      </c>
      <c r="H4362" t="s">
        <v>1384</v>
      </c>
      <c r="I4362">
        <v>1027.2337</v>
      </c>
      <c r="J4362" t="s">
        <v>1385</v>
      </c>
    </row>
    <row r="4363" spans="1:10">
      <c r="A4363" t="s">
        <v>1398</v>
      </c>
      <c r="B4363">
        <v>30</v>
      </c>
      <c r="C4363" t="s">
        <v>807</v>
      </c>
      <c r="D4363" t="s">
        <v>811</v>
      </c>
      <c r="E4363">
        <v>9513</v>
      </c>
      <c r="F4363" s="78">
        <v>39758.729560185187</v>
      </c>
      <c r="G4363" t="s">
        <v>1383</v>
      </c>
      <c r="H4363" t="s">
        <v>1384</v>
      </c>
      <c r="I4363">
        <v>1026.8561</v>
      </c>
      <c r="J4363" t="s">
        <v>1385</v>
      </c>
    </row>
    <row r="4364" spans="1:10">
      <c r="A4364" t="s">
        <v>1398</v>
      </c>
      <c r="B4364">
        <v>100</v>
      </c>
      <c r="C4364" t="s">
        <v>807</v>
      </c>
      <c r="D4364" t="s">
        <v>811</v>
      </c>
      <c r="E4364">
        <v>9514</v>
      </c>
      <c r="F4364" s="78">
        <v>39758.729571759257</v>
      </c>
      <c r="G4364" t="s">
        <v>1383</v>
      </c>
      <c r="H4364" t="s">
        <v>1384</v>
      </c>
      <c r="I4364">
        <v>1027.2345</v>
      </c>
      <c r="J4364" t="s">
        <v>1385</v>
      </c>
    </row>
    <row r="4365" spans="1:10">
      <c r="A4365" t="s">
        <v>1398</v>
      </c>
      <c r="B4365">
        <v>30</v>
      </c>
      <c r="C4365" t="s">
        <v>807</v>
      </c>
      <c r="D4365" t="s">
        <v>811</v>
      </c>
      <c r="E4365">
        <v>9513</v>
      </c>
      <c r="F4365" s="78">
        <v>39776.667048611111</v>
      </c>
      <c r="G4365" t="s">
        <v>1383</v>
      </c>
      <c r="H4365" t="s">
        <v>1384</v>
      </c>
      <c r="I4365">
        <v>1026.7708</v>
      </c>
      <c r="J4365" t="s">
        <v>1385</v>
      </c>
    </row>
    <row r="4366" spans="1:10">
      <c r="A4366" t="s">
        <v>1398</v>
      </c>
      <c r="B4366">
        <v>100</v>
      </c>
      <c r="C4366" t="s">
        <v>807</v>
      </c>
      <c r="D4366" t="s">
        <v>811</v>
      </c>
      <c r="E4366">
        <v>9514</v>
      </c>
      <c r="F4366" s="78">
        <v>39776.667071759257</v>
      </c>
      <c r="G4366" t="s">
        <v>1383</v>
      </c>
      <c r="H4366" t="s">
        <v>1384</v>
      </c>
      <c r="I4366">
        <v>1027.2388000000001</v>
      </c>
      <c r="J4366" t="s">
        <v>1385</v>
      </c>
    </row>
    <row r="4367" spans="1:10">
      <c r="A4367" t="s">
        <v>1398</v>
      </c>
      <c r="B4367">
        <v>30</v>
      </c>
      <c r="C4367" t="s">
        <v>807</v>
      </c>
      <c r="D4367" t="s">
        <v>811</v>
      </c>
      <c r="E4367">
        <v>9513</v>
      </c>
      <c r="F4367" s="78">
        <v>39776.687881944446</v>
      </c>
      <c r="G4367" t="s">
        <v>1383</v>
      </c>
      <c r="H4367" t="s">
        <v>1384</v>
      </c>
      <c r="I4367">
        <v>1026.7688000000001</v>
      </c>
      <c r="J4367" t="s">
        <v>1385</v>
      </c>
    </row>
    <row r="4368" spans="1:10">
      <c r="A4368" t="s">
        <v>1398</v>
      </c>
      <c r="B4368">
        <v>100</v>
      </c>
      <c r="C4368" t="s">
        <v>807</v>
      </c>
      <c r="D4368" t="s">
        <v>811</v>
      </c>
      <c r="E4368">
        <v>9514</v>
      </c>
      <c r="F4368" s="78">
        <v>39776.687905092593</v>
      </c>
      <c r="G4368" t="s">
        <v>1383</v>
      </c>
      <c r="H4368" t="s">
        <v>1384</v>
      </c>
      <c r="I4368">
        <v>1027.2355</v>
      </c>
      <c r="J4368" t="s">
        <v>1385</v>
      </c>
    </row>
    <row r="4369" spans="1:10">
      <c r="A4369" t="s">
        <v>1398</v>
      </c>
      <c r="B4369">
        <v>30</v>
      </c>
      <c r="C4369" t="s">
        <v>807</v>
      </c>
      <c r="D4369" t="s">
        <v>811</v>
      </c>
      <c r="E4369">
        <v>9513</v>
      </c>
      <c r="F4369" s="78">
        <v>39776.708715277775</v>
      </c>
      <c r="G4369" t="s">
        <v>1383</v>
      </c>
      <c r="H4369" t="s">
        <v>1384</v>
      </c>
      <c r="I4369">
        <v>1026.7719</v>
      </c>
      <c r="J4369" t="s">
        <v>1385</v>
      </c>
    </row>
    <row r="4370" spans="1:10">
      <c r="A4370" t="s">
        <v>1398</v>
      </c>
      <c r="B4370">
        <v>100</v>
      </c>
      <c r="C4370" t="s">
        <v>807</v>
      </c>
      <c r="D4370" t="s">
        <v>811</v>
      </c>
      <c r="E4370">
        <v>9514</v>
      </c>
      <c r="F4370" s="78">
        <v>39776.708738425928</v>
      </c>
      <c r="G4370" t="s">
        <v>1383</v>
      </c>
      <c r="H4370" t="s">
        <v>1384</v>
      </c>
      <c r="I4370">
        <v>1027.2492</v>
      </c>
      <c r="J4370" t="s">
        <v>1385</v>
      </c>
    </row>
    <row r="4371" spans="1:10">
      <c r="A4371" t="s">
        <v>1398</v>
      </c>
      <c r="B4371">
        <v>30</v>
      </c>
      <c r="C4371" t="s">
        <v>807</v>
      </c>
      <c r="D4371" t="s">
        <v>811</v>
      </c>
      <c r="E4371">
        <v>9513</v>
      </c>
      <c r="F4371" s="78">
        <v>39776.729548611111</v>
      </c>
      <c r="G4371" t="s">
        <v>1383</v>
      </c>
      <c r="H4371" t="s">
        <v>1384</v>
      </c>
      <c r="I4371">
        <v>1026.7783999999999</v>
      </c>
      <c r="J4371" t="s">
        <v>1385</v>
      </c>
    </row>
    <row r="4372" spans="1:10">
      <c r="A4372" t="s">
        <v>1398</v>
      </c>
      <c r="B4372">
        <v>100</v>
      </c>
      <c r="C4372" t="s">
        <v>807</v>
      </c>
      <c r="D4372" t="s">
        <v>811</v>
      </c>
      <c r="E4372">
        <v>9514</v>
      </c>
      <c r="F4372" s="78">
        <v>39776.729571759257</v>
      </c>
      <c r="G4372" t="s">
        <v>1383</v>
      </c>
      <c r="H4372" t="s">
        <v>1384</v>
      </c>
      <c r="I4372">
        <v>1027.231</v>
      </c>
      <c r="J4372" t="s">
        <v>1385</v>
      </c>
    </row>
    <row r="4373" spans="1:10">
      <c r="A4373" t="s">
        <v>1398</v>
      </c>
      <c r="B4373">
        <v>30</v>
      </c>
      <c r="C4373" t="s">
        <v>807</v>
      </c>
      <c r="D4373" t="s">
        <v>811</v>
      </c>
      <c r="E4373">
        <v>9513</v>
      </c>
      <c r="F4373" s="78">
        <v>39794.667037037034</v>
      </c>
      <c r="G4373" t="s">
        <v>1383</v>
      </c>
      <c r="H4373" t="s">
        <v>1384</v>
      </c>
      <c r="I4373">
        <v>1026.6135999999999</v>
      </c>
      <c r="J4373" t="s">
        <v>1385</v>
      </c>
    </row>
    <row r="4374" spans="1:10">
      <c r="A4374" t="s">
        <v>1398</v>
      </c>
      <c r="B4374">
        <v>100</v>
      </c>
      <c r="C4374" t="s">
        <v>807</v>
      </c>
      <c r="D4374" t="s">
        <v>811</v>
      </c>
      <c r="E4374">
        <v>9514</v>
      </c>
      <c r="F4374" s="78">
        <v>39794.667071759257</v>
      </c>
      <c r="G4374" t="s">
        <v>1383</v>
      </c>
      <c r="H4374" t="s">
        <v>1384</v>
      </c>
      <c r="I4374">
        <v>1027.2411999999999</v>
      </c>
      <c r="J4374" t="s">
        <v>1385</v>
      </c>
    </row>
    <row r="4375" spans="1:10">
      <c r="A4375" t="s">
        <v>1398</v>
      </c>
      <c r="B4375">
        <v>30</v>
      </c>
      <c r="C4375" t="s">
        <v>807</v>
      </c>
      <c r="D4375" t="s">
        <v>811</v>
      </c>
      <c r="E4375">
        <v>9513</v>
      </c>
      <c r="F4375" s="78">
        <v>39794.68787037037</v>
      </c>
      <c r="G4375" t="s">
        <v>1383</v>
      </c>
      <c r="H4375" t="s">
        <v>1384</v>
      </c>
      <c r="I4375">
        <v>1026.6523999999999</v>
      </c>
      <c r="J4375" t="s">
        <v>1385</v>
      </c>
    </row>
    <row r="4376" spans="1:10">
      <c r="A4376" t="s">
        <v>1398</v>
      </c>
      <c r="B4376">
        <v>100</v>
      </c>
      <c r="C4376" t="s">
        <v>807</v>
      </c>
      <c r="D4376" t="s">
        <v>811</v>
      </c>
      <c r="E4376">
        <v>9514</v>
      </c>
      <c r="F4376" s="78">
        <v>39794.687905092593</v>
      </c>
      <c r="G4376" t="s">
        <v>1383</v>
      </c>
      <c r="H4376" t="s">
        <v>1384</v>
      </c>
      <c r="I4376">
        <v>1027.2428</v>
      </c>
      <c r="J4376" t="s">
        <v>1385</v>
      </c>
    </row>
    <row r="4377" spans="1:10">
      <c r="A4377" t="s">
        <v>1398</v>
      </c>
      <c r="B4377">
        <v>30</v>
      </c>
      <c r="C4377" t="s">
        <v>807</v>
      </c>
      <c r="D4377" t="s">
        <v>811</v>
      </c>
      <c r="E4377">
        <v>9513</v>
      </c>
      <c r="F4377" s="78">
        <v>39794.708703703705</v>
      </c>
      <c r="G4377" t="s">
        <v>1383</v>
      </c>
      <c r="H4377" t="s">
        <v>1384</v>
      </c>
      <c r="I4377">
        <v>1026.7080000000001</v>
      </c>
      <c r="J4377" t="s">
        <v>1385</v>
      </c>
    </row>
    <row r="4378" spans="1:10">
      <c r="A4378" t="s">
        <v>1398</v>
      </c>
      <c r="B4378">
        <v>100</v>
      </c>
      <c r="C4378" t="s">
        <v>807</v>
      </c>
      <c r="D4378" t="s">
        <v>811</v>
      </c>
      <c r="E4378">
        <v>9514</v>
      </c>
      <c r="F4378" s="78">
        <v>39794.708738425928</v>
      </c>
      <c r="G4378" t="s">
        <v>1383</v>
      </c>
      <c r="H4378" t="s">
        <v>1384</v>
      </c>
      <c r="I4378">
        <v>1027.2402999999999</v>
      </c>
      <c r="J4378" t="s">
        <v>1385</v>
      </c>
    </row>
    <row r="4379" spans="1:10">
      <c r="A4379" t="s">
        <v>1398</v>
      </c>
      <c r="B4379">
        <v>30</v>
      </c>
      <c r="C4379" t="s">
        <v>807</v>
      </c>
      <c r="D4379" t="s">
        <v>811</v>
      </c>
      <c r="E4379">
        <v>9513</v>
      </c>
      <c r="F4379" s="78">
        <v>39794.729537037034</v>
      </c>
      <c r="G4379" t="s">
        <v>1383</v>
      </c>
      <c r="H4379" t="s">
        <v>1384</v>
      </c>
      <c r="I4379">
        <v>1026.7103</v>
      </c>
      <c r="J4379" t="s">
        <v>1385</v>
      </c>
    </row>
    <row r="4380" spans="1:10">
      <c r="A4380" t="s">
        <v>1398</v>
      </c>
      <c r="B4380">
        <v>100</v>
      </c>
      <c r="C4380" t="s">
        <v>807</v>
      </c>
      <c r="D4380" t="s">
        <v>811</v>
      </c>
      <c r="E4380">
        <v>9514</v>
      </c>
      <c r="F4380" s="78">
        <v>39794.729571759257</v>
      </c>
      <c r="G4380" t="s">
        <v>1383</v>
      </c>
      <c r="H4380" t="s">
        <v>1384</v>
      </c>
      <c r="I4380">
        <v>1027.2433000000001</v>
      </c>
      <c r="J4380" t="s">
        <v>1385</v>
      </c>
    </row>
    <row r="4381" spans="1:10">
      <c r="A4381" t="s">
        <v>1398</v>
      </c>
      <c r="B4381">
        <v>30</v>
      </c>
      <c r="C4381" t="s">
        <v>807</v>
      </c>
      <c r="D4381" t="s">
        <v>811</v>
      </c>
      <c r="E4381">
        <v>9513</v>
      </c>
      <c r="F4381" s="78">
        <v>39812.667013888888</v>
      </c>
      <c r="G4381" t="s">
        <v>1383</v>
      </c>
      <c r="H4381" t="s">
        <v>1384</v>
      </c>
      <c r="I4381">
        <v>1026.4846</v>
      </c>
      <c r="J4381" t="s">
        <v>1385</v>
      </c>
    </row>
    <row r="4382" spans="1:10">
      <c r="A4382" t="s">
        <v>1398</v>
      </c>
      <c r="B4382">
        <v>100</v>
      </c>
      <c r="C4382" t="s">
        <v>807</v>
      </c>
      <c r="D4382" t="s">
        <v>811</v>
      </c>
      <c r="E4382">
        <v>9514</v>
      </c>
      <c r="F4382" s="78">
        <v>39812.667060185187</v>
      </c>
      <c r="G4382" t="s">
        <v>1383</v>
      </c>
      <c r="H4382" t="s">
        <v>1384</v>
      </c>
      <c r="I4382">
        <v>1027.2107000000001</v>
      </c>
      <c r="J4382" t="s">
        <v>1385</v>
      </c>
    </row>
    <row r="4383" spans="1:10">
      <c r="A4383" t="s">
        <v>1398</v>
      </c>
      <c r="B4383">
        <v>30</v>
      </c>
      <c r="C4383" t="s">
        <v>807</v>
      </c>
      <c r="D4383" t="s">
        <v>811</v>
      </c>
      <c r="E4383">
        <v>9513</v>
      </c>
      <c r="F4383" s="78">
        <v>39812.687847222223</v>
      </c>
      <c r="G4383" t="s">
        <v>1383</v>
      </c>
      <c r="H4383" t="s">
        <v>1384</v>
      </c>
      <c r="I4383">
        <v>1026.4809</v>
      </c>
      <c r="J4383" t="s">
        <v>1385</v>
      </c>
    </row>
    <row r="4384" spans="1:10">
      <c r="A4384" t="s">
        <v>1398</v>
      </c>
      <c r="B4384">
        <v>100</v>
      </c>
      <c r="C4384" t="s">
        <v>807</v>
      </c>
      <c r="D4384" t="s">
        <v>811</v>
      </c>
      <c r="E4384">
        <v>9514</v>
      </c>
      <c r="F4384" s="78">
        <v>39812.687893518516</v>
      </c>
      <c r="G4384" t="s">
        <v>1383</v>
      </c>
      <c r="H4384" t="s">
        <v>1384</v>
      </c>
      <c r="I4384">
        <v>1027.2182</v>
      </c>
      <c r="J4384" t="s">
        <v>1385</v>
      </c>
    </row>
    <row r="4385" spans="1:10">
      <c r="A4385" t="s">
        <v>1398</v>
      </c>
      <c r="B4385">
        <v>30</v>
      </c>
      <c r="C4385" t="s">
        <v>807</v>
      </c>
      <c r="D4385" t="s">
        <v>811</v>
      </c>
      <c r="E4385">
        <v>9513</v>
      </c>
      <c r="F4385" s="78">
        <v>39812.708680555559</v>
      </c>
      <c r="G4385" t="s">
        <v>1383</v>
      </c>
      <c r="H4385" t="s">
        <v>1384</v>
      </c>
      <c r="I4385">
        <v>1026.4875</v>
      </c>
      <c r="J4385" t="s">
        <v>1385</v>
      </c>
    </row>
    <row r="4386" spans="1:10">
      <c r="A4386" t="s">
        <v>1398</v>
      </c>
      <c r="B4386">
        <v>100</v>
      </c>
      <c r="C4386" t="s">
        <v>807</v>
      </c>
      <c r="D4386" t="s">
        <v>811</v>
      </c>
      <c r="E4386">
        <v>9514</v>
      </c>
      <c r="F4386" s="78">
        <v>39812.708726851852</v>
      </c>
      <c r="G4386" t="s">
        <v>1383</v>
      </c>
      <c r="H4386" t="s">
        <v>1384</v>
      </c>
      <c r="I4386">
        <v>1027.2080000000001</v>
      </c>
      <c r="J4386" t="s">
        <v>1385</v>
      </c>
    </row>
    <row r="4387" spans="1:10">
      <c r="A4387" t="s">
        <v>1398</v>
      </c>
      <c r="B4387">
        <v>30</v>
      </c>
      <c r="C4387" t="s">
        <v>807</v>
      </c>
      <c r="D4387" t="s">
        <v>811</v>
      </c>
      <c r="E4387">
        <v>9513</v>
      </c>
      <c r="F4387" s="78">
        <v>39812.729513888888</v>
      </c>
      <c r="G4387" t="s">
        <v>1383</v>
      </c>
      <c r="H4387" t="s">
        <v>1384</v>
      </c>
      <c r="I4387">
        <v>1026.4819</v>
      </c>
      <c r="J4387" t="s">
        <v>1385</v>
      </c>
    </row>
    <row r="4388" spans="1:10">
      <c r="A4388" t="s">
        <v>1398</v>
      </c>
      <c r="B4388">
        <v>100</v>
      </c>
      <c r="C4388" t="s">
        <v>807</v>
      </c>
      <c r="D4388" t="s">
        <v>811</v>
      </c>
      <c r="E4388">
        <v>9514</v>
      </c>
      <c r="F4388" s="78">
        <v>39812.729560185187</v>
      </c>
      <c r="G4388" t="s">
        <v>1383</v>
      </c>
      <c r="H4388" t="s">
        <v>1384</v>
      </c>
      <c r="I4388">
        <v>1027.2137</v>
      </c>
      <c r="J4388" t="s">
        <v>1385</v>
      </c>
    </row>
    <row r="4389" spans="1:10">
      <c r="A4389" t="s">
        <v>1398</v>
      </c>
      <c r="B4389">
        <v>30</v>
      </c>
      <c r="C4389" t="s">
        <v>807</v>
      </c>
      <c r="D4389" t="s">
        <v>811</v>
      </c>
      <c r="E4389">
        <v>9513</v>
      </c>
      <c r="F4389" s="78">
        <v>39629.083611111113</v>
      </c>
      <c r="G4389" t="s">
        <v>1358</v>
      </c>
      <c r="H4389" t="s">
        <v>1359</v>
      </c>
      <c r="I4389">
        <v>299.00659999999999</v>
      </c>
      <c r="J4389" t="s">
        <v>1360</v>
      </c>
    </row>
    <row r="4390" spans="1:10">
      <c r="A4390" t="s">
        <v>1398</v>
      </c>
      <c r="B4390">
        <v>100</v>
      </c>
      <c r="C4390" t="s">
        <v>807</v>
      </c>
      <c r="D4390" t="s">
        <v>811</v>
      </c>
      <c r="E4390">
        <v>9514</v>
      </c>
      <c r="F4390" s="78">
        <v>39629.097928240742</v>
      </c>
      <c r="G4390" t="s">
        <v>1358</v>
      </c>
      <c r="H4390" t="s">
        <v>1359</v>
      </c>
      <c r="I4390">
        <v>258.32909999999998</v>
      </c>
      <c r="J4390" t="s">
        <v>1360</v>
      </c>
    </row>
    <row r="4391" spans="1:10">
      <c r="A4391" t="s">
        <v>1398</v>
      </c>
      <c r="B4391">
        <v>30</v>
      </c>
      <c r="C4391" t="s">
        <v>807</v>
      </c>
      <c r="D4391" t="s">
        <v>811</v>
      </c>
      <c r="E4391">
        <v>9513</v>
      </c>
      <c r="F4391" s="78">
        <v>39629.104444444441</v>
      </c>
      <c r="G4391" t="s">
        <v>1358</v>
      </c>
      <c r="H4391" t="s">
        <v>1359</v>
      </c>
      <c r="I4391">
        <v>299.09609999999998</v>
      </c>
      <c r="J4391" t="s">
        <v>1360</v>
      </c>
    </row>
    <row r="4392" spans="1:10">
      <c r="A4392" t="s">
        <v>1398</v>
      </c>
      <c r="B4392">
        <v>100</v>
      </c>
      <c r="C4392" t="s">
        <v>807</v>
      </c>
      <c r="D4392" t="s">
        <v>811</v>
      </c>
      <c r="E4392">
        <v>9514</v>
      </c>
      <c r="F4392" s="78">
        <v>39629.118761574071</v>
      </c>
      <c r="G4392" t="s">
        <v>1358</v>
      </c>
      <c r="H4392" t="s">
        <v>1359</v>
      </c>
      <c r="I4392">
        <v>253.63560000000001</v>
      </c>
      <c r="J4392" t="s">
        <v>1360</v>
      </c>
    </row>
    <row r="4393" spans="1:10">
      <c r="A4393" t="s">
        <v>1398</v>
      </c>
      <c r="B4393">
        <v>30</v>
      </c>
      <c r="C4393" t="s">
        <v>807</v>
      </c>
      <c r="D4393" t="s">
        <v>811</v>
      </c>
      <c r="E4393">
        <v>9513</v>
      </c>
      <c r="F4393" s="78">
        <v>39629.125277777777</v>
      </c>
      <c r="G4393" t="s">
        <v>1358</v>
      </c>
      <c r="H4393" t="s">
        <v>1359</v>
      </c>
      <c r="I4393">
        <v>299.00720000000001</v>
      </c>
      <c r="J4393" t="s">
        <v>1360</v>
      </c>
    </row>
    <row r="4394" spans="1:10">
      <c r="A4394" t="s">
        <v>1398</v>
      </c>
      <c r="B4394">
        <v>100</v>
      </c>
      <c r="C4394" t="s">
        <v>807</v>
      </c>
      <c r="D4394" t="s">
        <v>811</v>
      </c>
      <c r="E4394">
        <v>9514</v>
      </c>
      <c r="F4394" s="78">
        <v>39629.139594907407</v>
      </c>
      <c r="G4394" t="s">
        <v>1358</v>
      </c>
      <c r="H4394" t="s">
        <v>1359</v>
      </c>
      <c r="I4394">
        <v>248.49520000000001</v>
      </c>
      <c r="J4394" t="s">
        <v>1360</v>
      </c>
    </row>
    <row r="4395" spans="1:10">
      <c r="A4395" t="s">
        <v>1398</v>
      </c>
      <c r="B4395">
        <v>30</v>
      </c>
      <c r="C4395" t="s">
        <v>807</v>
      </c>
      <c r="D4395" t="s">
        <v>811</v>
      </c>
      <c r="E4395">
        <v>9513</v>
      </c>
      <c r="F4395" s="78">
        <v>39629.146111111113</v>
      </c>
      <c r="G4395" t="s">
        <v>1358</v>
      </c>
      <c r="H4395" t="s">
        <v>1359</v>
      </c>
      <c r="I4395">
        <v>298.9631</v>
      </c>
      <c r="J4395" t="s">
        <v>1360</v>
      </c>
    </row>
    <row r="4396" spans="1:10">
      <c r="A4396" t="s">
        <v>1398</v>
      </c>
      <c r="B4396">
        <v>100</v>
      </c>
      <c r="C4396" t="s">
        <v>807</v>
      </c>
      <c r="D4396" t="s">
        <v>811</v>
      </c>
      <c r="E4396">
        <v>9514</v>
      </c>
      <c r="F4396" s="78">
        <v>39629.160428240742</v>
      </c>
      <c r="G4396" t="s">
        <v>1358</v>
      </c>
      <c r="H4396" t="s">
        <v>1359</v>
      </c>
      <c r="I4396">
        <v>243.31039999999999</v>
      </c>
      <c r="J4396" t="s">
        <v>1360</v>
      </c>
    </row>
    <row r="4397" spans="1:10">
      <c r="A4397" t="s">
        <v>1398</v>
      </c>
      <c r="B4397">
        <v>30</v>
      </c>
      <c r="C4397" t="s">
        <v>807</v>
      </c>
      <c r="D4397" t="s">
        <v>811</v>
      </c>
      <c r="E4397">
        <v>9513</v>
      </c>
      <c r="F4397" s="78">
        <v>39644.083738425928</v>
      </c>
      <c r="G4397" t="s">
        <v>1358</v>
      </c>
      <c r="H4397" t="s">
        <v>1359</v>
      </c>
      <c r="I4397">
        <v>271.91969999999998</v>
      </c>
      <c r="J4397" t="s">
        <v>1360</v>
      </c>
    </row>
    <row r="4398" spans="1:10">
      <c r="A4398" t="s">
        <v>1398</v>
      </c>
      <c r="B4398">
        <v>100</v>
      </c>
      <c r="C4398" t="s">
        <v>807</v>
      </c>
      <c r="D4398" t="s">
        <v>811</v>
      </c>
      <c r="E4398">
        <v>9514</v>
      </c>
      <c r="F4398" s="78">
        <v>39644.083738425928</v>
      </c>
      <c r="G4398" t="s">
        <v>1358</v>
      </c>
      <c r="H4398" t="s">
        <v>1359</v>
      </c>
      <c r="I4398">
        <v>272.09719999999999</v>
      </c>
      <c r="J4398" t="s">
        <v>1360</v>
      </c>
    </row>
    <row r="4399" spans="1:10">
      <c r="A4399" t="s">
        <v>1398</v>
      </c>
      <c r="B4399">
        <v>30</v>
      </c>
      <c r="C4399" t="s">
        <v>807</v>
      </c>
      <c r="D4399" t="s">
        <v>811</v>
      </c>
      <c r="E4399">
        <v>9513</v>
      </c>
      <c r="F4399" s="78">
        <v>39644.104571759257</v>
      </c>
      <c r="G4399" t="s">
        <v>1358</v>
      </c>
      <c r="H4399" t="s">
        <v>1359</v>
      </c>
      <c r="I4399">
        <v>271.9271</v>
      </c>
      <c r="J4399" t="s">
        <v>1360</v>
      </c>
    </row>
    <row r="4400" spans="1:10">
      <c r="A4400" t="s">
        <v>1398</v>
      </c>
      <c r="B4400">
        <v>100</v>
      </c>
      <c r="C4400" t="s">
        <v>807</v>
      </c>
      <c r="D4400" t="s">
        <v>811</v>
      </c>
      <c r="E4400">
        <v>9514</v>
      </c>
      <c r="F4400" s="78">
        <v>39644.104571759257</v>
      </c>
      <c r="G4400" t="s">
        <v>1358</v>
      </c>
      <c r="H4400" t="s">
        <v>1359</v>
      </c>
      <c r="I4400">
        <v>272.06079999999997</v>
      </c>
      <c r="J4400" t="s">
        <v>1360</v>
      </c>
    </row>
    <row r="4401" spans="1:10">
      <c r="A4401" t="s">
        <v>1398</v>
      </c>
      <c r="B4401">
        <v>30</v>
      </c>
      <c r="C4401" t="s">
        <v>807</v>
      </c>
      <c r="D4401" t="s">
        <v>811</v>
      </c>
      <c r="E4401">
        <v>9513</v>
      </c>
      <c r="F4401" s="78">
        <v>39644.125405092593</v>
      </c>
      <c r="G4401" t="s">
        <v>1358</v>
      </c>
      <c r="H4401" t="s">
        <v>1359</v>
      </c>
      <c r="I4401">
        <v>272.0958</v>
      </c>
      <c r="J4401" t="s">
        <v>1360</v>
      </c>
    </row>
    <row r="4402" spans="1:10">
      <c r="A4402" t="s">
        <v>1398</v>
      </c>
      <c r="B4402">
        <v>100</v>
      </c>
      <c r="C4402" t="s">
        <v>807</v>
      </c>
      <c r="D4402" t="s">
        <v>811</v>
      </c>
      <c r="E4402">
        <v>9514</v>
      </c>
      <c r="F4402" s="78">
        <v>39644.125405092593</v>
      </c>
      <c r="G4402" t="s">
        <v>1358</v>
      </c>
      <c r="H4402" t="s">
        <v>1359</v>
      </c>
      <c r="I4402">
        <v>272.22789999999998</v>
      </c>
      <c r="J4402" t="s">
        <v>1360</v>
      </c>
    </row>
    <row r="4403" spans="1:10">
      <c r="A4403" t="s">
        <v>1398</v>
      </c>
      <c r="B4403">
        <v>30</v>
      </c>
      <c r="C4403" t="s">
        <v>807</v>
      </c>
      <c r="D4403" t="s">
        <v>811</v>
      </c>
      <c r="E4403">
        <v>9513</v>
      </c>
      <c r="F4403" s="78">
        <v>39644.146238425928</v>
      </c>
      <c r="G4403" t="s">
        <v>1358</v>
      </c>
      <c r="H4403" t="s">
        <v>1359</v>
      </c>
      <c r="I4403">
        <v>271.92189999999999</v>
      </c>
      <c r="J4403" t="s">
        <v>1360</v>
      </c>
    </row>
    <row r="4404" spans="1:10">
      <c r="A4404" t="s">
        <v>1398</v>
      </c>
      <c r="B4404">
        <v>100</v>
      </c>
      <c r="C4404" t="s">
        <v>807</v>
      </c>
      <c r="D4404" t="s">
        <v>811</v>
      </c>
      <c r="E4404">
        <v>9514</v>
      </c>
      <c r="F4404" s="78">
        <v>39644.146238425928</v>
      </c>
      <c r="G4404" t="s">
        <v>1358</v>
      </c>
      <c r="H4404" t="s">
        <v>1359</v>
      </c>
      <c r="I4404">
        <v>271.75099999999998</v>
      </c>
      <c r="J4404" t="s">
        <v>1360</v>
      </c>
    </row>
    <row r="4405" spans="1:10">
      <c r="A4405" t="s">
        <v>1398</v>
      </c>
      <c r="B4405">
        <v>30</v>
      </c>
      <c r="C4405" t="s">
        <v>807</v>
      </c>
      <c r="D4405" t="s">
        <v>811</v>
      </c>
      <c r="E4405">
        <v>9513</v>
      </c>
      <c r="F4405" s="78">
        <v>39650.667071759257</v>
      </c>
      <c r="G4405" t="s">
        <v>1358</v>
      </c>
      <c r="H4405" t="s">
        <v>1359</v>
      </c>
      <c r="I4405">
        <v>272.78660000000002</v>
      </c>
      <c r="J4405" t="s">
        <v>1360</v>
      </c>
    </row>
    <row r="4406" spans="1:10">
      <c r="A4406" t="s">
        <v>1398</v>
      </c>
      <c r="B4406">
        <v>100</v>
      </c>
      <c r="C4406" t="s">
        <v>807</v>
      </c>
      <c r="D4406" t="s">
        <v>811</v>
      </c>
      <c r="E4406">
        <v>9514</v>
      </c>
      <c r="F4406" s="78">
        <v>39650.667071759257</v>
      </c>
      <c r="G4406" t="s">
        <v>1358</v>
      </c>
      <c r="H4406" t="s">
        <v>1359</v>
      </c>
      <c r="I4406">
        <v>272.13260000000002</v>
      </c>
      <c r="J4406" t="s">
        <v>1360</v>
      </c>
    </row>
    <row r="4407" spans="1:10">
      <c r="A4407" t="s">
        <v>1398</v>
      </c>
      <c r="B4407">
        <v>30</v>
      </c>
      <c r="C4407" t="s">
        <v>807</v>
      </c>
      <c r="D4407" t="s">
        <v>811</v>
      </c>
      <c r="E4407">
        <v>9513</v>
      </c>
      <c r="F4407" s="78">
        <v>39650.687905092593</v>
      </c>
      <c r="G4407" t="s">
        <v>1358</v>
      </c>
      <c r="H4407" t="s">
        <v>1359</v>
      </c>
      <c r="I4407">
        <v>273.09010000000001</v>
      </c>
      <c r="J4407" t="s">
        <v>1360</v>
      </c>
    </row>
    <row r="4408" spans="1:10">
      <c r="A4408" t="s">
        <v>1398</v>
      </c>
      <c r="B4408">
        <v>100</v>
      </c>
      <c r="C4408" t="s">
        <v>807</v>
      </c>
      <c r="D4408" t="s">
        <v>811</v>
      </c>
      <c r="E4408">
        <v>9514</v>
      </c>
      <c r="F4408" s="78">
        <v>39650.687905092593</v>
      </c>
      <c r="G4408" t="s">
        <v>1358</v>
      </c>
      <c r="H4408" t="s">
        <v>1359</v>
      </c>
      <c r="I4408">
        <v>272.65649999999999</v>
      </c>
      <c r="J4408" t="s">
        <v>1360</v>
      </c>
    </row>
    <row r="4409" spans="1:10">
      <c r="A4409" t="s">
        <v>1398</v>
      </c>
      <c r="B4409">
        <v>30</v>
      </c>
      <c r="C4409" t="s">
        <v>807</v>
      </c>
      <c r="D4409" t="s">
        <v>811</v>
      </c>
      <c r="E4409">
        <v>9513</v>
      </c>
      <c r="F4409" s="78">
        <v>39650.708738425928</v>
      </c>
      <c r="G4409" t="s">
        <v>1358</v>
      </c>
      <c r="H4409" t="s">
        <v>1359</v>
      </c>
      <c r="I4409">
        <v>272.74220000000003</v>
      </c>
      <c r="J4409" t="s">
        <v>1360</v>
      </c>
    </row>
    <row r="4410" spans="1:10">
      <c r="A4410" t="s">
        <v>1398</v>
      </c>
      <c r="B4410">
        <v>100</v>
      </c>
      <c r="C4410" t="s">
        <v>807</v>
      </c>
      <c r="D4410" t="s">
        <v>811</v>
      </c>
      <c r="E4410">
        <v>9514</v>
      </c>
      <c r="F4410" s="78">
        <v>39650.708738425928</v>
      </c>
      <c r="G4410" t="s">
        <v>1358</v>
      </c>
      <c r="H4410" t="s">
        <v>1359</v>
      </c>
      <c r="I4410">
        <v>272.57330000000002</v>
      </c>
      <c r="J4410" t="s">
        <v>1360</v>
      </c>
    </row>
    <row r="4411" spans="1:10">
      <c r="A4411" t="s">
        <v>1398</v>
      </c>
      <c r="B4411">
        <v>30</v>
      </c>
      <c r="C4411" t="s">
        <v>807</v>
      </c>
      <c r="D4411" t="s">
        <v>811</v>
      </c>
      <c r="E4411">
        <v>9513</v>
      </c>
      <c r="F4411" s="78">
        <v>39650.729571759257</v>
      </c>
      <c r="G4411" t="s">
        <v>1358</v>
      </c>
      <c r="H4411" t="s">
        <v>1359</v>
      </c>
      <c r="I4411">
        <v>272.87259999999998</v>
      </c>
      <c r="J4411" t="s">
        <v>1360</v>
      </c>
    </row>
    <row r="4412" spans="1:10">
      <c r="A4412" t="s">
        <v>1398</v>
      </c>
      <c r="B4412">
        <v>100</v>
      </c>
      <c r="C4412" t="s">
        <v>807</v>
      </c>
      <c r="D4412" t="s">
        <v>811</v>
      </c>
      <c r="E4412">
        <v>9514</v>
      </c>
      <c r="F4412" s="78">
        <v>39650.729571759257</v>
      </c>
      <c r="G4412" t="s">
        <v>1358</v>
      </c>
      <c r="H4412" t="s">
        <v>1359</v>
      </c>
      <c r="I4412">
        <v>273.30829999999997</v>
      </c>
      <c r="J4412" t="s">
        <v>1360</v>
      </c>
    </row>
    <row r="4413" spans="1:10">
      <c r="A4413" t="s">
        <v>1398</v>
      </c>
      <c r="B4413">
        <v>30</v>
      </c>
      <c r="C4413" t="s">
        <v>807</v>
      </c>
      <c r="D4413" t="s">
        <v>811</v>
      </c>
      <c r="E4413">
        <v>9513</v>
      </c>
      <c r="F4413" s="78">
        <v>39668.667048611111</v>
      </c>
      <c r="G4413" t="s">
        <v>1358</v>
      </c>
      <c r="H4413" t="s">
        <v>1359</v>
      </c>
      <c r="I4413">
        <v>264.51220000000001</v>
      </c>
      <c r="J4413" t="s">
        <v>1360</v>
      </c>
    </row>
    <row r="4414" spans="1:10">
      <c r="A4414" t="s">
        <v>1398</v>
      </c>
      <c r="B4414">
        <v>30</v>
      </c>
      <c r="C4414" t="s">
        <v>807</v>
      </c>
      <c r="D4414" t="s">
        <v>811</v>
      </c>
      <c r="E4414">
        <v>9513</v>
      </c>
      <c r="F4414" s="78">
        <v>39668.687881944446</v>
      </c>
      <c r="G4414" t="s">
        <v>1358</v>
      </c>
      <c r="H4414" t="s">
        <v>1359</v>
      </c>
      <c r="I4414">
        <v>264.51240000000001</v>
      </c>
      <c r="J4414" t="s">
        <v>1360</v>
      </c>
    </row>
    <row r="4415" spans="1:10">
      <c r="A4415" t="s">
        <v>1398</v>
      </c>
      <c r="B4415">
        <v>30</v>
      </c>
      <c r="C4415" t="s">
        <v>807</v>
      </c>
      <c r="D4415" t="s">
        <v>811</v>
      </c>
      <c r="E4415">
        <v>9513</v>
      </c>
      <c r="F4415" s="78">
        <v>39668.708715277775</v>
      </c>
      <c r="G4415" t="s">
        <v>1358</v>
      </c>
      <c r="H4415" t="s">
        <v>1359</v>
      </c>
      <c r="I4415">
        <v>264.6447</v>
      </c>
      <c r="J4415" t="s">
        <v>1360</v>
      </c>
    </row>
    <row r="4416" spans="1:10">
      <c r="A4416" t="s">
        <v>1398</v>
      </c>
      <c r="B4416">
        <v>30</v>
      </c>
      <c r="C4416" t="s">
        <v>807</v>
      </c>
      <c r="D4416" t="s">
        <v>811</v>
      </c>
      <c r="E4416">
        <v>9513</v>
      </c>
      <c r="F4416" s="78">
        <v>39668.729548611111</v>
      </c>
      <c r="G4416" t="s">
        <v>1358</v>
      </c>
      <c r="H4416" t="s">
        <v>1359</v>
      </c>
      <c r="I4416">
        <v>264.59980000000002</v>
      </c>
      <c r="J4416" t="s">
        <v>1360</v>
      </c>
    </row>
    <row r="4417" spans="1:10">
      <c r="A4417" t="s">
        <v>1398</v>
      </c>
      <c r="B4417">
        <v>30</v>
      </c>
      <c r="C4417" t="s">
        <v>807</v>
      </c>
      <c r="D4417" t="s">
        <v>811</v>
      </c>
      <c r="E4417">
        <v>9513</v>
      </c>
      <c r="F4417" s="78">
        <v>39686.667060185187</v>
      </c>
      <c r="G4417" t="s">
        <v>1358</v>
      </c>
      <c r="H4417" t="s">
        <v>1359</v>
      </c>
      <c r="I4417">
        <v>266.11689999999999</v>
      </c>
      <c r="J4417" t="s">
        <v>1360</v>
      </c>
    </row>
    <row r="4418" spans="1:10">
      <c r="A4418" t="s">
        <v>1398</v>
      </c>
      <c r="B4418">
        <v>30</v>
      </c>
      <c r="C4418" t="s">
        <v>807</v>
      </c>
      <c r="D4418" t="s">
        <v>811</v>
      </c>
      <c r="E4418">
        <v>9513</v>
      </c>
      <c r="F4418" s="78">
        <v>39686.687893518516</v>
      </c>
      <c r="G4418" t="s">
        <v>1358</v>
      </c>
      <c r="H4418" t="s">
        <v>1359</v>
      </c>
      <c r="I4418">
        <v>265.89960000000002</v>
      </c>
      <c r="J4418" t="s">
        <v>1360</v>
      </c>
    </row>
    <row r="4419" spans="1:10">
      <c r="A4419" t="s">
        <v>1398</v>
      </c>
      <c r="B4419">
        <v>30</v>
      </c>
      <c r="C4419" t="s">
        <v>807</v>
      </c>
      <c r="D4419" t="s">
        <v>811</v>
      </c>
      <c r="E4419">
        <v>9513</v>
      </c>
      <c r="F4419" s="78">
        <v>39686.708726851852</v>
      </c>
      <c r="G4419" t="s">
        <v>1358</v>
      </c>
      <c r="H4419" t="s">
        <v>1359</v>
      </c>
      <c r="I4419">
        <v>265.6816</v>
      </c>
      <c r="J4419" t="s">
        <v>1360</v>
      </c>
    </row>
    <row r="4420" spans="1:10">
      <c r="A4420" t="s">
        <v>1398</v>
      </c>
      <c r="B4420">
        <v>30</v>
      </c>
      <c r="C4420" t="s">
        <v>807</v>
      </c>
      <c r="D4420" t="s">
        <v>811</v>
      </c>
      <c r="E4420">
        <v>9513</v>
      </c>
      <c r="F4420" s="78">
        <v>39686.729560185187</v>
      </c>
      <c r="G4420" t="s">
        <v>1358</v>
      </c>
      <c r="H4420" t="s">
        <v>1359</v>
      </c>
      <c r="I4420">
        <v>265.63709999999998</v>
      </c>
      <c r="J4420" t="s">
        <v>1360</v>
      </c>
    </row>
    <row r="4421" spans="1:10">
      <c r="A4421" t="s">
        <v>1398</v>
      </c>
      <c r="B4421">
        <v>30</v>
      </c>
      <c r="C4421" t="s">
        <v>807</v>
      </c>
      <c r="D4421" t="s">
        <v>811</v>
      </c>
      <c r="E4421">
        <v>9513</v>
      </c>
      <c r="F4421" s="78">
        <v>39704.667060185187</v>
      </c>
      <c r="G4421" t="s">
        <v>1358</v>
      </c>
      <c r="H4421" t="s">
        <v>1359</v>
      </c>
      <c r="I4421">
        <v>267.9821</v>
      </c>
      <c r="J4421" t="s">
        <v>1360</v>
      </c>
    </row>
    <row r="4422" spans="1:10">
      <c r="A4422" t="s">
        <v>1398</v>
      </c>
      <c r="B4422">
        <v>30</v>
      </c>
      <c r="C4422" t="s">
        <v>807</v>
      </c>
      <c r="D4422" t="s">
        <v>811</v>
      </c>
      <c r="E4422">
        <v>9513</v>
      </c>
      <c r="F4422" s="78">
        <v>39704.687893518516</v>
      </c>
      <c r="G4422" t="s">
        <v>1358</v>
      </c>
      <c r="H4422" t="s">
        <v>1359</v>
      </c>
      <c r="I4422">
        <v>267.85430000000002</v>
      </c>
      <c r="J4422" t="s">
        <v>1360</v>
      </c>
    </row>
    <row r="4423" spans="1:10">
      <c r="A4423" t="s">
        <v>1398</v>
      </c>
      <c r="B4423">
        <v>30</v>
      </c>
      <c r="C4423" t="s">
        <v>807</v>
      </c>
      <c r="D4423" t="s">
        <v>811</v>
      </c>
      <c r="E4423">
        <v>9513</v>
      </c>
      <c r="F4423" s="78">
        <v>39704.708726851852</v>
      </c>
      <c r="G4423" t="s">
        <v>1358</v>
      </c>
      <c r="H4423" t="s">
        <v>1359</v>
      </c>
      <c r="I4423">
        <v>267.89499999999998</v>
      </c>
      <c r="J4423" t="s">
        <v>1360</v>
      </c>
    </row>
    <row r="4424" spans="1:10">
      <c r="A4424" t="s">
        <v>1398</v>
      </c>
      <c r="B4424">
        <v>30</v>
      </c>
      <c r="C4424" t="s">
        <v>807</v>
      </c>
      <c r="D4424" t="s">
        <v>811</v>
      </c>
      <c r="E4424">
        <v>9513</v>
      </c>
      <c r="F4424" s="78">
        <v>39704.729560185187</v>
      </c>
      <c r="G4424" t="s">
        <v>1358</v>
      </c>
      <c r="H4424" t="s">
        <v>1359</v>
      </c>
      <c r="I4424">
        <v>267.983</v>
      </c>
      <c r="J4424" t="s">
        <v>1360</v>
      </c>
    </row>
    <row r="4425" spans="1:10">
      <c r="A4425" t="s">
        <v>1398</v>
      </c>
      <c r="B4425">
        <v>30</v>
      </c>
      <c r="C4425" t="s">
        <v>807</v>
      </c>
      <c r="D4425" t="s">
        <v>811</v>
      </c>
      <c r="E4425">
        <v>9513</v>
      </c>
      <c r="F4425" s="78">
        <v>39722.667071759257</v>
      </c>
      <c r="G4425" t="s">
        <v>1358</v>
      </c>
      <c r="H4425" t="s">
        <v>1359</v>
      </c>
      <c r="I4425">
        <v>272.58969999999999</v>
      </c>
      <c r="J4425" t="s">
        <v>1360</v>
      </c>
    </row>
    <row r="4426" spans="1:10">
      <c r="A4426" t="s">
        <v>1398</v>
      </c>
      <c r="B4426">
        <v>30</v>
      </c>
      <c r="C4426" t="s">
        <v>807</v>
      </c>
      <c r="D4426" t="s">
        <v>811</v>
      </c>
      <c r="E4426">
        <v>9513</v>
      </c>
      <c r="F4426" s="78">
        <v>39722.687905092593</v>
      </c>
      <c r="G4426" t="s">
        <v>1358</v>
      </c>
      <c r="H4426" t="s">
        <v>1359</v>
      </c>
      <c r="I4426">
        <v>272.63200000000001</v>
      </c>
      <c r="J4426" t="s">
        <v>1360</v>
      </c>
    </row>
    <row r="4427" spans="1:10">
      <c r="A4427" t="s">
        <v>1398</v>
      </c>
      <c r="B4427">
        <v>30</v>
      </c>
      <c r="C4427" t="s">
        <v>807</v>
      </c>
      <c r="D4427" t="s">
        <v>811</v>
      </c>
      <c r="E4427">
        <v>9513</v>
      </c>
      <c r="F4427" s="78">
        <v>39722.708738425928</v>
      </c>
      <c r="G4427" t="s">
        <v>1358</v>
      </c>
      <c r="H4427" t="s">
        <v>1359</v>
      </c>
      <c r="I4427">
        <v>272.32799999999997</v>
      </c>
      <c r="J4427" t="s">
        <v>1360</v>
      </c>
    </row>
    <row r="4428" spans="1:10">
      <c r="A4428" t="s">
        <v>1398</v>
      </c>
      <c r="B4428">
        <v>30</v>
      </c>
      <c r="C4428" t="s">
        <v>807</v>
      </c>
      <c r="D4428" t="s">
        <v>811</v>
      </c>
      <c r="E4428">
        <v>9513</v>
      </c>
      <c r="F4428" s="78">
        <v>39722.729571759257</v>
      </c>
      <c r="G4428" t="s">
        <v>1358</v>
      </c>
      <c r="H4428" t="s">
        <v>1359</v>
      </c>
      <c r="I4428">
        <v>272.19600000000003</v>
      </c>
      <c r="J4428" t="s">
        <v>1360</v>
      </c>
    </row>
    <row r="4429" spans="1:10">
      <c r="A4429" t="s">
        <v>1398</v>
      </c>
      <c r="B4429">
        <v>30</v>
      </c>
      <c r="C4429" t="s">
        <v>807</v>
      </c>
      <c r="D4429" t="s">
        <v>811</v>
      </c>
      <c r="E4429">
        <v>9513</v>
      </c>
      <c r="F4429" s="78">
        <v>39740.667060185187</v>
      </c>
      <c r="G4429" t="s">
        <v>1358</v>
      </c>
      <c r="H4429" t="s">
        <v>1359</v>
      </c>
      <c r="I4429">
        <v>275.38659999999999</v>
      </c>
      <c r="J4429" t="s">
        <v>1360</v>
      </c>
    </row>
    <row r="4430" spans="1:10">
      <c r="A4430" t="s">
        <v>1398</v>
      </c>
      <c r="B4430">
        <v>30</v>
      </c>
      <c r="C4430" t="s">
        <v>807</v>
      </c>
      <c r="D4430" t="s">
        <v>811</v>
      </c>
      <c r="E4430">
        <v>9513</v>
      </c>
      <c r="F4430" s="78">
        <v>39740.687893518516</v>
      </c>
      <c r="G4430" t="s">
        <v>1358</v>
      </c>
      <c r="H4430" t="s">
        <v>1359</v>
      </c>
      <c r="I4430">
        <v>275.30070000000001</v>
      </c>
      <c r="J4430" t="s">
        <v>1360</v>
      </c>
    </row>
    <row r="4431" spans="1:10">
      <c r="A4431" t="s">
        <v>1398</v>
      </c>
      <c r="B4431">
        <v>30</v>
      </c>
      <c r="C4431" t="s">
        <v>807</v>
      </c>
      <c r="D4431" t="s">
        <v>811</v>
      </c>
      <c r="E4431">
        <v>9513</v>
      </c>
      <c r="F4431" s="78">
        <v>39740.708726851852</v>
      </c>
      <c r="G4431" t="s">
        <v>1358</v>
      </c>
      <c r="H4431" t="s">
        <v>1359</v>
      </c>
      <c r="I4431">
        <v>275.34320000000002</v>
      </c>
      <c r="J4431" t="s">
        <v>1360</v>
      </c>
    </row>
    <row r="4432" spans="1:10">
      <c r="A4432" t="s">
        <v>1398</v>
      </c>
      <c r="B4432">
        <v>30</v>
      </c>
      <c r="C4432" t="s">
        <v>807</v>
      </c>
      <c r="D4432" t="s">
        <v>811</v>
      </c>
      <c r="E4432">
        <v>9513</v>
      </c>
      <c r="F4432" s="78">
        <v>39740.729560185187</v>
      </c>
      <c r="G4432" t="s">
        <v>1358</v>
      </c>
      <c r="H4432" t="s">
        <v>1359</v>
      </c>
      <c r="I4432">
        <v>275.21499999999997</v>
      </c>
      <c r="J4432" t="s">
        <v>1360</v>
      </c>
    </row>
    <row r="4433" spans="1:10">
      <c r="A4433" t="s">
        <v>1398</v>
      </c>
      <c r="B4433">
        <v>30</v>
      </c>
      <c r="C4433" t="s">
        <v>807</v>
      </c>
      <c r="D4433" t="s">
        <v>811</v>
      </c>
      <c r="E4433">
        <v>9513</v>
      </c>
      <c r="F4433" s="78">
        <v>39758.667060185187</v>
      </c>
      <c r="G4433" t="s">
        <v>1358</v>
      </c>
      <c r="H4433" t="s">
        <v>1359</v>
      </c>
      <c r="I4433">
        <v>275.9554</v>
      </c>
      <c r="J4433" t="s">
        <v>1360</v>
      </c>
    </row>
    <row r="4434" spans="1:10">
      <c r="A4434" t="s">
        <v>1398</v>
      </c>
      <c r="B4434">
        <v>30</v>
      </c>
      <c r="C4434" t="s">
        <v>807</v>
      </c>
      <c r="D4434" t="s">
        <v>811</v>
      </c>
      <c r="E4434">
        <v>9513</v>
      </c>
      <c r="F4434" s="78">
        <v>39758.687893518516</v>
      </c>
      <c r="G4434" t="s">
        <v>1358</v>
      </c>
      <c r="H4434" t="s">
        <v>1359</v>
      </c>
      <c r="I4434">
        <v>276.82459999999998</v>
      </c>
      <c r="J4434" t="s">
        <v>1360</v>
      </c>
    </row>
    <row r="4435" spans="1:10">
      <c r="A4435" t="s">
        <v>1398</v>
      </c>
      <c r="B4435">
        <v>30</v>
      </c>
      <c r="C4435" t="s">
        <v>807</v>
      </c>
      <c r="D4435" t="s">
        <v>811</v>
      </c>
      <c r="E4435">
        <v>9513</v>
      </c>
      <c r="F4435" s="78">
        <v>39758.708726851852</v>
      </c>
      <c r="G4435" t="s">
        <v>1358</v>
      </c>
      <c r="H4435" t="s">
        <v>1359</v>
      </c>
      <c r="I4435">
        <v>276.69479999999999</v>
      </c>
      <c r="J4435" t="s">
        <v>1360</v>
      </c>
    </row>
    <row r="4436" spans="1:10">
      <c r="A4436" t="s">
        <v>1398</v>
      </c>
      <c r="B4436">
        <v>30</v>
      </c>
      <c r="C4436" t="s">
        <v>807</v>
      </c>
      <c r="D4436" t="s">
        <v>811</v>
      </c>
      <c r="E4436">
        <v>9513</v>
      </c>
      <c r="F4436" s="78">
        <v>39758.729560185187</v>
      </c>
      <c r="G4436" t="s">
        <v>1358</v>
      </c>
      <c r="H4436" t="s">
        <v>1359</v>
      </c>
      <c r="I4436">
        <v>276.56540000000001</v>
      </c>
      <c r="J4436" t="s">
        <v>1360</v>
      </c>
    </row>
    <row r="4437" spans="1:10">
      <c r="A4437" t="s">
        <v>1398</v>
      </c>
      <c r="B4437">
        <v>30</v>
      </c>
      <c r="C4437" t="s">
        <v>807</v>
      </c>
      <c r="D4437" t="s">
        <v>811</v>
      </c>
      <c r="E4437">
        <v>9513</v>
      </c>
      <c r="F4437" s="78">
        <v>39776.667048611111</v>
      </c>
      <c r="G4437" t="s">
        <v>1358</v>
      </c>
      <c r="H4437" t="s">
        <v>1359</v>
      </c>
      <c r="I4437">
        <v>273.19580000000002</v>
      </c>
      <c r="J4437" t="s">
        <v>1360</v>
      </c>
    </row>
    <row r="4438" spans="1:10">
      <c r="A4438" t="s">
        <v>1398</v>
      </c>
      <c r="B4438">
        <v>30</v>
      </c>
      <c r="C4438" t="s">
        <v>807</v>
      </c>
      <c r="D4438" t="s">
        <v>811</v>
      </c>
      <c r="E4438">
        <v>9513</v>
      </c>
      <c r="F4438" s="78">
        <v>39776.687881944446</v>
      </c>
      <c r="G4438" t="s">
        <v>1358</v>
      </c>
      <c r="H4438" t="s">
        <v>1359</v>
      </c>
      <c r="I4438">
        <v>273.2398</v>
      </c>
      <c r="J4438" t="s">
        <v>1360</v>
      </c>
    </row>
    <row r="4439" spans="1:10">
      <c r="A4439" t="s">
        <v>1398</v>
      </c>
      <c r="B4439">
        <v>30</v>
      </c>
      <c r="C4439" t="s">
        <v>807</v>
      </c>
      <c r="D4439" t="s">
        <v>811</v>
      </c>
      <c r="E4439">
        <v>9513</v>
      </c>
      <c r="F4439" s="78">
        <v>39776.708715277775</v>
      </c>
      <c r="G4439" t="s">
        <v>1358</v>
      </c>
      <c r="H4439" t="s">
        <v>1359</v>
      </c>
      <c r="I4439">
        <v>273.10849999999999</v>
      </c>
      <c r="J4439" t="s">
        <v>1360</v>
      </c>
    </row>
    <row r="4440" spans="1:10">
      <c r="A4440" t="s">
        <v>1398</v>
      </c>
      <c r="B4440">
        <v>30</v>
      </c>
      <c r="C4440" t="s">
        <v>807</v>
      </c>
      <c r="D4440" t="s">
        <v>811</v>
      </c>
      <c r="E4440">
        <v>9513</v>
      </c>
      <c r="F4440" s="78">
        <v>39776.729548611111</v>
      </c>
      <c r="G4440" t="s">
        <v>1358</v>
      </c>
      <c r="H4440" t="s">
        <v>1359</v>
      </c>
      <c r="I4440">
        <v>273.10669999999999</v>
      </c>
      <c r="J4440" t="s">
        <v>1360</v>
      </c>
    </row>
    <row r="4441" spans="1:10">
      <c r="A4441" t="s">
        <v>1398</v>
      </c>
      <c r="B4441">
        <v>30</v>
      </c>
      <c r="C4441" t="s">
        <v>807</v>
      </c>
      <c r="D4441" t="s">
        <v>811</v>
      </c>
      <c r="E4441">
        <v>9513</v>
      </c>
      <c r="F4441" s="78">
        <v>39794.667037037034</v>
      </c>
      <c r="G4441" t="s">
        <v>1358</v>
      </c>
      <c r="H4441" t="s">
        <v>1359</v>
      </c>
      <c r="I4441">
        <v>278.45780000000002</v>
      </c>
      <c r="J4441" t="s">
        <v>1360</v>
      </c>
    </row>
    <row r="4442" spans="1:10">
      <c r="A4442" t="s">
        <v>1398</v>
      </c>
      <c r="B4442">
        <v>30</v>
      </c>
      <c r="C4442" t="s">
        <v>807</v>
      </c>
      <c r="D4442" t="s">
        <v>811</v>
      </c>
      <c r="E4442">
        <v>9513</v>
      </c>
      <c r="F4442" s="78">
        <v>39794.68787037037</v>
      </c>
      <c r="G4442" t="s">
        <v>1358</v>
      </c>
      <c r="H4442" t="s">
        <v>1359</v>
      </c>
      <c r="I4442">
        <v>278.1429</v>
      </c>
      <c r="J4442" t="s">
        <v>1360</v>
      </c>
    </row>
    <row r="4443" spans="1:10">
      <c r="A4443" t="s">
        <v>1398</v>
      </c>
      <c r="B4443">
        <v>30</v>
      </c>
      <c r="C4443" t="s">
        <v>807</v>
      </c>
      <c r="D4443" t="s">
        <v>811</v>
      </c>
      <c r="E4443">
        <v>9513</v>
      </c>
      <c r="F4443" s="78">
        <v>39794.708703703705</v>
      </c>
      <c r="G4443" t="s">
        <v>1358</v>
      </c>
      <c r="H4443" t="s">
        <v>1359</v>
      </c>
      <c r="I4443">
        <v>279.3458</v>
      </c>
      <c r="J4443" t="s">
        <v>1360</v>
      </c>
    </row>
    <row r="4444" spans="1:10">
      <c r="A4444" t="s">
        <v>1398</v>
      </c>
      <c r="B4444">
        <v>30</v>
      </c>
      <c r="C4444" t="s">
        <v>807</v>
      </c>
      <c r="D4444" t="s">
        <v>811</v>
      </c>
      <c r="E4444">
        <v>9513</v>
      </c>
      <c r="F4444" s="78">
        <v>39794.729537037034</v>
      </c>
      <c r="G4444" t="s">
        <v>1358</v>
      </c>
      <c r="H4444" t="s">
        <v>1359</v>
      </c>
      <c r="I4444">
        <v>280.43239999999997</v>
      </c>
      <c r="J4444" t="s">
        <v>1360</v>
      </c>
    </row>
    <row r="4445" spans="1:10">
      <c r="A4445" t="s">
        <v>1398</v>
      </c>
      <c r="B4445">
        <v>30</v>
      </c>
      <c r="C4445" t="s">
        <v>807</v>
      </c>
      <c r="D4445" t="s">
        <v>811</v>
      </c>
      <c r="E4445">
        <v>9513</v>
      </c>
      <c r="F4445" s="78">
        <v>39812.667013888888</v>
      </c>
      <c r="G4445" t="s">
        <v>1358</v>
      </c>
      <c r="H4445" t="s">
        <v>1359</v>
      </c>
      <c r="I4445">
        <v>266.2672</v>
      </c>
      <c r="J4445" t="s">
        <v>1360</v>
      </c>
    </row>
    <row r="4446" spans="1:10">
      <c r="A4446" t="s">
        <v>1398</v>
      </c>
      <c r="B4446">
        <v>30</v>
      </c>
      <c r="C4446" t="s">
        <v>807</v>
      </c>
      <c r="D4446" t="s">
        <v>811</v>
      </c>
      <c r="E4446">
        <v>9513</v>
      </c>
      <c r="F4446" s="78">
        <v>39812.687847222223</v>
      </c>
      <c r="G4446" t="s">
        <v>1358</v>
      </c>
      <c r="H4446" t="s">
        <v>1359</v>
      </c>
      <c r="I4446">
        <v>266.13749999999999</v>
      </c>
      <c r="J4446" t="s">
        <v>1360</v>
      </c>
    </row>
    <row r="4447" spans="1:10">
      <c r="A4447" t="s">
        <v>1398</v>
      </c>
      <c r="B4447">
        <v>30</v>
      </c>
      <c r="C4447" t="s">
        <v>807</v>
      </c>
      <c r="D4447" t="s">
        <v>811</v>
      </c>
      <c r="E4447">
        <v>9513</v>
      </c>
      <c r="F4447" s="78">
        <v>39812.708680555559</v>
      </c>
      <c r="G4447" t="s">
        <v>1358</v>
      </c>
      <c r="H4447" t="s">
        <v>1359</v>
      </c>
      <c r="I4447">
        <v>266.26639999999998</v>
      </c>
      <c r="J4447" t="s">
        <v>1360</v>
      </c>
    </row>
    <row r="4448" spans="1:10">
      <c r="A4448" t="s">
        <v>1398</v>
      </c>
      <c r="B4448">
        <v>30</v>
      </c>
      <c r="C4448" t="s">
        <v>807</v>
      </c>
      <c r="D4448" t="s">
        <v>811</v>
      </c>
      <c r="E4448">
        <v>9513</v>
      </c>
      <c r="F4448" s="78">
        <v>39812.729513888888</v>
      </c>
      <c r="G4448" t="s">
        <v>1358</v>
      </c>
      <c r="H4448" t="s">
        <v>1359</v>
      </c>
      <c r="I4448">
        <v>266.05029999999999</v>
      </c>
      <c r="J4448" t="s">
        <v>1360</v>
      </c>
    </row>
    <row r="4449" spans="1:10">
      <c r="A4449" t="s">
        <v>1398</v>
      </c>
      <c r="B4449">
        <v>30</v>
      </c>
      <c r="C4449" t="s">
        <v>807</v>
      </c>
      <c r="D4449" t="s">
        <v>811</v>
      </c>
      <c r="E4449">
        <v>9513</v>
      </c>
      <c r="F4449" s="78">
        <v>39629.083611111113</v>
      </c>
      <c r="G4449" t="s">
        <v>1386</v>
      </c>
      <c r="H4449" t="s">
        <v>1387</v>
      </c>
      <c r="I4449">
        <v>306.15660000000003</v>
      </c>
      <c r="J4449" t="s">
        <v>1360</v>
      </c>
    </row>
    <row r="4450" spans="1:10">
      <c r="A4450" t="s">
        <v>1398</v>
      </c>
      <c r="B4450">
        <v>100</v>
      </c>
      <c r="C4450" t="s">
        <v>807</v>
      </c>
      <c r="D4450" t="s">
        <v>811</v>
      </c>
      <c r="E4450">
        <v>9514</v>
      </c>
      <c r="F4450" s="78">
        <v>39629.097928240742</v>
      </c>
      <c r="G4450" t="s">
        <v>1386</v>
      </c>
      <c r="H4450" t="s">
        <v>1387</v>
      </c>
      <c r="I4450">
        <v>305.7962</v>
      </c>
      <c r="J4450" t="s">
        <v>1360</v>
      </c>
    </row>
    <row r="4451" spans="1:10">
      <c r="A4451" t="s">
        <v>1398</v>
      </c>
      <c r="B4451">
        <v>30</v>
      </c>
      <c r="C4451" t="s">
        <v>807</v>
      </c>
      <c r="D4451" t="s">
        <v>811</v>
      </c>
      <c r="E4451">
        <v>9513</v>
      </c>
      <c r="F4451" s="78">
        <v>39629.104444444441</v>
      </c>
      <c r="G4451" t="s">
        <v>1386</v>
      </c>
      <c r="H4451" t="s">
        <v>1387</v>
      </c>
      <c r="I4451">
        <v>306.16160000000002</v>
      </c>
      <c r="J4451" t="s">
        <v>1360</v>
      </c>
    </row>
    <row r="4452" spans="1:10">
      <c r="A4452" t="s">
        <v>1398</v>
      </c>
      <c r="B4452">
        <v>100</v>
      </c>
      <c r="C4452" t="s">
        <v>807</v>
      </c>
      <c r="D4452" t="s">
        <v>811</v>
      </c>
      <c r="E4452">
        <v>9514</v>
      </c>
      <c r="F4452" s="78">
        <v>39629.118761574071</v>
      </c>
      <c r="G4452" t="s">
        <v>1386</v>
      </c>
      <c r="H4452" t="s">
        <v>1387</v>
      </c>
      <c r="I4452">
        <v>305.75029999999998</v>
      </c>
      <c r="J4452" t="s">
        <v>1360</v>
      </c>
    </row>
    <row r="4453" spans="1:10">
      <c r="A4453" t="s">
        <v>1398</v>
      </c>
      <c r="B4453">
        <v>30</v>
      </c>
      <c r="C4453" t="s">
        <v>807</v>
      </c>
      <c r="D4453" t="s">
        <v>811</v>
      </c>
      <c r="E4453">
        <v>9513</v>
      </c>
      <c r="F4453" s="78">
        <v>39629.125277777777</v>
      </c>
      <c r="G4453" t="s">
        <v>1386</v>
      </c>
      <c r="H4453" t="s">
        <v>1387</v>
      </c>
      <c r="I4453">
        <v>306.11860000000001</v>
      </c>
      <c r="J4453" t="s">
        <v>1360</v>
      </c>
    </row>
    <row r="4454" spans="1:10">
      <c r="A4454" t="s">
        <v>1398</v>
      </c>
      <c r="B4454">
        <v>100</v>
      </c>
      <c r="C4454" t="s">
        <v>807</v>
      </c>
      <c r="D4454" t="s">
        <v>811</v>
      </c>
      <c r="E4454">
        <v>9514</v>
      </c>
      <c r="F4454" s="78">
        <v>39629.139594907407</v>
      </c>
      <c r="G4454" t="s">
        <v>1386</v>
      </c>
      <c r="H4454" t="s">
        <v>1387</v>
      </c>
      <c r="I4454">
        <v>305.70310000000001</v>
      </c>
      <c r="J4454" t="s">
        <v>1360</v>
      </c>
    </row>
    <row r="4455" spans="1:10">
      <c r="A4455" t="s">
        <v>1398</v>
      </c>
      <c r="B4455">
        <v>30</v>
      </c>
      <c r="C4455" t="s">
        <v>807</v>
      </c>
      <c r="D4455" t="s">
        <v>811</v>
      </c>
      <c r="E4455">
        <v>9513</v>
      </c>
      <c r="F4455" s="78">
        <v>39629.146111111113</v>
      </c>
      <c r="G4455" t="s">
        <v>1386</v>
      </c>
      <c r="H4455" t="s">
        <v>1387</v>
      </c>
      <c r="I4455">
        <v>306.05579999999998</v>
      </c>
      <c r="J4455" t="s">
        <v>1360</v>
      </c>
    </row>
    <row r="4456" spans="1:10">
      <c r="A4456" t="s">
        <v>1398</v>
      </c>
      <c r="B4456">
        <v>100</v>
      </c>
      <c r="C4456" t="s">
        <v>807</v>
      </c>
      <c r="D4456" t="s">
        <v>811</v>
      </c>
      <c r="E4456">
        <v>9514</v>
      </c>
      <c r="F4456" s="78">
        <v>39629.160428240742</v>
      </c>
      <c r="G4456" t="s">
        <v>1386</v>
      </c>
      <c r="H4456" t="s">
        <v>1387</v>
      </c>
      <c r="I4456">
        <v>305.61450000000002</v>
      </c>
      <c r="J4456" t="s">
        <v>1360</v>
      </c>
    </row>
    <row r="4457" spans="1:10">
      <c r="A4457" t="s">
        <v>1398</v>
      </c>
      <c r="B4457">
        <v>30</v>
      </c>
      <c r="C4457" t="s">
        <v>807</v>
      </c>
      <c r="D4457" t="s">
        <v>811</v>
      </c>
      <c r="E4457">
        <v>9513</v>
      </c>
      <c r="F4457" s="78">
        <v>39644.083738425928</v>
      </c>
      <c r="G4457" t="s">
        <v>1386</v>
      </c>
      <c r="H4457" t="s">
        <v>1387</v>
      </c>
      <c r="I4457">
        <v>280.11079999999998</v>
      </c>
      <c r="J4457" t="s">
        <v>1360</v>
      </c>
    </row>
    <row r="4458" spans="1:10">
      <c r="A4458" t="s">
        <v>1398</v>
      </c>
      <c r="B4458">
        <v>100</v>
      </c>
      <c r="C4458" t="s">
        <v>807</v>
      </c>
      <c r="D4458" t="s">
        <v>811</v>
      </c>
      <c r="E4458">
        <v>9514</v>
      </c>
      <c r="F4458" s="78">
        <v>39644.083738425928</v>
      </c>
      <c r="G4458" t="s">
        <v>1386</v>
      </c>
      <c r="H4458" t="s">
        <v>1387</v>
      </c>
      <c r="I4458">
        <v>280.05259999999998</v>
      </c>
      <c r="J4458" t="s">
        <v>1360</v>
      </c>
    </row>
    <row r="4459" spans="1:10">
      <c r="A4459" t="s">
        <v>1398</v>
      </c>
      <c r="B4459">
        <v>30</v>
      </c>
      <c r="C4459" t="s">
        <v>807</v>
      </c>
      <c r="D4459" t="s">
        <v>811</v>
      </c>
      <c r="E4459">
        <v>9513</v>
      </c>
      <c r="F4459" s="78">
        <v>39644.104571759257</v>
      </c>
      <c r="G4459" t="s">
        <v>1386</v>
      </c>
      <c r="H4459" t="s">
        <v>1387</v>
      </c>
      <c r="I4459">
        <v>280.10890000000001</v>
      </c>
      <c r="J4459" t="s">
        <v>1360</v>
      </c>
    </row>
    <row r="4460" spans="1:10">
      <c r="A4460" t="s">
        <v>1398</v>
      </c>
      <c r="B4460">
        <v>100</v>
      </c>
      <c r="C4460" t="s">
        <v>807</v>
      </c>
      <c r="D4460" t="s">
        <v>811</v>
      </c>
      <c r="E4460">
        <v>9514</v>
      </c>
      <c r="F4460" s="78">
        <v>39644.104571759257</v>
      </c>
      <c r="G4460" t="s">
        <v>1386</v>
      </c>
      <c r="H4460" t="s">
        <v>1387</v>
      </c>
      <c r="I4460">
        <v>280.0566</v>
      </c>
      <c r="J4460" t="s">
        <v>1360</v>
      </c>
    </row>
    <row r="4461" spans="1:10">
      <c r="A4461" t="s">
        <v>1398</v>
      </c>
      <c r="B4461">
        <v>30</v>
      </c>
      <c r="C4461" t="s">
        <v>807</v>
      </c>
      <c r="D4461" t="s">
        <v>811</v>
      </c>
      <c r="E4461">
        <v>9513</v>
      </c>
      <c r="F4461" s="78">
        <v>39644.125405092593</v>
      </c>
      <c r="G4461" t="s">
        <v>1386</v>
      </c>
      <c r="H4461" t="s">
        <v>1387</v>
      </c>
      <c r="I4461">
        <v>280.11059999999998</v>
      </c>
      <c r="J4461" t="s">
        <v>1360</v>
      </c>
    </row>
    <row r="4462" spans="1:10">
      <c r="A4462" t="s">
        <v>1398</v>
      </c>
      <c r="B4462">
        <v>100</v>
      </c>
      <c r="C4462" t="s">
        <v>807</v>
      </c>
      <c r="D4462" t="s">
        <v>811</v>
      </c>
      <c r="E4462">
        <v>9514</v>
      </c>
      <c r="F4462" s="78">
        <v>39644.125405092593</v>
      </c>
      <c r="G4462" t="s">
        <v>1386</v>
      </c>
      <c r="H4462" t="s">
        <v>1387</v>
      </c>
      <c r="I4462">
        <v>280.06189999999998</v>
      </c>
      <c r="J4462" t="s">
        <v>1360</v>
      </c>
    </row>
    <row r="4463" spans="1:10">
      <c r="A4463" t="s">
        <v>1398</v>
      </c>
      <c r="B4463">
        <v>30</v>
      </c>
      <c r="C4463" t="s">
        <v>807</v>
      </c>
      <c r="D4463" t="s">
        <v>811</v>
      </c>
      <c r="E4463">
        <v>9513</v>
      </c>
      <c r="F4463" s="78">
        <v>39644.146238425928</v>
      </c>
      <c r="G4463" t="s">
        <v>1386</v>
      </c>
      <c r="H4463" t="s">
        <v>1387</v>
      </c>
      <c r="I4463">
        <v>280.07279999999997</v>
      </c>
      <c r="J4463" t="s">
        <v>1360</v>
      </c>
    </row>
    <row r="4464" spans="1:10">
      <c r="A4464" t="s">
        <v>1398</v>
      </c>
      <c r="B4464">
        <v>100</v>
      </c>
      <c r="C4464" t="s">
        <v>807</v>
      </c>
      <c r="D4464" t="s">
        <v>811</v>
      </c>
      <c r="E4464">
        <v>9514</v>
      </c>
      <c r="F4464" s="78">
        <v>39644.146238425928</v>
      </c>
      <c r="G4464" t="s">
        <v>1386</v>
      </c>
      <c r="H4464" t="s">
        <v>1387</v>
      </c>
      <c r="I4464">
        <v>280.02289999999999</v>
      </c>
      <c r="J4464" t="s">
        <v>1360</v>
      </c>
    </row>
    <row r="4465" spans="1:10">
      <c r="A4465" t="s">
        <v>1398</v>
      </c>
      <c r="B4465">
        <v>30</v>
      </c>
      <c r="C4465" t="s">
        <v>807</v>
      </c>
      <c r="D4465" t="s">
        <v>811</v>
      </c>
      <c r="E4465">
        <v>9513</v>
      </c>
      <c r="F4465" s="78">
        <v>39650.667071759257</v>
      </c>
      <c r="G4465" t="s">
        <v>1386</v>
      </c>
      <c r="H4465" t="s">
        <v>1387</v>
      </c>
      <c r="I4465">
        <v>280.07510000000002</v>
      </c>
      <c r="J4465" t="s">
        <v>1360</v>
      </c>
    </row>
    <row r="4466" spans="1:10">
      <c r="A4466" t="s">
        <v>1398</v>
      </c>
      <c r="B4466">
        <v>100</v>
      </c>
      <c r="C4466" t="s">
        <v>807</v>
      </c>
      <c r="D4466" t="s">
        <v>811</v>
      </c>
      <c r="E4466">
        <v>9514</v>
      </c>
      <c r="F4466" s="78">
        <v>39650.667071759257</v>
      </c>
      <c r="G4466" t="s">
        <v>1386</v>
      </c>
      <c r="H4466" t="s">
        <v>1387</v>
      </c>
      <c r="I4466">
        <v>279.99349999999998</v>
      </c>
      <c r="J4466" t="s">
        <v>1360</v>
      </c>
    </row>
    <row r="4467" spans="1:10">
      <c r="A4467" t="s">
        <v>1398</v>
      </c>
      <c r="B4467">
        <v>30</v>
      </c>
      <c r="C4467" t="s">
        <v>807</v>
      </c>
      <c r="D4467" t="s">
        <v>811</v>
      </c>
      <c r="E4467">
        <v>9513</v>
      </c>
      <c r="F4467" s="78">
        <v>39650.687905092593</v>
      </c>
      <c r="G4467" t="s">
        <v>1386</v>
      </c>
      <c r="H4467" t="s">
        <v>1387</v>
      </c>
      <c r="I4467">
        <v>280.07909999999998</v>
      </c>
      <c r="J4467" t="s">
        <v>1360</v>
      </c>
    </row>
    <row r="4468" spans="1:10">
      <c r="A4468" t="s">
        <v>1398</v>
      </c>
      <c r="B4468">
        <v>100</v>
      </c>
      <c r="C4468" t="s">
        <v>807</v>
      </c>
      <c r="D4468" t="s">
        <v>811</v>
      </c>
      <c r="E4468">
        <v>9514</v>
      </c>
      <c r="F4468" s="78">
        <v>39650.687905092593</v>
      </c>
      <c r="G4468" t="s">
        <v>1386</v>
      </c>
      <c r="H4468" t="s">
        <v>1387</v>
      </c>
      <c r="I4468">
        <v>280.03160000000003</v>
      </c>
      <c r="J4468" t="s">
        <v>1360</v>
      </c>
    </row>
    <row r="4469" spans="1:10">
      <c r="A4469" t="s">
        <v>1398</v>
      </c>
      <c r="B4469">
        <v>30</v>
      </c>
      <c r="C4469" t="s">
        <v>807</v>
      </c>
      <c r="D4469" t="s">
        <v>811</v>
      </c>
      <c r="E4469">
        <v>9513</v>
      </c>
      <c r="F4469" s="78">
        <v>39650.708738425928</v>
      </c>
      <c r="G4469" t="s">
        <v>1386</v>
      </c>
      <c r="H4469" t="s">
        <v>1387</v>
      </c>
      <c r="I4469">
        <v>280.07760000000002</v>
      </c>
      <c r="J4469" t="s">
        <v>1360</v>
      </c>
    </row>
    <row r="4470" spans="1:10">
      <c r="A4470" t="s">
        <v>1398</v>
      </c>
      <c r="B4470">
        <v>100</v>
      </c>
      <c r="C4470" t="s">
        <v>807</v>
      </c>
      <c r="D4470" t="s">
        <v>811</v>
      </c>
      <c r="E4470">
        <v>9514</v>
      </c>
      <c r="F4470" s="78">
        <v>39650.708738425928</v>
      </c>
      <c r="G4470" t="s">
        <v>1386</v>
      </c>
      <c r="H4470" t="s">
        <v>1387</v>
      </c>
      <c r="I4470">
        <v>280.01740000000001</v>
      </c>
      <c r="J4470" t="s">
        <v>1360</v>
      </c>
    </row>
    <row r="4471" spans="1:10">
      <c r="A4471" t="s">
        <v>1398</v>
      </c>
      <c r="B4471">
        <v>30</v>
      </c>
      <c r="C4471" t="s">
        <v>807</v>
      </c>
      <c r="D4471" t="s">
        <v>811</v>
      </c>
      <c r="E4471">
        <v>9513</v>
      </c>
      <c r="F4471" s="78">
        <v>39650.729571759257</v>
      </c>
      <c r="G4471" t="s">
        <v>1386</v>
      </c>
      <c r="H4471" t="s">
        <v>1387</v>
      </c>
      <c r="I4471">
        <v>280.08330000000001</v>
      </c>
      <c r="J4471" t="s">
        <v>1360</v>
      </c>
    </row>
    <row r="4472" spans="1:10">
      <c r="A4472" t="s">
        <v>1398</v>
      </c>
      <c r="B4472">
        <v>100</v>
      </c>
      <c r="C4472" t="s">
        <v>807</v>
      </c>
      <c r="D4472" t="s">
        <v>811</v>
      </c>
      <c r="E4472">
        <v>9514</v>
      </c>
      <c r="F4472" s="78">
        <v>39650.729571759257</v>
      </c>
      <c r="G4472" t="s">
        <v>1386</v>
      </c>
      <c r="H4472" t="s">
        <v>1387</v>
      </c>
      <c r="I4472">
        <v>280.01440000000002</v>
      </c>
      <c r="J4472" t="s">
        <v>1360</v>
      </c>
    </row>
    <row r="4473" spans="1:10">
      <c r="A4473" t="s">
        <v>1398</v>
      </c>
      <c r="B4473">
        <v>30</v>
      </c>
      <c r="C4473" t="s">
        <v>807</v>
      </c>
      <c r="D4473" t="s">
        <v>811</v>
      </c>
      <c r="E4473">
        <v>9513</v>
      </c>
      <c r="F4473" s="78">
        <v>39668.667048611111</v>
      </c>
      <c r="G4473" t="s">
        <v>1386</v>
      </c>
      <c r="H4473" t="s">
        <v>1387</v>
      </c>
      <c r="I4473">
        <v>275.58069999999998</v>
      </c>
      <c r="J4473" t="s">
        <v>1360</v>
      </c>
    </row>
    <row r="4474" spans="1:10">
      <c r="A4474" t="s">
        <v>1398</v>
      </c>
      <c r="B4474">
        <v>100</v>
      </c>
      <c r="C4474" t="s">
        <v>807</v>
      </c>
      <c r="D4474" t="s">
        <v>811</v>
      </c>
      <c r="E4474">
        <v>9514</v>
      </c>
      <c r="F4474" s="78">
        <v>39668.667060185187</v>
      </c>
      <c r="G4474" t="s">
        <v>1386</v>
      </c>
      <c r="H4474" t="s">
        <v>1387</v>
      </c>
      <c r="I4474">
        <v>275.33609999999999</v>
      </c>
      <c r="J4474" t="s">
        <v>1360</v>
      </c>
    </row>
    <row r="4475" spans="1:10">
      <c r="A4475" t="s">
        <v>1398</v>
      </c>
      <c r="B4475">
        <v>30</v>
      </c>
      <c r="C4475" t="s">
        <v>807</v>
      </c>
      <c r="D4475" t="s">
        <v>811</v>
      </c>
      <c r="E4475">
        <v>9513</v>
      </c>
      <c r="F4475" s="78">
        <v>39668.687881944446</v>
      </c>
      <c r="G4475" t="s">
        <v>1386</v>
      </c>
      <c r="H4475" t="s">
        <v>1387</v>
      </c>
      <c r="I4475">
        <v>275.48329999999999</v>
      </c>
      <c r="J4475" t="s">
        <v>1360</v>
      </c>
    </row>
    <row r="4476" spans="1:10">
      <c r="A4476" t="s">
        <v>1398</v>
      </c>
      <c r="B4476">
        <v>100</v>
      </c>
      <c r="C4476" t="s">
        <v>807</v>
      </c>
      <c r="D4476" t="s">
        <v>811</v>
      </c>
      <c r="E4476">
        <v>9514</v>
      </c>
      <c r="F4476" s="78">
        <v>39668.687893518516</v>
      </c>
      <c r="G4476" t="s">
        <v>1386</v>
      </c>
      <c r="H4476" t="s">
        <v>1387</v>
      </c>
      <c r="I4476">
        <v>275.24470000000002</v>
      </c>
      <c r="J4476" t="s">
        <v>1360</v>
      </c>
    </row>
    <row r="4477" spans="1:10">
      <c r="A4477" t="s">
        <v>1398</v>
      </c>
      <c r="B4477">
        <v>30</v>
      </c>
      <c r="C4477" t="s">
        <v>807</v>
      </c>
      <c r="D4477" t="s">
        <v>811</v>
      </c>
      <c r="E4477">
        <v>9513</v>
      </c>
      <c r="F4477" s="78">
        <v>39668.708715277775</v>
      </c>
      <c r="G4477" t="s">
        <v>1386</v>
      </c>
      <c r="H4477" t="s">
        <v>1387</v>
      </c>
      <c r="I4477">
        <v>275.52080000000001</v>
      </c>
      <c r="J4477" t="s">
        <v>1360</v>
      </c>
    </row>
    <row r="4478" spans="1:10">
      <c r="A4478" t="s">
        <v>1398</v>
      </c>
      <c r="B4478">
        <v>100</v>
      </c>
      <c r="C4478" t="s">
        <v>807</v>
      </c>
      <c r="D4478" t="s">
        <v>811</v>
      </c>
      <c r="E4478">
        <v>9514</v>
      </c>
      <c r="F4478" s="78">
        <v>39668.708726851852</v>
      </c>
      <c r="G4478" t="s">
        <v>1386</v>
      </c>
      <c r="H4478" t="s">
        <v>1387</v>
      </c>
      <c r="I4478">
        <v>275.50420000000003</v>
      </c>
      <c r="J4478" t="s">
        <v>1360</v>
      </c>
    </row>
    <row r="4479" spans="1:10">
      <c r="A4479" t="s">
        <v>1398</v>
      </c>
      <c r="B4479">
        <v>30</v>
      </c>
      <c r="C4479" t="s">
        <v>807</v>
      </c>
      <c r="D4479" t="s">
        <v>811</v>
      </c>
      <c r="E4479">
        <v>9513</v>
      </c>
      <c r="F4479" s="78">
        <v>39668.729548611111</v>
      </c>
      <c r="G4479" t="s">
        <v>1386</v>
      </c>
      <c r="H4479" t="s">
        <v>1387</v>
      </c>
      <c r="I4479">
        <v>275.53800000000001</v>
      </c>
      <c r="J4479" t="s">
        <v>1360</v>
      </c>
    </row>
    <row r="4480" spans="1:10">
      <c r="A4480" t="s">
        <v>1398</v>
      </c>
      <c r="B4480">
        <v>100</v>
      </c>
      <c r="C4480" t="s">
        <v>807</v>
      </c>
      <c r="D4480" t="s">
        <v>811</v>
      </c>
      <c r="E4480">
        <v>9514</v>
      </c>
      <c r="F4480" s="78">
        <v>39668.729560185187</v>
      </c>
      <c r="G4480" t="s">
        <v>1386</v>
      </c>
      <c r="H4480" t="s">
        <v>1387</v>
      </c>
      <c r="I4480">
        <v>275.08699999999999</v>
      </c>
      <c r="J4480" t="s">
        <v>1360</v>
      </c>
    </row>
    <row r="4481" spans="1:10">
      <c r="A4481" t="s">
        <v>1398</v>
      </c>
      <c r="B4481">
        <v>30</v>
      </c>
      <c r="C4481" t="s">
        <v>807</v>
      </c>
      <c r="D4481" t="s">
        <v>811</v>
      </c>
      <c r="E4481">
        <v>9513</v>
      </c>
      <c r="F4481" s="78">
        <v>39686.667060185187</v>
      </c>
      <c r="G4481" t="s">
        <v>1386</v>
      </c>
      <c r="H4481" t="s">
        <v>1387</v>
      </c>
      <c r="I4481">
        <v>276.97680000000003</v>
      </c>
      <c r="J4481" t="s">
        <v>1360</v>
      </c>
    </row>
    <row r="4482" spans="1:10">
      <c r="A4482" t="s">
        <v>1398</v>
      </c>
      <c r="B4482">
        <v>100</v>
      </c>
      <c r="C4482" t="s">
        <v>807</v>
      </c>
      <c r="D4482" t="s">
        <v>811</v>
      </c>
      <c r="E4482">
        <v>9514</v>
      </c>
      <c r="F4482" s="78">
        <v>39686.667060185187</v>
      </c>
      <c r="G4482" t="s">
        <v>1386</v>
      </c>
      <c r="H4482" t="s">
        <v>1387</v>
      </c>
      <c r="I4482">
        <v>277.25479999999999</v>
      </c>
      <c r="J4482" t="s">
        <v>1360</v>
      </c>
    </row>
    <row r="4483" spans="1:10">
      <c r="A4483" t="s">
        <v>1398</v>
      </c>
      <c r="B4483">
        <v>30</v>
      </c>
      <c r="C4483" t="s">
        <v>807</v>
      </c>
      <c r="D4483" t="s">
        <v>811</v>
      </c>
      <c r="E4483">
        <v>9513</v>
      </c>
      <c r="F4483" s="78">
        <v>39686.687893518516</v>
      </c>
      <c r="G4483" t="s">
        <v>1386</v>
      </c>
      <c r="H4483" t="s">
        <v>1387</v>
      </c>
      <c r="I4483">
        <v>276.88159999999999</v>
      </c>
      <c r="J4483" t="s">
        <v>1360</v>
      </c>
    </row>
    <row r="4484" spans="1:10">
      <c r="A4484" t="s">
        <v>1398</v>
      </c>
      <c r="B4484">
        <v>100</v>
      </c>
      <c r="C4484" t="s">
        <v>807</v>
      </c>
      <c r="D4484" t="s">
        <v>811</v>
      </c>
      <c r="E4484">
        <v>9514</v>
      </c>
      <c r="F4484" s="78">
        <v>39686.687893518516</v>
      </c>
      <c r="G4484" t="s">
        <v>1386</v>
      </c>
      <c r="H4484" t="s">
        <v>1387</v>
      </c>
      <c r="I4484">
        <v>276.84969999999998</v>
      </c>
      <c r="J4484" t="s">
        <v>1360</v>
      </c>
    </row>
    <row r="4485" spans="1:10">
      <c r="A4485" t="s">
        <v>1398</v>
      </c>
      <c r="B4485">
        <v>30</v>
      </c>
      <c r="C4485" t="s">
        <v>807</v>
      </c>
      <c r="D4485" t="s">
        <v>811</v>
      </c>
      <c r="E4485">
        <v>9513</v>
      </c>
      <c r="F4485" s="78">
        <v>39686.708726851852</v>
      </c>
      <c r="G4485" t="s">
        <v>1386</v>
      </c>
      <c r="H4485" t="s">
        <v>1387</v>
      </c>
      <c r="I4485">
        <v>276.86700000000002</v>
      </c>
      <c r="J4485" t="s">
        <v>1360</v>
      </c>
    </row>
    <row r="4486" spans="1:10">
      <c r="A4486" t="s">
        <v>1398</v>
      </c>
      <c r="B4486">
        <v>100</v>
      </c>
      <c r="C4486" t="s">
        <v>807</v>
      </c>
      <c r="D4486" t="s">
        <v>811</v>
      </c>
      <c r="E4486">
        <v>9514</v>
      </c>
      <c r="F4486" s="78">
        <v>39686.708726851852</v>
      </c>
      <c r="G4486" t="s">
        <v>1386</v>
      </c>
      <c r="H4486" t="s">
        <v>1387</v>
      </c>
      <c r="I4486">
        <v>276.89830000000001</v>
      </c>
      <c r="J4486" t="s">
        <v>1360</v>
      </c>
    </row>
    <row r="4487" spans="1:10">
      <c r="A4487" t="s">
        <v>1398</v>
      </c>
      <c r="B4487">
        <v>30</v>
      </c>
      <c r="C4487" t="s">
        <v>807</v>
      </c>
      <c r="D4487" t="s">
        <v>811</v>
      </c>
      <c r="E4487">
        <v>9513</v>
      </c>
      <c r="F4487" s="78">
        <v>39686.729560185187</v>
      </c>
      <c r="G4487" t="s">
        <v>1386</v>
      </c>
      <c r="H4487" t="s">
        <v>1387</v>
      </c>
      <c r="I4487">
        <v>276.8571</v>
      </c>
      <c r="J4487" t="s">
        <v>1360</v>
      </c>
    </row>
    <row r="4488" spans="1:10">
      <c r="A4488" t="s">
        <v>1398</v>
      </c>
      <c r="B4488">
        <v>100</v>
      </c>
      <c r="C4488" t="s">
        <v>807</v>
      </c>
      <c r="D4488" t="s">
        <v>811</v>
      </c>
      <c r="E4488">
        <v>9514</v>
      </c>
      <c r="F4488" s="78">
        <v>39686.729560185187</v>
      </c>
      <c r="G4488" t="s">
        <v>1386</v>
      </c>
      <c r="H4488" t="s">
        <v>1387</v>
      </c>
      <c r="I4488">
        <v>277.59320000000002</v>
      </c>
      <c r="J4488" t="s">
        <v>1360</v>
      </c>
    </row>
    <row r="4489" spans="1:10">
      <c r="A4489" t="s">
        <v>1398</v>
      </c>
      <c r="B4489">
        <v>30</v>
      </c>
      <c r="C4489" t="s">
        <v>807</v>
      </c>
      <c r="D4489" t="s">
        <v>811</v>
      </c>
      <c r="E4489">
        <v>9513</v>
      </c>
      <c r="F4489" s="78">
        <v>39704.667060185187</v>
      </c>
      <c r="G4489" t="s">
        <v>1386</v>
      </c>
      <c r="H4489" t="s">
        <v>1387</v>
      </c>
      <c r="I4489">
        <v>278.9982</v>
      </c>
      <c r="J4489" t="s">
        <v>1360</v>
      </c>
    </row>
    <row r="4490" spans="1:10">
      <c r="A4490" t="s">
        <v>1398</v>
      </c>
      <c r="B4490">
        <v>100</v>
      </c>
      <c r="C4490" t="s">
        <v>807</v>
      </c>
      <c r="D4490" t="s">
        <v>811</v>
      </c>
      <c r="E4490">
        <v>9514</v>
      </c>
      <c r="F4490" s="78">
        <v>39704.667071759257</v>
      </c>
      <c r="G4490" t="s">
        <v>1386</v>
      </c>
      <c r="H4490" t="s">
        <v>1387</v>
      </c>
      <c r="I4490">
        <v>278.92619999999999</v>
      </c>
      <c r="J4490" t="s">
        <v>1360</v>
      </c>
    </row>
    <row r="4491" spans="1:10">
      <c r="A4491" t="s">
        <v>1398</v>
      </c>
      <c r="B4491">
        <v>30</v>
      </c>
      <c r="C4491" t="s">
        <v>807</v>
      </c>
      <c r="D4491" t="s">
        <v>811</v>
      </c>
      <c r="E4491">
        <v>9513</v>
      </c>
      <c r="F4491" s="78">
        <v>39704.687893518516</v>
      </c>
      <c r="G4491" t="s">
        <v>1386</v>
      </c>
      <c r="H4491" t="s">
        <v>1387</v>
      </c>
      <c r="I4491">
        <v>278.99520000000001</v>
      </c>
      <c r="J4491" t="s">
        <v>1360</v>
      </c>
    </row>
    <row r="4492" spans="1:10">
      <c r="A4492" t="s">
        <v>1398</v>
      </c>
      <c r="B4492">
        <v>100</v>
      </c>
      <c r="C4492" t="s">
        <v>807</v>
      </c>
      <c r="D4492" t="s">
        <v>811</v>
      </c>
      <c r="E4492">
        <v>9514</v>
      </c>
      <c r="F4492" s="78">
        <v>39704.687905092593</v>
      </c>
      <c r="G4492" t="s">
        <v>1386</v>
      </c>
      <c r="H4492" t="s">
        <v>1387</v>
      </c>
      <c r="I4492">
        <v>278.95940000000002</v>
      </c>
      <c r="J4492" t="s">
        <v>1360</v>
      </c>
    </row>
    <row r="4493" spans="1:10">
      <c r="A4493" t="s">
        <v>1398</v>
      </c>
      <c r="B4493">
        <v>30</v>
      </c>
      <c r="C4493" t="s">
        <v>807</v>
      </c>
      <c r="D4493" t="s">
        <v>811</v>
      </c>
      <c r="E4493">
        <v>9513</v>
      </c>
      <c r="F4493" s="78">
        <v>39704.708726851852</v>
      </c>
      <c r="G4493" t="s">
        <v>1386</v>
      </c>
      <c r="H4493" t="s">
        <v>1387</v>
      </c>
      <c r="I4493">
        <v>279.01510000000002</v>
      </c>
      <c r="J4493" t="s">
        <v>1360</v>
      </c>
    </row>
    <row r="4494" spans="1:10">
      <c r="A4494" t="s">
        <v>1398</v>
      </c>
      <c r="B4494">
        <v>100</v>
      </c>
      <c r="C4494" t="s">
        <v>807</v>
      </c>
      <c r="D4494" t="s">
        <v>811</v>
      </c>
      <c r="E4494">
        <v>9514</v>
      </c>
      <c r="F4494" s="78">
        <v>39704.708738425928</v>
      </c>
      <c r="G4494" t="s">
        <v>1386</v>
      </c>
      <c r="H4494" t="s">
        <v>1387</v>
      </c>
      <c r="I4494">
        <v>278.93560000000002</v>
      </c>
      <c r="J4494" t="s">
        <v>1360</v>
      </c>
    </row>
    <row r="4495" spans="1:10">
      <c r="A4495" t="s">
        <v>1398</v>
      </c>
      <c r="B4495">
        <v>30</v>
      </c>
      <c r="C4495" t="s">
        <v>807</v>
      </c>
      <c r="D4495" t="s">
        <v>811</v>
      </c>
      <c r="E4495">
        <v>9513</v>
      </c>
      <c r="F4495" s="78">
        <v>39704.729560185187</v>
      </c>
      <c r="G4495" t="s">
        <v>1386</v>
      </c>
      <c r="H4495" t="s">
        <v>1387</v>
      </c>
      <c r="I4495">
        <v>279.0016</v>
      </c>
      <c r="J4495" t="s">
        <v>1360</v>
      </c>
    </row>
    <row r="4496" spans="1:10">
      <c r="A4496" t="s">
        <v>1398</v>
      </c>
      <c r="B4496">
        <v>100</v>
      </c>
      <c r="C4496" t="s">
        <v>807</v>
      </c>
      <c r="D4496" t="s">
        <v>811</v>
      </c>
      <c r="E4496">
        <v>9514</v>
      </c>
      <c r="F4496" s="78">
        <v>39704.729571759257</v>
      </c>
      <c r="G4496" t="s">
        <v>1386</v>
      </c>
      <c r="H4496" t="s">
        <v>1387</v>
      </c>
      <c r="I4496">
        <v>278.97649999999999</v>
      </c>
      <c r="J4496" t="s">
        <v>1360</v>
      </c>
    </row>
    <row r="4497" spans="1:10">
      <c r="A4497" t="s">
        <v>1398</v>
      </c>
      <c r="B4497">
        <v>30</v>
      </c>
      <c r="C4497" t="s">
        <v>807</v>
      </c>
      <c r="D4497" t="s">
        <v>811</v>
      </c>
      <c r="E4497">
        <v>9513</v>
      </c>
      <c r="F4497" s="78">
        <v>39722.667071759257</v>
      </c>
      <c r="G4497" t="s">
        <v>1386</v>
      </c>
      <c r="H4497" t="s">
        <v>1387</v>
      </c>
      <c r="I4497">
        <v>281.63909999999998</v>
      </c>
      <c r="J4497" t="s">
        <v>1360</v>
      </c>
    </row>
    <row r="4498" spans="1:10">
      <c r="A4498" t="s">
        <v>1398</v>
      </c>
      <c r="B4498">
        <v>100</v>
      </c>
      <c r="C4498" t="s">
        <v>807</v>
      </c>
      <c r="D4498" t="s">
        <v>811</v>
      </c>
      <c r="E4498">
        <v>9514</v>
      </c>
      <c r="F4498" s="78">
        <v>39722.667071759257</v>
      </c>
      <c r="G4498" t="s">
        <v>1386</v>
      </c>
      <c r="H4498" t="s">
        <v>1387</v>
      </c>
      <c r="I4498">
        <v>281.65780000000001</v>
      </c>
      <c r="J4498" t="s">
        <v>1360</v>
      </c>
    </row>
    <row r="4499" spans="1:10">
      <c r="A4499" t="s">
        <v>1398</v>
      </c>
      <c r="B4499">
        <v>30</v>
      </c>
      <c r="C4499" t="s">
        <v>807</v>
      </c>
      <c r="D4499" t="s">
        <v>811</v>
      </c>
      <c r="E4499">
        <v>9513</v>
      </c>
      <c r="F4499" s="78">
        <v>39722.687905092593</v>
      </c>
      <c r="G4499" t="s">
        <v>1386</v>
      </c>
      <c r="H4499" t="s">
        <v>1387</v>
      </c>
      <c r="I4499">
        <v>281.56959999999998</v>
      </c>
      <c r="J4499" t="s">
        <v>1360</v>
      </c>
    </row>
    <row r="4500" spans="1:10">
      <c r="A4500" t="s">
        <v>1398</v>
      </c>
      <c r="B4500">
        <v>100</v>
      </c>
      <c r="C4500" t="s">
        <v>807</v>
      </c>
      <c r="D4500" t="s">
        <v>811</v>
      </c>
      <c r="E4500">
        <v>9514</v>
      </c>
      <c r="F4500" s="78">
        <v>39722.687905092593</v>
      </c>
      <c r="G4500" t="s">
        <v>1386</v>
      </c>
      <c r="H4500" t="s">
        <v>1387</v>
      </c>
      <c r="I4500">
        <v>281.41980000000001</v>
      </c>
      <c r="J4500" t="s">
        <v>1360</v>
      </c>
    </row>
    <row r="4501" spans="1:10">
      <c r="A4501" t="s">
        <v>1398</v>
      </c>
      <c r="B4501">
        <v>30</v>
      </c>
      <c r="C4501" t="s">
        <v>807</v>
      </c>
      <c r="D4501" t="s">
        <v>811</v>
      </c>
      <c r="E4501">
        <v>9513</v>
      </c>
      <c r="F4501" s="78">
        <v>39722.708738425928</v>
      </c>
      <c r="G4501" t="s">
        <v>1386</v>
      </c>
      <c r="H4501" t="s">
        <v>1387</v>
      </c>
      <c r="I4501">
        <v>281.4923</v>
      </c>
      <c r="J4501" t="s">
        <v>1360</v>
      </c>
    </row>
    <row r="4502" spans="1:10">
      <c r="A4502" t="s">
        <v>1398</v>
      </c>
      <c r="B4502">
        <v>100</v>
      </c>
      <c r="C4502" t="s">
        <v>807</v>
      </c>
      <c r="D4502" t="s">
        <v>811</v>
      </c>
      <c r="E4502">
        <v>9514</v>
      </c>
      <c r="F4502" s="78">
        <v>39722.708738425928</v>
      </c>
      <c r="G4502" t="s">
        <v>1386</v>
      </c>
      <c r="H4502" t="s">
        <v>1387</v>
      </c>
      <c r="I4502">
        <v>281.43860000000001</v>
      </c>
      <c r="J4502" t="s">
        <v>1360</v>
      </c>
    </row>
    <row r="4503" spans="1:10">
      <c r="A4503" t="s">
        <v>1398</v>
      </c>
      <c r="B4503">
        <v>30</v>
      </c>
      <c r="C4503" t="s">
        <v>807</v>
      </c>
      <c r="D4503" t="s">
        <v>811</v>
      </c>
      <c r="E4503">
        <v>9513</v>
      </c>
      <c r="F4503" s="78">
        <v>39722.729571759257</v>
      </c>
      <c r="G4503" t="s">
        <v>1386</v>
      </c>
      <c r="H4503" t="s">
        <v>1387</v>
      </c>
      <c r="I4503">
        <v>281.45639999999997</v>
      </c>
      <c r="J4503" t="s">
        <v>1360</v>
      </c>
    </row>
    <row r="4504" spans="1:10">
      <c r="A4504" t="s">
        <v>1398</v>
      </c>
      <c r="B4504">
        <v>100</v>
      </c>
      <c r="C4504" t="s">
        <v>807</v>
      </c>
      <c r="D4504" t="s">
        <v>811</v>
      </c>
      <c r="E4504">
        <v>9514</v>
      </c>
      <c r="F4504" s="78">
        <v>39722.729571759257</v>
      </c>
      <c r="G4504" t="s">
        <v>1386</v>
      </c>
      <c r="H4504" t="s">
        <v>1387</v>
      </c>
      <c r="I4504">
        <v>281.46019999999999</v>
      </c>
      <c r="J4504" t="s">
        <v>1360</v>
      </c>
    </row>
    <row r="4505" spans="1:10">
      <c r="A4505" t="s">
        <v>1398</v>
      </c>
      <c r="B4505">
        <v>100</v>
      </c>
      <c r="C4505" t="s">
        <v>807</v>
      </c>
      <c r="D4505" t="s">
        <v>811</v>
      </c>
      <c r="E4505">
        <v>9514</v>
      </c>
      <c r="F4505" s="78">
        <v>39740.667048611111</v>
      </c>
      <c r="G4505" t="s">
        <v>1386</v>
      </c>
      <c r="H4505" t="s">
        <v>1387</v>
      </c>
      <c r="I4505">
        <v>273.03379999999999</v>
      </c>
      <c r="J4505" t="s">
        <v>1360</v>
      </c>
    </row>
    <row r="4506" spans="1:10">
      <c r="A4506" t="s">
        <v>1398</v>
      </c>
      <c r="B4506">
        <v>30</v>
      </c>
      <c r="C4506" t="s">
        <v>807</v>
      </c>
      <c r="D4506" t="s">
        <v>811</v>
      </c>
      <c r="E4506">
        <v>9513</v>
      </c>
      <c r="F4506" s="78">
        <v>39740.667060185187</v>
      </c>
      <c r="G4506" t="s">
        <v>1386</v>
      </c>
      <c r="H4506" t="s">
        <v>1387</v>
      </c>
      <c r="I4506">
        <v>277.28579999999999</v>
      </c>
      <c r="J4506" t="s">
        <v>1360</v>
      </c>
    </row>
    <row r="4507" spans="1:10">
      <c r="A4507" t="s">
        <v>1398</v>
      </c>
      <c r="B4507">
        <v>100</v>
      </c>
      <c r="C4507" t="s">
        <v>807</v>
      </c>
      <c r="D4507" t="s">
        <v>811</v>
      </c>
      <c r="E4507">
        <v>9514</v>
      </c>
      <c r="F4507" s="78">
        <v>39740.687881944446</v>
      </c>
      <c r="G4507" t="s">
        <v>1386</v>
      </c>
      <c r="H4507" t="s">
        <v>1387</v>
      </c>
      <c r="I4507">
        <v>270.887</v>
      </c>
      <c r="J4507" t="s">
        <v>1360</v>
      </c>
    </row>
    <row r="4508" spans="1:10">
      <c r="A4508" t="s">
        <v>1398</v>
      </c>
      <c r="B4508">
        <v>30</v>
      </c>
      <c r="C4508" t="s">
        <v>807</v>
      </c>
      <c r="D4508" t="s">
        <v>811</v>
      </c>
      <c r="E4508">
        <v>9513</v>
      </c>
      <c r="F4508" s="78">
        <v>39740.687893518516</v>
      </c>
      <c r="G4508" t="s">
        <v>1386</v>
      </c>
      <c r="H4508" t="s">
        <v>1387</v>
      </c>
      <c r="I4508">
        <v>277.39350000000002</v>
      </c>
      <c r="J4508" t="s">
        <v>1360</v>
      </c>
    </row>
    <row r="4509" spans="1:10">
      <c r="A4509" t="s">
        <v>1398</v>
      </c>
      <c r="B4509">
        <v>100</v>
      </c>
      <c r="C4509" t="s">
        <v>807</v>
      </c>
      <c r="D4509" t="s">
        <v>811</v>
      </c>
      <c r="E4509">
        <v>9514</v>
      </c>
      <c r="F4509" s="78">
        <v>39740.708715277775</v>
      </c>
      <c r="G4509" t="s">
        <v>1386</v>
      </c>
      <c r="H4509" t="s">
        <v>1387</v>
      </c>
      <c r="I4509">
        <v>270.3261</v>
      </c>
      <c r="J4509" t="s">
        <v>1360</v>
      </c>
    </row>
    <row r="4510" spans="1:10">
      <c r="A4510" t="s">
        <v>1398</v>
      </c>
      <c r="B4510">
        <v>30</v>
      </c>
      <c r="C4510" t="s">
        <v>807</v>
      </c>
      <c r="D4510" t="s">
        <v>811</v>
      </c>
      <c r="E4510">
        <v>9513</v>
      </c>
      <c r="F4510" s="78">
        <v>39740.708726851852</v>
      </c>
      <c r="G4510" t="s">
        <v>1386</v>
      </c>
      <c r="H4510" t="s">
        <v>1387</v>
      </c>
      <c r="I4510">
        <v>277.55599999999998</v>
      </c>
      <c r="J4510" t="s">
        <v>1360</v>
      </c>
    </row>
    <row r="4511" spans="1:10">
      <c r="A4511" t="s">
        <v>1398</v>
      </c>
      <c r="B4511">
        <v>100</v>
      </c>
      <c r="C4511" t="s">
        <v>807</v>
      </c>
      <c r="D4511" t="s">
        <v>811</v>
      </c>
      <c r="E4511">
        <v>9514</v>
      </c>
      <c r="F4511" s="78">
        <v>39740.729537037034</v>
      </c>
      <c r="G4511" t="s">
        <v>1386</v>
      </c>
      <c r="H4511" t="s">
        <v>1387</v>
      </c>
      <c r="I4511">
        <v>270.09230000000002</v>
      </c>
      <c r="J4511" t="s">
        <v>1360</v>
      </c>
    </row>
    <row r="4512" spans="1:10">
      <c r="A4512" t="s">
        <v>1398</v>
      </c>
      <c r="B4512">
        <v>30</v>
      </c>
      <c r="C4512" t="s">
        <v>807</v>
      </c>
      <c r="D4512" t="s">
        <v>811</v>
      </c>
      <c r="E4512">
        <v>9513</v>
      </c>
      <c r="F4512" s="78">
        <v>39740.729560185187</v>
      </c>
      <c r="G4512" t="s">
        <v>1386</v>
      </c>
      <c r="H4512" t="s">
        <v>1387</v>
      </c>
      <c r="I4512">
        <v>277.64679999999998</v>
      </c>
      <c r="J4512" t="s">
        <v>1360</v>
      </c>
    </row>
    <row r="4513" spans="1:10">
      <c r="A4513" t="s">
        <v>1398</v>
      </c>
      <c r="B4513">
        <v>30</v>
      </c>
      <c r="C4513" t="s">
        <v>807</v>
      </c>
      <c r="D4513" t="s">
        <v>811</v>
      </c>
      <c r="E4513">
        <v>9513</v>
      </c>
      <c r="F4513" s="78">
        <v>39758.667060185187</v>
      </c>
      <c r="G4513" t="s">
        <v>1386</v>
      </c>
      <c r="H4513" t="s">
        <v>1387</v>
      </c>
      <c r="I4513">
        <v>278.49259999999998</v>
      </c>
      <c r="J4513" t="s">
        <v>1360</v>
      </c>
    </row>
    <row r="4514" spans="1:10">
      <c r="A4514" t="s">
        <v>1398</v>
      </c>
      <c r="B4514">
        <v>100</v>
      </c>
      <c r="C4514" t="s">
        <v>807</v>
      </c>
      <c r="D4514" t="s">
        <v>811</v>
      </c>
      <c r="E4514">
        <v>9514</v>
      </c>
      <c r="F4514" s="78">
        <v>39758.667083333334</v>
      </c>
      <c r="G4514" t="s">
        <v>1386</v>
      </c>
      <c r="H4514" t="s">
        <v>1387</v>
      </c>
      <c r="I4514">
        <v>282.10669999999999</v>
      </c>
      <c r="J4514" t="s">
        <v>1360</v>
      </c>
    </row>
    <row r="4515" spans="1:10">
      <c r="A4515" t="s">
        <v>1398</v>
      </c>
      <c r="B4515">
        <v>30</v>
      </c>
      <c r="C4515" t="s">
        <v>807</v>
      </c>
      <c r="D4515" t="s">
        <v>811</v>
      </c>
      <c r="E4515">
        <v>9513</v>
      </c>
      <c r="F4515" s="78">
        <v>39758.687893518516</v>
      </c>
      <c r="G4515" t="s">
        <v>1386</v>
      </c>
      <c r="H4515" t="s">
        <v>1387</v>
      </c>
      <c r="I4515">
        <v>278.44069999999999</v>
      </c>
      <c r="J4515" t="s">
        <v>1360</v>
      </c>
    </row>
    <row r="4516" spans="1:10">
      <c r="A4516" t="s">
        <v>1398</v>
      </c>
      <c r="B4516">
        <v>100</v>
      </c>
      <c r="C4516" t="s">
        <v>807</v>
      </c>
      <c r="D4516" t="s">
        <v>811</v>
      </c>
      <c r="E4516">
        <v>9514</v>
      </c>
      <c r="F4516" s="78">
        <v>39758.687916666669</v>
      </c>
      <c r="G4516" t="s">
        <v>1386</v>
      </c>
      <c r="H4516" t="s">
        <v>1387</v>
      </c>
      <c r="I4516">
        <v>281.58350000000002</v>
      </c>
      <c r="J4516" t="s">
        <v>1360</v>
      </c>
    </row>
    <row r="4517" spans="1:10">
      <c r="A4517" t="s">
        <v>1398</v>
      </c>
      <c r="B4517">
        <v>30</v>
      </c>
      <c r="C4517" t="s">
        <v>807</v>
      </c>
      <c r="D4517" t="s">
        <v>811</v>
      </c>
      <c r="E4517">
        <v>9513</v>
      </c>
      <c r="F4517" s="78">
        <v>39758.708726851852</v>
      </c>
      <c r="G4517" t="s">
        <v>1386</v>
      </c>
      <c r="H4517" t="s">
        <v>1387</v>
      </c>
      <c r="I4517">
        <v>278.4101</v>
      </c>
      <c r="J4517" t="s">
        <v>1360</v>
      </c>
    </row>
    <row r="4518" spans="1:10">
      <c r="A4518" t="s">
        <v>1398</v>
      </c>
      <c r="B4518">
        <v>100</v>
      </c>
      <c r="C4518" t="s">
        <v>807</v>
      </c>
      <c r="D4518" t="s">
        <v>811</v>
      </c>
      <c r="E4518">
        <v>9514</v>
      </c>
      <c r="F4518" s="78">
        <v>39758.708738425928</v>
      </c>
      <c r="G4518" t="s">
        <v>1386</v>
      </c>
      <c r="H4518" t="s">
        <v>1387</v>
      </c>
      <c r="I4518">
        <v>280.60410000000002</v>
      </c>
      <c r="J4518" t="s">
        <v>1360</v>
      </c>
    </row>
    <row r="4519" spans="1:10">
      <c r="A4519" t="s">
        <v>1398</v>
      </c>
      <c r="B4519">
        <v>30</v>
      </c>
      <c r="C4519" t="s">
        <v>807</v>
      </c>
      <c r="D4519" t="s">
        <v>811</v>
      </c>
      <c r="E4519">
        <v>9513</v>
      </c>
      <c r="F4519" s="78">
        <v>39758.729560185187</v>
      </c>
      <c r="G4519" t="s">
        <v>1386</v>
      </c>
      <c r="H4519" t="s">
        <v>1387</v>
      </c>
      <c r="I4519">
        <v>278.47829999999999</v>
      </c>
      <c r="J4519" t="s">
        <v>1360</v>
      </c>
    </row>
    <row r="4520" spans="1:10">
      <c r="A4520" t="s">
        <v>1398</v>
      </c>
      <c r="B4520">
        <v>100</v>
      </c>
      <c r="C4520" t="s">
        <v>807</v>
      </c>
      <c r="D4520" t="s">
        <v>811</v>
      </c>
      <c r="E4520">
        <v>9514</v>
      </c>
      <c r="F4520" s="78">
        <v>39758.729571759257</v>
      </c>
      <c r="G4520" t="s">
        <v>1386</v>
      </c>
      <c r="H4520" t="s">
        <v>1387</v>
      </c>
      <c r="I4520">
        <v>281.38780000000003</v>
      </c>
      <c r="J4520" t="s">
        <v>1360</v>
      </c>
    </row>
    <row r="4521" spans="1:10">
      <c r="A4521" t="s">
        <v>1398</v>
      </c>
      <c r="B4521">
        <v>30</v>
      </c>
      <c r="C4521" t="s">
        <v>807</v>
      </c>
      <c r="D4521" t="s">
        <v>811</v>
      </c>
      <c r="E4521">
        <v>9513</v>
      </c>
      <c r="F4521" s="78">
        <v>39776.667048611111</v>
      </c>
      <c r="G4521" t="s">
        <v>1386</v>
      </c>
      <c r="H4521" t="s">
        <v>1387</v>
      </c>
      <c r="I4521">
        <v>273.26679999999999</v>
      </c>
      <c r="J4521" t="s">
        <v>1360</v>
      </c>
    </row>
    <row r="4522" spans="1:10">
      <c r="A4522" t="s">
        <v>1398</v>
      </c>
      <c r="B4522">
        <v>100</v>
      </c>
      <c r="C4522" t="s">
        <v>807</v>
      </c>
      <c r="D4522" t="s">
        <v>811</v>
      </c>
      <c r="E4522">
        <v>9514</v>
      </c>
      <c r="F4522" s="78">
        <v>39776.667071759257</v>
      </c>
      <c r="G4522" t="s">
        <v>1386</v>
      </c>
      <c r="H4522" t="s">
        <v>1387</v>
      </c>
      <c r="I4522">
        <v>278.93799999999999</v>
      </c>
      <c r="J4522" t="s">
        <v>1360</v>
      </c>
    </row>
    <row r="4523" spans="1:10">
      <c r="A4523" t="s">
        <v>1398</v>
      </c>
      <c r="B4523">
        <v>30</v>
      </c>
      <c r="C4523" t="s">
        <v>807</v>
      </c>
      <c r="D4523" t="s">
        <v>811</v>
      </c>
      <c r="E4523">
        <v>9513</v>
      </c>
      <c r="F4523" s="78">
        <v>39776.687881944446</v>
      </c>
      <c r="G4523" t="s">
        <v>1386</v>
      </c>
      <c r="H4523" t="s">
        <v>1387</v>
      </c>
      <c r="I4523">
        <v>273.27539999999999</v>
      </c>
      <c r="J4523" t="s">
        <v>1360</v>
      </c>
    </row>
    <row r="4524" spans="1:10">
      <c r="A4524" t="s">
        <v>1398</v>
      </c>
      <c r="B4524">
        <v>100</v>
      </c>
      <c r="C4524" t="s">
        <v>807</v>
      </c>
      <c r="D4524" t="s">
        <v>811</v>
      </c>
      <c r="E4524">
        <v>9514</v>
      </c>
      <c r="F4524" s="78">
        <v>39776.687905092593</v>
      </c>
      <c r="G4524" t="s">
        <v>1386</v>
      </c>
      <c r="H4524" t="s">
        <v>1387</v>
      </c>
      <c r="I4524">
        <v>278.69709999999998</v>
      </c>
      <c r="J4524" t="s">
        <v>1360</v>
      </c>
    </row>
    <row r="4525" spans="1:10">
      <c r="A4525" t="s">
        <v>1398</v>
      </c>
      <c r="B4525">
        <v>30</v>
      </c>
      <c r="C4525" t="s">
        <v>807</v>
      </c>
      <c r="D4525" t="s">
        <v>811</v>
      </c>
      <c r="E4525">
        <v>9513</v>
      </c>
      <c r="F4525" s="78">
        <v>39776.708715277775</v>
      </c>
      <c r="G4525" t="s">
        <v>1386</v>
      </c>
      <c r="H4525" t="s">
        <v>1387</v>
      </c>
      <c r="I4525">
        <v>273.25459999999998</v>
      </c>
      <c r="J4525" t="s">
        <v>1360</v>
      </c>
    </row>
    <row r="4526" spans="1:10">
      <c r="A4526" t="s">
        <v>1398</v>
      </c>
      <c r="B4526">
        <v>100</v>
      </c>
      <c r="C4526" t="s">
        <v>807</v>
      </c>
      <c r="D4526" t="s">
        <v>811</v>
      </c>
      <c r="E4526">
        <v>9514</v>
      </c>
      <c r="F4526" s="78">
        <v>39776.708738425928</v>
      </c>
      <c r="G4526" t="s">
        <v>1386</v>
      </c>
      <c r="H4526" t="s">
        <v>1387</v>
      </c>
      <c r="I4526">
        <v>278.7586</v>
      </c>
      <c r="J4526" t="s">
        <v>1360</v>
      </c>
    </row>
    <row r="4527" spans="1:10">
      <c r="A4527" t="s">
        <v>1398</v>
      </c>
      <c r="B4527">
        <v>30</v>
      </c>
      <c r="C4527" t="s">
        <v>807</v>
      </c>
      <c r="D4527" t="s">
        <v>811</v>
      </c>
      <c r="E4527">
        <v>9513</v>
      </c>
      <c r="F4527" s="78">
        <v>39776.729548611111</v>
      </c>
      <c r="G4527" t="s">
        <v>1386</v>
      </c>
      <c r="H4527" t="s">
        <v>1387</v>
      </c>
      <c r="I4527">
        <v>273.27159999999998</v>
      </c>
      <c r="J4527" t="s">
        <v>1360</v>
      </c>
    </row>
    <row r="4528" spans="1:10">
      <c r="A4528" t="s">
        <v>1398</v>
      </c>
      <c r="B4528">
        <v>100</v>
      </c>
      <c r="C4528" t="s">
        <v>807</v>
      </c>
      <c r="D4528" t="s">
        <v>811</v>
      </c>
      <c r="E4528">
        <v>9514</v>
      </c>
      <c r="F4528" s="78">
        <v>39776.729571759257</v>
      </c>
      <c r="G4528" t="s">
        <v>1386</v>
      </c>
      <c r="H4528" t="s">
        <v>1387</v>
      </c>
      <c r="I4528">
        <v>278.78039999999999</v>
      </c>
      <c r="J4528" t="s">
        <v>1360</v>
      </c>
    </row>
    <row r="4529" spans="1:10">
      <c r="A4529" t="s">
        <v>1398</v>
      </c>
      <c r="B4529">
        <v>30</v>
      </c>
      <c r="C4529" t="s">
        <v>807</v>
      </c>
      <c r="D4529" t="s">
        <v>811</v>
      </c>
      <c r="E4529">
        <v>9513</v>
      </c>
      <c r="F4529" s="78">
        <v>39794.667037037034</v>
      </c>
      <c r="G4529" t="s">
        <v>1386</v>
      </c>
      <c r="H4529" t="s">
        <v>1387</v>
      </c>
      <c r="I4529">
        <v>269.70409999999998</v>
      </c>
      <c r="J4529" t="s">
        <v>1360</v>
      </c>
    </row>
    <row r="4530" spans="1:10">
      <c r="A4530" t="s">
        <v>1398</v>
      </c>
      <c r="B4530">
        <v>100</v>
      </c>
      <c r="C4530" t="s">
        <v>807</v>
      </c>
      <c r="D4530" t="s">
        <v>811</v>
      </c>
      <c r="E4530">
        <v>9514</v>
      </c>
      <c r="F4530" s="78">
        <v>39794.667071759257</v>
      </c>
      <c r="G4530" t="s">
        <v>1386</v>
      </c>
      <c r="H4530" t="s">
        <v>1387</v>
      </c>
      <c r="I4530">
        <v>279.3202</v>
      </c>
      <c r="J4530" t="s">
        <v>1360</v>
      </c>
    </row>
    <row r="4531" spans="1:10">
      <c r="A4531" t="s">
        <v>1398</v>
      </c>
      <c r="B4531">
        <v>30</v>
      </c>
      <c r="C4531" t="s">
        <v>807</v>
      </c>
      <c r="D4531" t="s">
        <v>811</v>
      </c>
      <c r="E4531">
        <v>9513</v>
      </c>
      <c r="F4531" s="78">
        <v>39794.68787037037</v>
      </c>
      <c r="G4531" t="s">
        <v>1386</v>
      </c>
      <c r="H4531" t="s">
        <v>1387</v>
      </c>
      <c r="I4531">
        <v>270.04469999999998</v>
      </c>
      <c r="J4531" t="s">
        <v>1360</v>
      </c>
    </row>
    <row r="4532" spans="1:10">
      <c r="A4532" t="s">
        <v>1398</v>
      </c>
      <c r="B4532">
        <v>100</v>
      </c>
      <c r="C4532" t="s">
        <v>807</v>
      </c>
      <c r="D4532" t="s">
        <v>811</v>
      </c>
      <c r="E4532">
        <v>9514</v>
      </c>
      <c r="F4532" s="78">
        <v>39794.687905092593</v>
      </c>
      <c r="G4532" t="s">
        <v>1386</v>
      </c>
      <c r="H4532" t="s">
        <v>1387</v>
      </c>
      <c r="I4532">
        <v>279.20420000000001</v>
      </c>
      <c r="J4532" t="s">
        <v>1360</v>
      </c>
    </row>
    <row r="4533" spans="1:10">
      <c r="A4533" t="s">
        <v>1398</v>
      </c>
      <c r="B4533">
        <v>30</v>
      </c>
      <c r="C4533" t="s">
        <v>807</v>
      </c>
      <c r="D4533" t="s">
        <v>811</v>
      </c>
      <c r="E4533">
        <v>9513</v>
      </c>
      <c r="F4533" s="78">
        <v>39794.708703703705</v>
      </c>
      <c r="G4533" t="s">
        <v>1386</v>
      </c>
      <c r="H4533" t="s">
        <v>1387</v>
      </c>
      <c r="I4533">
        <v>271.7749</v>
      </c>
      <c r="J4533" t="s">
        <v>1360</v>
      </c>
    </row>
    <row r="4534" spans="1:10">
      <c r="A4534" t="s">
        <v>1398</v>
      </c>
      <c r="B4534">
        <v>100</v>
      </c>
      <c r="C4534" t="s">
        <v>807</v>
      </c>
      <c r="D4534" t="s">
        <v>811</v>
      </c>
      <c r="E4534">
        <v>9514</v>
      </c>
      <c r="F4534" s="78">
        <v>39794.708738425928</v>
      </c>
      <c r="G4534" t="s">
        <v>1386</v>
      </c>
      <c r="H4534" t="s">
        <v>1387</v>
      </c>
      <c r="I4534">
        <v>279.36430000000001</v>
      </c>
      <c r="J4534" t="s">
        <v>1360</v>
      </c>
    </row>
    <row r="4535" spans="1:10">
      <c r="A4535" t="s">
        <v>1398</v>
      </c>
      <c r="B4535">
        <v>30</v>
      </c>
      <c r="C4535" t="s">
        <v>807</v>
      </c>
      <c r="D4535" t="s">
        <v>811</v>
      </c>
      <c r="E4535">
        <v>9513</v>
      </c>
      <c r="F4535" s="78">
        <v>39794.729537037034</v>
      </c>
      <c r="G4535" t="s">
        <v>1386</v>
      </c>
      <c r="H4535" t="s">
        <v>1387</v>
      </c>
      <c r="I4535">
        <v>271.77199999999999</v>
      </c>
      <c r="J4535" t="s">
        <v>1360</v>
      </c>
    </row>
    <row r="4536" spans="1:10">
      <c r="A4536" t="s">
        <v>1398</v>
      </c>
      <c r="B4536">
        <v>100</v>
      </c>
      <c r="C4536" t="s">
        <v>807</v>
      </c>
      <c r="D4536" t="s">
        <v>811</v>
      </c>
      <c r="E4536">
        <v>9514</v>
      </c>
      <c r="F4536" s="78">
        <v>39794.729571759257</v>
      </c>
      <c r="G4536" t="s">
        <v>1386</v>
      </c>
      <c r="H4536" t="s">
        <v>1387</v>
      </c>
      <c r="I4536">
        <v>279.41860000000003</v>
      </c>
      <c r="J4536" t="s">
        <v>1360</v>
      </c>
    </row>
    <row r="4537" spans="1:10">
      <c r="A4537" t="s">
        <v>1398</v>
      </c>
      <c r="B4537">
        <v>30</v>
      </c>
      <c r="C4537" t="s">
        <v>807</v>
      </c>
      <c r="D4537" t="s">
        <v>811</v>
      </c>
      <c r="E4537">
        <v>9513</v>
      </c>
      <c r="F4537" s="78">
        <v>39812.667013888888</v>
      </c>
      <c r="G4537" t="s">
        <v>1386</v>
      </c>
      <c r="H4537" t="s">
        <v>1387</v>
      </c>
      <c r="I4537">
        <v>263.88560000000001</v>
      </c>
      <c r="J4537" t="s">
        <v>1360</v>
      </c>
    </row>
    <row r="4538" spans="1:10">
      <c r="A4538" t="s">
        <v>1398</v>
      </c>
      <c r="B4538">
        <v>100</v>
      </c>
      <c r="C4538" t="s">
        <v>807</v>
      </c>
      <c r="D4538" t="s">
        <v>811</v>
      </c>
      <c r="E4538">
        <v>9514</v>
      </c>
      <c r="F4538" s="78">
        <v>39812.667060185187</v>
      </c>
      <c r="G4538" t="s">
        <v>1386</v>
      </c>
      <c r="H4538" t="s">
        <v>1387</v>
      </c>
      <c r="I4538">
        <v>275.35989999999998</v>
      </c>
      <c r="J4538" t="s">
        <v>1360</v>
      </c>
    </row>
    <row r="4539" spans="1:10">
      <c r="A4539" t="s">
        <v>1398</v>
      </c>
      <c r="B4539">
        <v>30</v>
      </c>
      <c r="C4539" t="s">
        <v>807</v>
      </c>
      <c r="D4539" t="s">
        <v>811</v>
      </c>
      <c r="E4539">
        <v>9513</v>
      </c>
      <c r="F4539" s="78">
        <v>39812.687847222223</v>
      </c>
      <c r="G4539" t="s">
        <v>1386</v>
      </c>
      <c r="H4539" t="s">
        <v>1387</v>
      </c>
      <c r="I4539">
        <v>263.93689999999998</v>
      </c>
      <c r="J4539" t="s">
        <v>1360</v>
      </c>
    </row>
    <row r="4540" spans="1:10">
      <c r="A4540" t="s">
        <v>1398</v>
      </c>
      <c r="B4540">
        <v>100</v>
      </c>
      <c r="C4540" t="s">
        <v>807</v>
      </c>
      <c r="D4540" t="s">
        <v>811</v>
      </c>
      <c r="E4540">
        <v>9514</v>
      </c>
      <c r="F4540" s="78">
        <v>39812.687893518516</v>
      </c>
      <c r="G4540" t="s">
        <v>1386</v>
      </c>
      <c r="H4540" t="s">
        <v>1387</v>
      </c>
      <c r="I4540">
        <v>276.53640000000001</v>
      </c>
      <c r="J4540" t="s">
        <v>1360</v>
      </c>
    </row>
    <row r="4541" spans="1:10">
      <c r="A4541" t="s">
        <v>1398</v>
      </c>
      <c r="B4541">
        <v>30</v>
      </c>
      <c r="C4541" t="s">
        <v>807</v>
      </c>
      <c r="D4541" t="s">
        <v>811</v>
      </c>
      <c r="E4541">
        <v>9513</v>
      </c>
      <c r="F4541" s="78">
        <v>39812.708680555559</v>
      </c>
      <c r="G4541" t="s">
        <v>1386</v>
      </c>
      <c r="H4541" t="s">
        <v>1387</v>
      </c>
      <c r="I4541">
        <v>264.08240000000001</v>
      </c>
      <c r="J4541" t="s">
        <v>1360</v>
      </c>
    </row>
    <row r="4542" spans="1:10">
      <c r="A4542" t="s">
        <v>1398</v>
      </c>
      <c r="B4542">
        <v>100</v>
      </c>
      <c r="C4542" t="s">
        <v>807</v>
      </c>
      <c r="D4542" t="s">
        <v>811</v>
      </c>
      <c r="E4542">
        <v>9514</v>
      </c>
      <c r="F4542" s="78">
        <v>39812.708726851852</v>
      </c>
      <c r="G4542" t="s">
        <v>1386</v>
      </c>
      <c r="H4542" t="s">
        <v>1387</v>
      </c>
      <c r="I4542">
        <v>276.34320000000002</v>
      </c>
      <c r="J4542" t="s">
        <v>1360</v>
      </c>
    </row>
    <row r="4543" spans="1:10">
      <c r="A4543" t="s">
        <v>1398</v>
      </c>
      <c r="B4543">
        <v>30</v>
      </c>
      <c r="C4543" t="s">
        <v>807</v>
      </c>
      <c r="D4543" t="s">
        <v>811</v>
      </c>
      <c r="E4543">
        <v>9513</v>
      </c>
      <c r="F4543" s="78">
        <v>39812.729513888888</v>
      </c>
      <c r="G4543" t="s">
        <v>1386</v>
      </c>
      <c r="H4543" t="s">
        <v>1387</v>
      </c>
      <c r="I4543">
        <v>264.12009999999998</v>
      </c>
      <c r="J4543" t="s">
        <v>1360</v>
      </c>
    </row>
    <row r="4544" spans="1:10">
      <c r="A4544" t="s">
        <v>1398</v>
      </c>
      <c r="B4544">
        <v>100</v>
      </c>
      <c r="C4544" t="s">
        <v>807</v>
      </c>
      <c r="D4544" t="s">
        <v>811</v>
      </c>
      <c r="E4544">
        <v>9514</v>
      </c>
      <c r="F4544" s="78">
        <v>39812.729560185187</v>
      </c>
      <c r="G4544" t="s">
        <v>1386</v>
      </c>
      <c r="H4544" t="s">
        <v>1387</v>
      </c>
      <c r="I4544">
        <v>276.56169999999997</v>
      </c>
      <c r="J4544" t="s">
        <v>1360</v>
      </c>
    </row>
    <row r="4545" spans="1:10">
      <c r="A4545" t="s">
        <v>1398</v>
      </c>
      <c r="B4545">
        <v>30</v>
      </c>
      <c r="C4545" t="s">
        <v>807</v>
      </c>
      <c r="D4545" t="s">
        <v>811</v>
      </c>
      <c r="E4545">
        <v>9513</v>
      </c>
      <c r="F4545" s="78">
        <v>39629.083611111113</v>
      </c>
      <c r="G4545" t="s">
        <v>1310</v>
      </c>
      <c r="H4545" t="s">
        <v>1311</v>
      </c>
      <c r="I4545">
        <v>0.112</v>
      </c>
      <c r="J4545" t="s">
        <v>1312</v>
      </c>
    </row>
    <row r="4546" spans="1:10">
      <c r="A4546" t="s">
        <v>1398</v>
      </c>
      <c r="B4546">
        <v>100</v>
      </c>
      <c r="C4546" t="s">
        <v>807</v>
      </c>
      <c r="D4546" t="s">
        <v>811</v>
      </c>
      <c r="E4546">
        <v>9514</v>
      </c>
      <c r="F4546" s="78">
        <v>39629.097928240742</v>
      </c>
      <c r="G4546" t="s">
        <v>1310</v>
      </c>
      <c r="H4546" t="s">
        <v>1311</v>
      </c>
      <c r="I4546">
        <v>0.14000000000000001</v>
      </c>
      <c r="J4546" t="s">
        <v>1312</v>
      </c>
    </row>
    <row r="4547" spans="1:10">
      <c r="A4547" t="s">
        <v>1398</v>
      </c>
      <c r="B4547">
        <v>30</v>
      </c>
      <c r="C4547" t="s">
        <v>807</v>
      </c>
      <c r="D4547" t="s">
        <v>811</v>
      </c>
      <c r="E4547">
        <v>9513</v>
      </c>
      <c r="F4547" s="78">
        <v>39629.104444444441</v>
      </c>
      <c r="G4547" t="s">
        <v>1310</v>
      </c>
      <c r="H4547" t="s">
        <v>1311</v>
      </c>
      <c r="I4547">
        <v>0.111</v>
      </c>
      <c r="J4547" t="s">
        <v>1312</v>
      </c>
    </row>
    <row r="4548" spans="1:10">
      <c r="A4548" t="s">
        <v>1398</v>
      </c>
      <c r="B4548">
        <v>100</v>
      </c>
      <c r="C4548" t="s">
        <v>807</v>
      </c>
      <c r="D4548" t="s">
        <v>811</v>
      </c>
      <c r="E4548">
        <v>9514</v>
      </c>
      <c r="F4548" s="78">
        <v>39629.118761574071</v>
      </c>
      <c r="G4548" t="s">
        <v>1310</v>
      </c>
      <c r="H4548" t="s">
        <v>1311</v>
      </c>
      <c r="I4548">
        <v>0.13900000000000001</v>
      </c>
      <c r="J4548" t="s">
        <v>1312</v>
      </c>
    </row>
    <row r="4549" spans="1:10">
      <c r="A4549" t="s">
        <v>1398</v>
      </c>
      <c r="B4549">
        <v>30</v>
      </c>
      <c r="C4549" t="s">
        <v>807</v>
      </c>
      <c r="D4549" t="s">
        <v>811</v>
      </c>
      <c r="E4549">
        <v>9513</v>
      </c>
      <c r="F4549" s="78">
        <v>39629.125277777777</v>
      </c>
      <c r="G4549" t="s">
        <v>1310</v>
      </c>
      <c r="H4549" t="s">
        <v>1311</v>
      </c>
      <c r="I4549">
        <v>0.112</v>
      </c>
      <c r="J4549" t="s">
        <v>1312</v>
      </c>
    </row>
    <row r="4550" spans="1:10">
      <c r="A4550" t="s">
        <v>1398</v>
      </c>
      <c r="B4550">
        <v>100</v>
      </c>
      <c r="C4550" t="s">
        <v>807</v>
      </c>
      <c r="D4550" t="s">
        <v>811</v>
      </c>
      <c r="E4550">
        <v>9514</v>
      </c>
      <c r="F4550" s="78">
        <v>39629.139594907407</v>
      </c>
      <c r="G4550" t="s">
        <v>1310</v>
      </c>
      <c r="H4550" t="s">
        <v>1311</v>
      </c>
      <c r="I4550">
        <v>0.13900000000000001</v>
      </c>
      <c r="J4550" t="s">
        <v>1312</v>
      </c>
    </row>
    <row r="4551" spans="1:10">
      <c r="A4551" t="s">
        <v>1398</v>
      </c>
      <c r="B4551">
        <v>30</v>
      </c>
      <c r="C4551" t="s">
        <v>807</v>
      </c>
      <c r="D4551" t="s">
        <v>811</v>
      </c>
      <c r="E4551">
        <v>9513</v>
      </c>
      <c r="F4551" s="78">
        <v>39629.146111111113</v>
      </c>
      <c r="G4551" t="s">
        <v>1310</v>
      </c>
      <c r="H4551" t="s">
        <v>1311</v>
      </c>
      <c r="I4551">
        <v>0.112</v>
      </c>
      <c r="J4551" t="s">
        <v>1312</v>
      </c>
    </row>
    <row r="4552" spans="1:10">
      <c r="A4552" t="s">
        <v>1398</v>
      </c>
      <c r="B4552">
        <v>100</v>
      </c>
      <c r="C4552" t="s">
        <v>807</v>
      </c>
      <c r="D4552" t="s">
        <v>811</v>
      </c>
      <c r="E4552">
        <v>9514</v>
      </c>
      <c r="F4552" s="78">
        <v>39629.160428240742</v>
      </c>
      <c r="G4552" t="s">
        <v>1310</v>
      </c>
      <c r="H4552" t="s">
        <v>1311</v>
      </c>
      <c r="I4552">
        <v>0.13800000000000001</v>
      </c>
      <c r="J4552" t="s">
        <v>1312</v>
      </c>
    </row>
    <row r="4553" spans="1:10">
      <c r="A4553" t="s">
        <v>1398</v>
      </c>
      <c r="B4553">
        <v>30</v>
      </c>
      <c r="C4553" t="s">
        <v>807</v>
      </c>
      <c r="D4553" t="s">
        <v>811</v>
      </c>
      <c r="E4553">
        <v>9513</v>
      </c>
      <c r="F4553" s="78">
        <v>39644.083738425928</v>
      </c>
      <c r="G4553" t="s">
        <v>1310</v>
      </c>
      <c r="H4553" t="s">
        <v>1311</v>
      </c>
      <c r="I4553">
        <v>31.518999999999998</v>
      </c>
      <c r="J4553" t="s">
        <v>1312</v>
      </c>
    </row>
    <row r="4554" spans="1:10">
      <c r="A4554" t="s">
        <v>1398</v>
      </c>
      <c r="B4554">
        <v>100</v>
      </c>
      <c r="C4554" t="s">
        <v>807</v>
      </c>
      <c r="D4554" t="s">
        <v>811</v>
      </c>
      <c r="E4554">
        <v>9514</v>
      </c>
      <c r="F4554" s="78">
        <v>39644.083738425928</v>
      </c>
      <c r="G4554" t="s">
        <v>1310</v>
      </c>
      <c r="H4554" t="s">
        <v>1311</v>
      </c>
      <c r="I4554">
        <v>101.645</v>
      </c>
      <c r="J4554" t="s">
        <v>1312</v>
      </c>
    </row>
    <row r="4555" spans="1:10">
      <c r="A4555" t="s">
        <v>1398</v>
      </c>
      <c r="B4555">
        <v>30</v>
      </c>
      <c r="C4555" t="s">
        <v>807</v>
      </c>
      <c r="D4555" t="s">
        <v>811</v>
      </c>
      <c r="E4555">
        <v>9513</v>
      </c>
      <c r="F4555" s="78">
        <v>39644.104571759257</v>
      </c>
      <c r="G4555" t="s">
        <v>1310</v>
      </c>
      <c r="H4555" t="s">
        <v>1311</v>
      </c>
      <c r="I4555">
        <v>25.483000000000001</v>
      </c>
      <c r="J4555" t="s">
        <v>1312</v>
      </c>
    </row>
    <row r="4556" spans="1:10">
      <c r="A4556" t="s">
        <v>1398</v>
      </c>
      <c r="B4556">
        <v>100</v>
      </c>
      <c r="C4556" t="s">
        <v>807</v>
      </c>
      <c r="D4556" t="s">
        <v>811</v>
      </c>
      <c r="E4556">
        <v>9514</v>
      </c>
      <c r="F4556" s="78">
        <v>39644.104571759257</v>
      </c>
      <c r="G4556" t="s">
        <v>1310</v>
      </c>
      <c r="H4556" t="s">
        <v>1311</v>
      </c>
      <c r="I4556">
        <v>95.605000000000004</v>
      </c>
      <c r="J4556" t="s">
        <v>1312</v>
      </c>
    </row>
    <row r="4557" spans="1:10">
      <c r="A4557" t="s">
        <v>1398</v>
      </c>
      <c r="B4557">
        <v>30</v>
      </c>
      <c r="C4557" t="s">
        <v>807</v>
      </c>
      <c r="D4557" t="s">
        <v>811</v>
      </c>
      <c r="E4557">
        <v>9513</v>
      </c>
      <c r="F4557" s="78">
        <v>39644.125405092593</v>
      </c>
      <c r="G4557" t="s">
        <v>1310</v>
      </c>
      <c r="H4557" t="s">
        <v>1311</v>
      </c>
      <c r="I4557">
        <v>29.968</v>
      </c>
      <c r="J4557" t="s">
        <v>1312</v>
      </c>
    </row>
    <row r="4558" spans="1:10">
      <c r="A4558" t="s">
        <v>1398</v>
      </c>
      <c r="B4558">
        <v>100</v>
      </c>
      <c r="C4558" t="s">
        <v>807</v>
      </c>
      <c r="D4558" t="s">
        <v>811</v>
      </c>
      <c r="E4558">
        <v>9514</v>
      </c>
      <c r="F4558" s="78">
        <v>39644.125405092593</v>
      </c>
      <c r="G4558" t="s">
        <v>1310</v>
      </c>
      <c r="H4558" t="s">
        <v>1311</v>
      </c>
      <c r="I4558">
        <v>101.306</v>
      </c>
      <c r="J4558" t="s">
        <v>1312</v>
      </c>
    </row>
    <row r="4559" spans="1:10">
      <c r="A4559" t="s">
        <v>1398</v>
      </c>
      <c r="B4559">
        <v>30</v>
      </c>
      <c r="C4559" t="s">
        <v>807</v>
      </c>
      <c r="D4559" t="s">
        <v>811</v>
      </c>
      <c r="E4559">
        <v>9513</v>
      </c>
      <c r="F4559" s="78">
        <v>39644.146238425928</v>
      </c>
      <c r="G4559" t="s">
        <v>1310</v>
      </c>
      <c r="H4559" t="s">
        <v>1311</v>
      </c>
      <c r="I4559">
        <v>29.733000000000001</v>
      </c>
      <c r="J4559" t="s">
        <v>1312</v>
      </c>
    </row>
    <row r="4560" spans="1:10">
      <c r="A4560" t="s">
        <v>1398</v>
      </c>
      <c r="B4560">
        <v>100</v>
      </c>
      <c r="C4560" t="s">
        <v>807</v>
      </c>
      <c r="D4560" t="s">
        <v>811</v>
      </c>
      <c r="E4560">
        <v>9514</v>
      </c>
      <c r="F4560" s="78">
        <v>39644.146238425928</v>
      </c>
      <c r="G4560" t="s">
        <v>1310</v>
      </c>
      <c r="H4560" t="s">
        <v>1311</v>
      </c>
      <c r="I4560">
        <v>100.20399999999999</v>
      </c>
      <c r="J4560" t="s">
        <v>1312</v>
      </c>
    </row>
    <row r="4561" spans="1:10">
      <c r="A4561" t="s">
        <v>1398</v>
      </c>
      <c r="B4561">
        <v>30</v>
      </c>
      <c r="C4561" t="s">
        <v>807</v>
      </c>
      <c r="D4561" t="s">
        <v>811</v>
      </c>
      <c r="E4561">
        <v>9513</v>
      </c>
      <c r="F4561" s="78">
        <v>39650.667071759257</v>
      </c>
      <c r="G4561" t="s">
        <v>1310</v>
      </c>
      <c r="H4561" t="s">
        <v>1311</v>
      </c>
      <c r="I4561">
        <v>29.908000000000001</v>
      </c>
      <c r="J4561" t="s">
        <v>1312</v>
      </c>
    </row>
    <row r="4562" spans="1:10">
      <c r="A4562" t="s">
        <v>1398</v>
      </c>
      <c r="B4562">
        <v>100</v>
      </c>
      <c r="C4562" t="s">
        <v>807</v>
      </c>
      <c r="D4562" t="s">
        <v>811</v>
      </c>
      <c r="E4562">
        <v>9514</v>
      </c>
      <c r="F4562" s="78">
        <v>39650.667071759257</v>
      </c>
      <c r="G4562" t="s">
        <v>1310</v>
      </c>
      <c r="H4562" t="s">
        <v>1311</v>
      </c>
      <c r="I4562">
        <v>102.691</v>
      </c>
      <c r="J4562" t="s">
        <v>1312</v>
      </c>
    </row>
    <row r="4563" spans="1:10">
      <c r="A4563" t="s">
        <v>1398</v>
      </c>
      <c r="B4563">
        <v>30</v>
      </c>
      <c r="C4563" t="s">
        <v>807</v>
      </c>
      <c r="D4563" t="s">
        <v>811</v>
      </c>
      <c r="E4563">
        <v>9513</v>
      </c>
      <c r="F4563" s="78">
        <v>39650.687905092593</v>
      </c>
      <c r="G4563" t="s">
        <v>1310</v>
      </c>
      <c r="H4563" t="s">
        <v>1311</v>
      </c>
      <c r="I4563">
        <v>30.943999999999999</v>
      </c>
      <c r="J4563" t="s">
        <v>1312</v>
      </c>
    </row>
    <row r="4564" spans="1:10">
      <c r="A4564" t="s">
        <v>1398</v>
      </c>
      <c r="B4564">
        <v>100</v>
      </c>
      <c r="C4564" t="s">
        <v>807</v>
      </c>
      <c r="D4564" t="s">
        <v>811</v>
      </c>
      <c r="E4564">
        <v>9514</v>
      </c>
      <c r="F4564" s="78">
        <v>39650.687905092593</v>
      </c>
      <c r="G4564" t="s">
        <v>1310</v>
      </c>
      <c r="H4564" t="s">
        <v>1311</v>
      </c>
      <c r="I4564">
        <v>101.39700000000001</v>
      </c>
      <c r="J4564" t="s">
        <v>1312</v>
      </c>
    </row>
    <row r="4565" spans="1:10">
      <c r="A4565" t="s">
        <v>1398</v>
      </c>
      <c r="B4565">
        <v>30</v>
      </c>
      <c r="C4565" t="s">
        <v>807</v>
      </c>
      <c r="D4565" t="s">
        <v>811</v>
      </c>
      <c r="E4565">
        <v>9513</v>
      </c>
      <c r="F4565" s="78">
        <v>39650.708738425928</v>
      </c>
      <c r="G4565" t="s">
        <v>1310</v>
      </c>
      <c r="H4565" t="s">
        <v>1311</v>
      </c>
      <c r="I4565">
        <v>30.719000000000001</v>
      </c>
      <c r="J4565" t="s">
        <v>1312</v>
      </c>
    </row>
    <row r="4566" spans="1:10">
      <c r="A4566" t="s">
        <v>1398</v>
      </c>
      <c r="B4566">
        <v>100</v>
      </c>
      <c r="C4566" t="s">
        <v>807</v>
      </c>
      <c r="D4566" t="s">
        <v>811</v>
      </c>
      <c r="E4566">
        <v>9514</v>
      </c>
      <c r="F4566" s="78">
        <v>39650.708738425928</v>
      </c>
      <c r="G4566" t="s">
        <v>1310</v>
      </c>
      <c r="H4566" t="s">
        <v>1311</v>
      </c>
      <c r="I4566">
        <v>98.340999999999994</v>
      </c>
      <c r="J4566" t="s">
        <v>1312</v>
      </c>
    </row>
    <row r="4567" spans="1:10">
      <c r="A4567" t="s">
        <v>1398</v>
      </c>
      <c r="B4567">
        <v>30</v>
      </c>
      <c r="C4567" t="s">
        <v>807</v>
      </c>
      <c r="D4567" t="s">
        <v>811</v>
      </c>
      <c r="E4567">
        <v>9513</v>
      </c>
      <c r="F4567" s="78">
        <v>39650.729571759257</v>
      </c>
      <c r="G4567" t="s">
        <v>1310</v>
      </c>
      <c r="H4567" t="s">
        <v>1311</v>
      </c>
      <c r="I4567">
        <v>30.588000000000001</v>
      </c>
      <c r="J4567" t="s">
        <v>1312</v>
      </c>
    </row>
    <row r="4568" spans="1:10">
      <c r="A4568" t="s">
        <v>1398</v>
      </c>
      <c r="B4568">
        <v>100</v>
      </c>
      <c r="C4568" t="s">
        <v>807</v>
      </c>
      <c r="D4568" t="s">
        <v>811</v>
      </c>
      <c r="E4568">
        <v>9514</v>
      </c>
      <c r="F4568" s="78">
        <v>39650.729571759257</v>
      </c>
      <c r="G4568" t="s">
        <v>1310</v>
      </c>
      <c r="H4568" t="s">
        <v>1311</v>
      </c>
      <c r="I4568">
        <v>102.158</v>
      </c>
      <c r="J4568" t="s">
        <v>1312</v>
      </c>
    </row>
    <row r="4569" spans="1:10">
      <c r="A4569" t="s">
        <v>1398</v>
      </c>
      <c r="B4569">
        <v>30</v>
      </c>
      <c r="C4569" t="s">
        <v>807</v>
      </c>
      <c r="D4569" t="s">
        <v>811</v>
      </c>
      <c r="E4569">
        <v>9513</v>
      </c>
      <c r="F4569" s="78">
        <v>39668.667048611111</v>
      </c>
      <c r="G4569" t="s">
        <v>1310</v>
      </c>
      <c r="H4569" t="s">
        <v>1311</v>
      </c>
      <c r="I4569">
        <v>30.664999999999999</v>
      </c>
      <c r="J4569" t="s">
        <v>1312</v>
      </c>
    </row>
    <row r="4570" spans="1:10">
      <c r="A4570" t="s">
        <v>1398</v>
      </c>
      <c r="B4570">
        <v>100</v>
      </c>
      <c r="C4570" t="s">
        <v>807</v>
      </c>
      <c r="D4570" t="s">
        <v>811</v>
      </c>
      <c r="E4570">
        <v>9514</v>
      </c>
      <c r="F4570" s="78">
        <v>39668.667060185187</v>
      </c>
      <c r="G4570" t="s">
        <v>1310</v>
      </c>
      <c r="H4570" t="s">
        <v>1311</v>
      </c>
      <c r="I4570">
        <v>100.30500000000001</v>
      </c>
      <c r="J4570" t="s">
        <v>1312</v>
      </c>
    </row>
    <row r="4571" spans="1:10">
      <c r="A4571" t="s">
        <v>1398</v>
      </c>
      <c r="B4571">
        <v>30</v>
      </c>
      <c r="C4571" t="s">
        <v>807</v>
      </c>
      <c r="D4571" t="s">
        <v>811</v>
      </c>
      <c r="E4571">
        <v>9513</v>
      </c>
      <c r="F4571" s="78">
        <v>39668.687881944446</v>
      </c>
      <c r="G4571" t="s">
        <v>1310</v>
      </c>
      <c r="H4571" t="s">
        <v>1311</v>
      </c>
      <c r="I4571">
        <v>30.494</v>
      </c>
      <c r="J4571" t="s">
        <v>1312</v>
      </c>
    </row>
    <row r="4572" spans="1:10">
      <c r="A4572" t="s">
        <v>1398</v>
      </c>
      <c r="B4572">
        <v>100</v>
      </c>
      <c r="C4572" t="s">
        <v>807</v>
      </c>
      <c r="D4572" t="s">
        <v>811</v>
      </c>
      <c r="E4572">
        <v>9514</v>
      </c>
      <c r="F4572" s="78">
        <v>39668.687893518516</v>
      </c>
      <c r="G4572" t="s">
        <v>1310</v>
      </c>
      <c r="H4572" t="s">
        <v>1311</v>
      </c>
      <c r="I4572">
        <v>100.467</v>
      </c>
      <c r="J4572" t="s">
        <v>1312</v>
      </c>
    </row>
    <row r="4573" spans="1:10">
      <c r="A4573" t="s">
        <v>1398</v>
      </c>
      <c r="B4573">
        <v>30</v>
      </c>
      <c r="C4573" t="s">
        <v>807</v>
      </c>
      <c r="D4573" t="s">
        <v>811</v>
      </c>
      <c r="E4573">
        <v>9513</v>
      </c>
      <c r="F4573" s="78">
        <v>39668.708715277775</v>
      </c>
      <c r="G4573" t="s">
        <v>1310</v>
      </c>
      <c r="H4573" t="s">
        <v>1311</v>
      </c>
      <c r="I4573">
        <v>28.768000000000001</v>
      </c>
      <c r="J4573" t="s">
        <v>1312</v>
      </c>
    </row>
    <row r="4574" spans="1:10">
      <c r="A4574" t="s">
        <v>1398</v>
      </c>
      <c r="B4574">
        <v>100</v>
      </c>
      <c r="C4574" t="s">
        <v>807</v>
      </c>
      <c r="D4574" t="s">
        <v>811</v>
      </c>
      <c r="E4574">
        <v>9514</v>
      </c>
      <c r="F4574" s="78">
        <v>39668.708726851852</v>
      </c>
      <c r="G4574" t="s">
        <v>1310</v>
      </c>
      <c r="H4574" t="s">
        <v>1311</v>
      </c>
      <c r="I4574">
        <v>102.43</v>
      </c>
      <c r="J4574" t="s">
        <v>1312</v>
      </c>
    </row>
    <row r="4575" spans="1:10">
      <c r="A4575" t="s">
        <v>1398</v>
      </c>
      <c r="B4575">
        <v>30</v>
      </c>
      <c r="C4575" t="s">
        <v>807</v>
      </c>
      <c r="D4575" t="s">
        <v>811</v>
      </c>
      <c r="E4575">
        <v>9513</v>
      </c>
      <c r="F4575" s="78">
        <v>39668.729548611111</v>
      </c>
      <c r="G4575" t="s">
        <v>1310</v>
      </c>
      <c r="H4575" t="s">
        <v>1311</v>
      </c>
      <c r="I4575">
        <v>29.922000000000001</v>
      </c>
      <c r="J4575" t="s">
        <v>1312</v>
      </c>
    </row>
    <row r="4576" spans="1:10">
      <c r="A4576" t="s">
        <v>1398</v>
      </c>
      <c r="B4576">
        <v>100</v>
      </c>
      <c r="C4576" t="s">
        <v>807</v>
      </c>
      <c r="D4576" t="s">
        <v>811</v>
      </c>
      <c r="E4576">
        <v>9514</v>
      </c>
      <c r="F4576" s="78">
        <v>39668.729560185187</v>
      </c>
      <c r="G4576" t="s">
        <v>1310</v>
      </c>
      <c r="H4576" t="s">
        <v>1311</v>
      </c>
      <c r="I4576">
        <v>101.99299999999999</v>
      </c>
      <c r="J4576" t="s">
        <v>1312</v>
      </c>
    </row>
    <row r="4577" spans="1:10">
      <c r="A4577" t="s">
        <v>1398</v>
      </c>
      <c r="B4577">
        <v>30</v>
      </c>
      <c r="C4577" t="s">
        <v>807</v>
      </c>
      <c r="D4577" t="s">
        <v>811</v>
      </c>
      <c r="E4577">
        <v>9513</v>
      </c>
      <c r="F4577" s="78">
        <v>39686.667060185187</v>
      </c>
      <c r="G4577" t="s">
        <v>1310</v>
      </c>
      <c r="H4577" t="s">
        <v>1311</v>
      </c>
      <c r="I4577">
        <v>30.097000000000001</v>
      </c>
      <c r="J4577" t="s">
        <v>1312</v>
      </c>
    </row>
    <row r="4578" spans="1:10">
      <c r="A4578" t="s">
        <v>1398</v>
      </c>
      <c r="B4578">
        <v>100</v>
      </c>
      <c r="C4578" t="s">
        <v>807</v>
      </c>
      <c r="D4578" t="s">
        <v>811</v>
      </c>
      <c r="E4578">
        <v>9514</v>
      </c>
      <c r="F4578" s="78">
        <v>39686.667060185187</v>
      </c>
      <c r="G4578" t="s">
        <v>1310</v>
      </c>
      <c r="H4578" t="s">
        <v>1311</v>
      </c>
      <c r="I4578">
        <v>98.271000000000001</v>
      </c>
      <c r="J4578" t="s">
        <v>1312</v>
      </c>
    </row>
    <row r="4579" spans="1:10">
      <c r="A4579" t="s">
        <v>1398</v>
      </c>
      <c r="B4579">
        <v>30</v>
      </c>
      <c r="C4579" t="s">
        <v>807</v>
      </c>
      <c r="D4579" t="s">
        <v>811</v>
      </c>
      <c r="E4579">
        <v>9513</v>
      </c>
      <c r="F4579" s="78">
        <v>39686.687893518516</v>
      </c>
      <c r="G4579" t="s">
        <v>1310</v>
      </c>
      <c r="H4579" t="s">
        <v>1311</v>
      </c>
      <c r="I4579">
        <v>30.007999999999999</v>
      </c>
      <c r="J4579" t="s">
        <v>1312</v>
      </c>
    </row>
    <row r="4580" spans="1:10">
      <c r="A4580" t="s">
        <v>1398</v>
      </c>
      <c r="B4580">
        <v>100</v>
      </c>
      <c r="C4580" t="s">
        <v>807</v>
      </c>
      <c r="D4580" t="s">
        <v>811</v>
      </c>
      <c r="E4580">
        <v>9514</v>
      </c>
      <c r="F4580" s="78">
        <v>39686.687893518516</v>
      </c>
      <c r="G4580" t="s">
        <v>1310</v>
      </c>
      <c r="H4580" t="s">
        <v>1311</v>
      </c>
      <c r="I4580">
        <v>99.501999999999995</v>
      </c>
      <c r="J4580" t="s">
        <v>1312</v>
      </c>
    </row>
    <row r="4581" spans="1:10">
      <c r="A4581" t="s">
        <v>1398</v>
      </c>
      <c r="B4581">
        <v>30</v>
      </c>
      <c r="C4581" t="s">
        <v>807</v>
      </c>
      <c r="D4581" t="s">
        <v>811</v>
      </c>
      <c r="E4581">
        <v>9513</v>
      </c>
      <c r="F4581" s="78">
        <v>39686.708726851852</v>
      </c>
      <c r="G4581" t="s">
        <v>1310</v>
      </c>
      <c r="H4581" t="s">
        <v>1311</v>
      </c>
      <c r="I4581">
        <v>30.45</v>
      </c>
      <c r="J4581" t="s">
        <v>1312</v>
      </c>
    </row>
    <row r="4582" spans="1:10">
      <c r="A4582" t="s">
        <v>1398</v>
      </c>
      <c r="B4582">
        <v>100</v>
      </c>
      <c r="C4582" t="s">
        <v>807</v>
      </c>
      <c r="D4582" t="s">
        <v>811</v>
      </c>
      <c r="E4582">
        <v>9514</v>
      </c>
      <c r="F4582" s="78">
        <v>39686.708726851852</v>
      </c>
      <c r="G4582" t="s">
        <v>1310</v>
      </c>
      <c r="H4582" t="s">
        <v>1311</v>
      </c>
      <c r="I4582">
        <v>100.51</v>
      </c>
      <c r="J4582" t="s">
        <v>1312</v>
      </c>
    </row>
    <row r="4583" spans="1:10">
      <c r="A4583" t="s">
        <v>1398</v>
      </c>
      <c r="B4583">
        <v>30</v>
      </c>
      <c r="C4583" t="s">
        <v>807</v>
      </c>
      <c r="D4583" t="s">
        <v>811</v>
      </c>
      <c r="E4583">
        <v>9513</v>
      </c>
      <c r="F4583" s="78">
        <v>39686.729560185187</v>
      </c>
      <c r="G4583" t="s">
        <v>1310</v>
      </c>
      <c r="H4583" t="s">
        <v>1311</v>
      </c>
      <c r="I4583">
        <v>31.283000000000001</v>
      </c>
      <c r="J4583" t="s">
        <v>1312</v>
      </c>
    </row>
    <row r="4584" spans="1:10">
      <c r="A4584" t="s">
        <v>1398</v>
      </c>
      <c r="B4584">
        <v>100</v>
      </c>
      <c r="C4584" t="s">
        <v>807</v>
      </c>
      <c r="D4584" t="s">
        <v>811</v>
      </c>
      <c r="E4584">
        <v>9514</v>
      </c>
      <c r="F4584" s="78">
        <v>39686.729560185187</v>
      </c>
      <c r="G4584" t="s">
        <v>1310</v>
      </c>
      <c r="H4584" t="s">
        <v>1311</v>
      </c>
      <c r="I4584">
        <v>100.714</v>
      </c>
      <c r="J4584" t="s">
        <v>1312</v>
      </c>
    </row>
    <row r="4585" spans="1:10">
      <c r="A4585" t="s">
        <v>1398</v>
      </c>
      <c r="B4585">
        <v>30</v>
      </c>
      <c r="C4585" t="s">
        <v>807</v>
      </c>
      <c r="D4585" t="s">
        <v>811</v>
      </c>
      <c r="E4585">
        <v>9513</v>
      </c>
      <c r="F4585" s="78">
        <v>39704.667060185187</v>
      </c>
      <c r="G4585" t="s">
        <v>1310</v>
      </c>
      <c r="H4585" t="s">
        <v>1311</v>
      </c>
      <c r="I4585">
        <v>31.504999999999999</v>
      </c>
      <c r="J4585" t="s">
        <v>1312</v>
      </c>
    </row>
    <row r="4586" spans="1:10">
      <c r="A4586" t="s">
        <v>1398</v>
      </c>
      <c r="B4586">
        <v>100</v>
      </c>
      <c r="C4586" t="s">
        <v>807</v>
      </c>
      <c r="D4586" t="s">
        <v>811</v>
      </c>
      <c r="E4586">
        <v>9514</v>
      </c>
      <c r="F4586" s="78">
        <v>39704.667071759257</v>
      </c>
      <c r="G4586" t="s">
        <v>1310</v>
      </c>
      <c r="H4586" t="s">
        <v>1311</v>
      </c>
      <c r="I4586">
        <v>99.369</v>
      </c>
      <c r="J4586" t="s">
        <v>1312</v>
      </c>
    </row>
    <row r="4587" spans="1:10">
      <c r="A4587" t="s">
        <v>1398</v>
      </c>
      <c r="B4587">
        <v>30</v>
      </c>
      <c r="C4587" t="s">
        <v>807</v>
      </c>
      <c r="D4587" t="s">
        <v>811</v>
      </c>
      <c r="E4587">
        <v>9513</v>
      </c>
      <c r="F4587" s="78">
        <v>39704.687893518516</v>
      </c>
      <c r="G4587" t="s">
        <v>1310</v>
      </c>
      <c r="H4587" t="s">
        <v>1311</v>
      </c>
      <c r="I4587">
        <v>29.195</v>
      </c>
      <c r="J4587" t="s">
        <v>1312</v>
      </c>
    </row>
    <row r="4588" spans="1:10">
      <c r="A4588" t="s">
        <v>1398</v>
      </c>
      <c r="B4588">
        <v>100</v>
      </c>
      <c r="C4588" t="s">
        <v>807</v>
      </c>
      <c r="D4588" t="s">
        <v>811</v>
      </c>
      <c r="E4588">
        <v>9514</v>
      </c>
      <c r="F4588" s="78">
        <v>39704.687905092593</v>
      </c>
      <c r="G4588" t="s">
        <v>1310</v>
      </c>
      <c r="H4588" t="s">
        <v>1311</v>
      </c>
      <c r="I4588">
        <v>100.36499999999999</v>
      </c>
      <c r="J4588" t="s">
        <v>1312</v>
      </c>
    </row>
    <row r="4589" spans="1:10">
      <c r="A4589" t="s">
        <v>1398</v>
      </c>
      <c r="B4589">
        <v>30</v>
      </c>
      <c r="C4589" t="s">
        <v>807</v>
      </c>
      <c r="D4589" t="s">
        <v>811</v>
      </c>
      <c r="E4589">
        <v>9513</v>
      </c>
      <c r="F4589" s="78">
        <v>39704.708726851852</v>
      </c>
      <c r="G4589" t="s">
        <v>1310</v>
      </c>
      <c r="H4589" t="s">
        <v>1311</v>
      </c>
      <c r="I4589">
        <v>31.459</v>
      </c>
      <c r="J4589" t="s">
        <v>1312</v>
      </c>
    </row>
    <row r="4590" spans="1:10">
      <c r="A4590" t="s">
        <v>1398</v>
      </c>
      <c r="B4590">
        <v>100</v>
      </c>
      <c r="C4590" t="s">
        <v>807</v>
      </c>
      <c r="D4590" t="s">
        <v>811</v>
      </c>
      <c r="E4590">
        <v>9514</v>
      </c>
      <c r="F4590" s="78">
        <v>39704.708738425928</v>
      </c>
      <c r="G4590" t="s">
        <v>1310</v>
      </c>
      <c r="H4590" t="s">
        <v>1311</v>
      </c>
      <c r="I4590">
        <v>100.18600000000001</v>
      </c>
      <c r="J4590" t="s">
        <v>1312</v>
      </c>
    </row>
    <row r="4591" spans="1:10">
      <c r="A4591" t="s">
        <v>1398</v>
      </c>
      <c r="B4591">
        <v>30</v>
      </c>
      <c r="C4591" t="s">
        <v>807</v>
      </c>
      <c r="D4591" t="s">
        <v>811</v>
      </c>
      <c r="E4591">
        <v>9513</v>
      </c>
      <c r="F4591" s="78">
        <v>39704.729560185187</v>
      </c>
      <c r="G4591" t="s">
        <v>1310</v>
      </c>
      <c r="H4591" t="s">
        <v>1311</v>
      </c>
      <c r="I4591">
        <v>30.727</v>
      </c>
      <c r="J4591" t="s">
        <v>1312</v>
      </c>
    </row>
    <row r="4592" spans="1:10">
      <c r="A4592" t="s">
        <v>1398</v>
      </c>
      <c r="B4592">
        <v>100</v>
      </c>
      <c r="C4592" t="s">
        <v>807</v>
      </c>
      <c r="D4592" t="s">
        <v>811</v>
      </c>
      <c r="E4592">
        <v>9514</v>
      </c>
      <c r="F4592" s="78">
        <v>39704.729571759257</v>
      </c>
      <c r="G4592" t="s">
        <v>1310</v>
      </c>
      <c r="H4592" t="s">
        <v>1311</v>
      </c>
      <c r="I4592">
        <v>102.79300000000001</v>
      </c>
      <c r="J4592" t="s">
        <v>1312</v>
      </c>
    </row>
    <row r="4593" spans="1:10">
      <c r="A4593" t="s">
        <v>1398</v>
      </c>
      <c r="B4593">
        <v>30</v>
      </c>
      <c r="C4593" t="s">
        <v>807</v>
      </c>
      <c r="D4593" t="s">
        <v>811</v>
      </c>
      <c r="E4593">
        <v>9513</v>
      </c>
      <c r="F4593" s="78">
        <v>39722.667071759257</v>
      </c>
      <c r="G4593" t="s">
        <v>1310</v>
      </c>
      <c r="H4593" t="s">
        <v>1311</v>
      </c>
      <c r="I4593">
        <v>30.462</v>
      </c>
      <c r="J4593" t="s">
        <v>1312</v>
      </c>
    </row>
    <row r="4594" spans="1:10">
      <c r="A4594" t="s">
        <v>1398</v>
      </c>
      <c r="B4594">
        <v>100</v>
      </c>
      <c r="C4594" t="s">
        <v>807</v>
      </c>
      <c r="D4594" t="s">
        <v>811</v>
      </c>
      <c r="E4594">
        <v>9514</v>
      </c>
      <c r="F4594" s="78">
        <v>39722.667071759257</v>
      </c>
      <c r="G4594" t="s">
        <v>1310</v>
      </c>
      <c r="H4594" t="s">
        <v>1311</v>
      </c>
      <c r="I4594">
        <v>98.040999999999997</v>
      </c>
      <c r="J4594" t="s">
        <v>1312</v>
      </c>
    </row>
    <row r="4595" spans="1:10">
      <c r="A4595" t="s">
        <v>1398</v>
      </c>
      <c r="B4595">
        <v>30</v>
      </c>
      <c r="C4595" t="s">
        <v>807</v>
      </c>
      <c r="D4595" t="s">
        <v>811</v>
      </c>
      <c r="E4595">
        <v>9513</v>
      </c>
      <c r="F4595" s="78">
        <v>39722.687905092593</v>
      </c>
      <c r="G4595" t="s">
        <v>1310</v>
      </c>
      <c r="H4595" t="s">
        <v>1311</v>
      </c>
      <c r="I4595">
        <v>31.111000000000001</v>
      </c>
      <c r="J4595" t="s">
        <v>1312</v>
      </c>
    </row>
    <row r="4596" spans="1:10">
      <c r="A4596" t="s">
        <v>1398</v>
      </c>
      <c r="B4596">
        <v>100</v>
      </c>
      <c r="C4596" t="s">
        <v>807</v>
      </c>
      <c r="D4596" t="s">
        <v>811</v>
      </c>
      <c r="E4596">
        <v>9514</v>
      </c>
      <c r="F4596" s="78">
        <v>39722.687905092593</v>
      </c>
      <c r="G4596" t="s">
        <v>1310</v>
      </c>
      <c r="H4596" t="s">
        <v>1311</v>
      </c>
      <c r="I4596">
        <v>99.856999999999999</v>
      </c>
      <c r="J4596" t="s">
        <v>1312</v>
      </c>
    </row>
    <row r="4597" spans="1:10">
      <c r="A4597" t="s">
        <v>1398</v>
      </c>
      <c r="B4597">
        <v>30</v>
      </c>
      <c r="C4597" t="s">
        <v>807</v>
      </c>
      <c r="D4597" t="s">
        <v>811</v>
      </c>
      <c r="E4597">
        <v>9513</v>
      </c>
      <c r="F4597" s="78">
        <v>39722.708738425928</v>
      </c>
      <c r="G4597" t="s">
        <v>1310</v>
      </c>
      <c r="H4597" t="s">
        <v>1311</v>
      </c>
      <c r="I4597">
        <v>30.513999999999999</v>
      </c>
      <c r="J4597" t="s">
        <v>1312</v>
      </c>
    </row>
    <row r="4598" spans="1:10">
      <c r="A4598" t="s">
        <v>1398</v>
      </c>
      <c r="B4598">
        <v>100</v>
      </c>
      <c r="C4598" t="s">
        <v>807</v>
      </c>
      <c r="D4598" t="s">
        <v>811</v>
      </c>
      <c r="E4598">
        <v>9514</v>
      </c>
      <c r="F4598" s="78">
        <v>39722.708738425928</v>
      </c>
      <c r="G4598" t="s">
        <v>1310</v>
      </c>
      <c r="H4598" t="s">
        <v>1311</v>
      </c>
      <c r="I4598">
        <v>101.93</v>
      </c>
      <c r="J4598" t="s">
        <v>1312</v>
      </c>
    </row>
    <row r="4599" spans="1:10">
      <c r="A4599" t="s">
        <v>1398</v>
      </c>
      <c r="B4599">
        <v>30</v>
      </c>
      <c r="C4599" t="s">
        <v>807</v>
      </c>
      <c r="D4599" t="s">
        <v>811</v>
      </c>
      <c r="E4599">
        <v>9513</v>
      </c>
      <c r="F4599" s="78">
        <v>39722.729571759257</v>
      </c>
      <c r="G4599" t="s">
        <v>1310</v>
      </c>
      <c r="H4599" t="s">
        <v>1311</v>
      </c>
      <c r="I4599">
        <v>31.437000000000001</v>
      </c>
      <c r="J4599" t="s">
        <v>1312</v>
      </c>
    </row>
    <row r="4600" spans="1:10">
      <c r="A4600" t="s">
        <v>1398</v>
      </c>
      <c r="B4600">
        <v>100</v>
      </c>
      <c r="C4600" t="s">
        <v>807</v>
      </c>
      <c r="D4600" t="s">
        <v>811</v>
      </c>
      <c r="E4600">
        <v>9514</v>
      </c>
      <c r="F4600" s="78">
        <v>39722.729571759257</v>
      </c>
      <c r="G4600" t="s">
        <v>1310</v>
      </c>
      <c r="H4600" t="s">
        <v>1311</v>
      </c>
      <c r="I4600">
        <v>101.137</v>
      </c>
      <c r="J4600" t="s">
        <v>1312</v>
      </c>
    </row>
    <row r="4601" spans="1:10">
      <c r="A4601" t="s">
        <v>1398</v>
      </c>
      <c r="B4601">
        <v>100</v>
      </c>
      <c r="C4601" t="s">
        <v>807</v>
      </c>
      <c r="D4601" t="s">
        <v>811</v>
      </c>
      <c r="E4601">
        <v>9514</v>
      </c>
      <c r="F4601" s="78">
        <v>39740.667048611111</v>
      </c>
      <c r="G4601" t="s">
        <v>1310</v>
      </c>
      <c r="H4601" t="s">
        <v>1311</v>
      </c>
      <c r="I4601">
        <v>100.104</v>
      </c>
      <c r="J4601" t="s">
        <v>1312</v>
      </c>
    </row>
    <row r="4602" spans="1:10">
      <c r="A4602" t="s">
        <v>1398</v>
      </c>
      <c r="B4602">
        <v>30</v>
      </c>
      <c r="C4602" t="s">
        <v>807</v>
      </c>
      <c r="D4602" t="s">
        <v>811</v>
      </c>
      <c r="E4602">
        <v>9513</v>
      </c>
      <c r="F4602" s="78">
        <v>39740.667060185187</v>
      </c>
      <c r="G4602" t="s">
        <v>1310</v>
      </c>
      <c r="H4602" t="s">
        <v>1311</v>
      </c>
      <c r="I4602">
        <v>30.36</v>
      </c>
      <c r="J4602" t="s">
        <v>1312</v>
      </c>
    </row>
    <row r="4603" spans="1:10">
      <c r="A4603" t="s">
        <v>1398</v>
      </c>
      <c r="B4603">
        <v>100</v>
      </c>
      <c r="C4603" t="s">
        <v>807</v>
      </c>
      <c r="D4603" t="s">
        <v>811</v>
      </c>
      <c r="E4603">
        <v>9514</v>
      </c>
      <c r="F4603" s="78">
        <v>39740.687881944446</v>
      </c>
      <c r="G4603" t="s">
        <v>1310</v>
      </c>
      <c r="H4603" t="s">
        <v>1311</v>
      </c>
      <c r="I4603">
        <v>100.999</v>
      </c>
      <c r="J4603" t="s">
        <v>1312</v>
      </c>
    </row>
    <row r="4604" spans="1:10">
      <c r="A4604" t="s">
        <v>1398</v>
      </c>
      <c r="B4604">
        <v>30</v>
      </c>
      <c r="C4604" t="s">
        <v>807</v>
      </c>
      <c r="D4604" t="s">
        <v>811</v>
      </c>
      <c r="E4604">
        <v>9513</v>
      </c>
      <c r="F4604" s="78">
        <v>39740.687893518516</v>
      </c>
      <c r="G4604" t="s">
        <v>1310</v>
      </c>
      <c r="H4604" t="s">
        <v>1311</v>
      </c>
      <c r="I4604">
        <v>29.946000000000002</v>
      </c>
      <c r="J4604" t="s">
        <v>1312</v>
      </c>
    </row>
    <row r="4605" spans="1:10">
      <c r="A4605" t="s">
        <v>1398</v>
      </c>
      <c r="B4605">
        <v>100</v>
      </c>
      <c r="C4605" t="s">
        <v>807</v>
      </c>
      <c r="D4605" t="s">
        <v>811</v>
      </c>
      <c r="E4605">
        <v>9514</v>
      </c>
      <c r="F4605" s="78">
        <v>39740.708715277775</v>
      </c>
      <c r="G4605" t="s">
        <v>1310</v>
      </c>
      <c r="H4605" t="s">
        <v>1311</v>
      </c>
      <c r="I4605">
        <v>100.09399999999999</v>
      </c>
      <c r="J4605" t="s">
        <v>1312</v>
      </c>
    </row>
    <row r="4606" spans="1:10">
      <c r="A4606" t="s">
        <v>1398</v>
      </c>
      <c r="B4606">
        <v>30</v>
      </c>
      <c r="C4606" t="s">
        <v>807</v>
      </c>
      <c r="D4606" t="s">
        <v>811</v>
      </c>
      <c r="E4606">
        <v>9513</v>
      </c>
      <c r="F4606" s="78">
        <v>39740.708726851852</v>
      </c>
      <c r="G4606" t="s">
        <v>1310</v>
      </c>
      <c r="H4606" t="s">
        <v>1311</v>
      </c>
      <c r="I4606">
        <v>31.091999999999999</v>
      </c>
      <c r="J4606" t="s">
        <v>1312</v>
      </c>
    </row>
    <row r="4607" spans="1:10">
      <c r="A4607" t="s">
        <v>1398</v>
      </c>
      <c r="B4607">
        <v>100</v>
      </c>
      <c r="C4607" t="s">
        <v>807</v>
      </c>
      <c r="D4607" t="s">
        <v>811</v>
      </c>
      <c r="E4607">
        <v>9514</v>
      </c>
      <c r="F4607" s="78">
        <v>39740.729537037034</v>
      </c>
      <c r="G4607" t="s">
        <v>1310</v>
      </c>
      <c r="H4607" t="s">
        <v>1311</v>
      </c>
      <c r="I4607">
        <v>99.802000000000007</v>
      </c>
      <c r="J4607" t="s">
        <v>1312</v>
      </c>
    </row>
    <row r="4608" spans="1:10">
      <c r="A4608" t="s">
        <v>1398</v>
      </c>
      <c r="B4608">
        <v>30</v>
      </c>
      <c r="C4608" t="s">
        <v>807</v>
      </c>
      <c r="D4608" t="s">
        <v>811</v>
      </c>
      <c r="E4608">
        <v>9513</v>
      </c>
      <c r="F4608" s="78">
        <v>39740.729560185187</v>
      </c>
      <c r="G4608" t="s">
        <v>1310</v>
      </c>
      <c r="H4608" t="s">
        <v>1311</v>
      </c>
      <c r="I4608">
        <v>30.343</v>
      </c>
      <c r="J4608" t="s">
        <v>1312</v>
      </c>
    </row>
    <row r="4609" spans="1:10">
      <c r="A4609" t="s">
        <v>1398</v>
      </c>
      <c r="B4609">
        <v>30</v>
      </c>
      <c r="C4609" t="s">
        <v>807</v>
      </c>
      <c r="D4609" t="s">
        <v>811</v>
      </c>
      <c r="E4609">
        <v>9513</v>
      </c>
      <c r="F4609" s="78">
        <v>39758.667060185187</v>
      </c>
      <c r="G4609" t="s">
        <v>1310</v>
      </c>
      <c r="H4609" t="s">
        <v>1311</v>
      </c>
      <c r="I4609">
        <v>30.135000000000002</v>
      </c>
      <c r="J4609" t="s">
        <v>1312</v>
      </c>
    </row>
    <row r="4610" spans="1:10">
      <c r="A4610" t="s">
        <v>1398</v>
      </c>
      <c r="B4610">
        <v>100</v>
      </c>
      <c r="C4610" t="s">
        <v>807</v>
      </c>
      <c r="D4610" t="s">
        <v>811</v>
      </c>
      <c r="E4610">
        <v>9514</v>
      </c>
      <c r="F4610" s="78">
        <v>39758.667083333334</v>
      </c>
      <c r="G4610" t="s">
        <v>1310</v>
      </c>
      <c r="H4610" t="s">
        <v>1311</v>
      </c>
      <c r="I4610">
        <v>102.66200000000001</v>
      </c>
      <c r="J4610" t="s">
        <v>1312</v>
      </c>
    </row>
    <row r="4611" spans="1:10">
      <c r="A4611" t="s">
        <v>1398</v>
      </c>
      <c r="B4611">
        <v>30</v>
      </c>
      <c r="C4611" t="s">
        <v>807</v>
      </c>
      <c r="D4611" t="s">
        <v>811</v>
      </c>
      <c r="E4611">
        <v>9513</v>
      </c>
      <c r="F4611" s="78">
        <v>39758.687893518516</v>
      </c>
      <c r="G4611" t="s">
        <v>1310</v>
      </c>
      <c r="H4611" t="s">
        <v>1311</v>
      </c>
      <c r="I4611">
        <v>31.082000000000001</v>
      </c>
      <c r="J4611" t="s">
        <v>1312</v>
      </c>
    </row>
    <row r="4612" spans="1:10">
      <c r="A4612" t="s">
        <v>1398</v>
      </c>
      <c r="B4612">
        <v>100</v>
      </c>
      <c r="C4612" t="s">
        <v>807</v>
      </c>
      <c r="D4612" t="s">
        <v>811</v>
      </c>
      <c r="E4612">
        <v>9514</v>
      </c>
      <c r="F4612" s="78">
        <v>39758.687916666669</v>
      </c>
      <c r="G4612" t="s">
        <v>1310</v>
      </c>
      <c r="H4612" t="s">
        <v>1311</v>
      </c>
      <c r="I4612">
        <v>100.99299999999999</v>
      </c>
      <c r="J4612" t="s">
        <v>1312</v>
      </c>
    </row>
    <row r="4613" spans="1:10">
      <c r="A4613" t="s">
        <v>1398</v>
      </c>
      <c r="B4613">
        <v>30</v>
      </c>
      <c r="C4613" t="s">
        <v>807</v>
      </c>
      <c r="D4613" t="s">
        <v>811</v>
      </c>
      <c r="E4613">
        <v>9513</v>
      </c>
      <c r="F4613" s="78">
        <v>39758.708726851852</v>
      </c>
      <c r="G4613" t="s">
        <v>1310</v>
      </c>
      <c r="H4613" t="s">
        <v>1311</v>
      </c>
      <c r="I4613">
        <v>30.963999999999999</v>
      </c>
      <c r="J4613" t="s">
        <v>1312</v>
      </c>
    </row>
    <row r="4614" spans="1:10">
      <c r="A4614" t="s">
        <v>1398</v>
      </c>
      <c r="B4614">
        <v>100</v>
      </c>
      <c r="C4614" t="s">
        <v>807</v>
      </c>
      <c r="D4614" t="s">
        <v>811</v>
      </c>
      <c r="E4614">
        <v>9514</v>
      </c>
      <c r="F4614" s="78">
        <v>39758.708738425928</v>
      </c>
      <c r="G4614" t="s">
        <v>1310</v>
      </c>
      <c r="H4614" t="s">
        <v>1311</v>
      </c>
      <c r="I4614">
        <v>100.053</v>
      </c>
      <c r="J4614" t="s">
        <v>1312</v>
      </c>
    </row>
    <row r="4615" spans="1:10">
      <c r="A4615" t="s">
        <v>1398</v>
      </c>
      <c r="B4615">
        <v>30</v>
      </c>
      <c r="C4615" t="s">
        <v>807</v>
      </c>
      <c r="D4615" t="s">
        <v>811</v>
      </c>
      <c r="E4615">
        <v>9513</v>
      </c>
      <c r="F4615" s="78">
        <v>39758.729560185187</v>
      </c>
      <c r="G4615" t="s">
        <v>1310</v>
      </c>
      <c r="H4615" t="s">
        <v>1311</v>
      </c>
      <c r="I4615">
        <v>30.238</v>
      </c>
      <c r="J4615" t="s">
        <v>1312</v>
      </c>
    </row>
    <row r="4616" spans="1:10">
      <c r="A4616" t="s">
        <v>1398</v>
      </c>
      <c r="B4616">
        <v>100</v>
      </c>
      <c r="C4616" t="s">
        <v>807</v>
      </c>
      <c r="D4616" t="s">
        <v>811</v>
      </c>
      <c r="E4616">
        <v>9514</v>
      </c>
      <c r="F4616" s="78">
        <v>39758.729571759257</v>
      </c>
      <c r="G4616" t="s">
        <v>1310</v>
      </c>
      <c r="H4616" t="s">
        <v>1311</v>
      </c>
      <c r="I4616">
        <v>100.07599999999999</v>
      </c>
      <c r="J4616" t="s">
        <v>1312</v>
      </c>
    </row>
    <row r="4617" spans="1:10">
      <c r="A4617" t="s">
        <v>1398</v>
      </c>
      <c r="B4617">
        <v>30</v>
      </c>
      <c r="C4617" t="s">
        <v>807</v>
      </c>
      <c r="D4617" t="s">
        <v>811</v>
      </c>
      <c r="E4617">
        <v>9513</v>
      </c>
      <c r="F4617" s="78">
        <v>39776.667048611111</v>
      </c>
      <c r="G4617" t="s">
        <v>1310</v>
      </c>
      <c r="H4617" t="s">
        <v>1311</v>
      </c>
      <c r="I4617">
        <v>29.736999999999998</v>
      </c>
      <c r="J4617" t="s">
        <v>1312</v>
      </c>
    </row>
    <row r="4618" spans="1:10">
      <c r="A4618" t="s">
        <v>1398</v>
      </c>
      <c r="B4618">
        <v>100</v>
      </c>
      <c r="C4618" t="s">
        <v>807</v>
      </c>
      <c r="D4618" t="s">
        <v>811</v>
      </c>
      <c r="E4618">
        <v>9514</v>
      </c>
      <c r="F4618" s="78">
        <v>39776.667071759257</v>
      </c>
      <c r="G4618" t="s">
        <v>1310</v>
      </c>
      <c r="H4618" t="s">
        <v>1311</v>
      </c>
      <c r="I4618">
        <v>101.233</v>
      </c>
      <c r="J4618" t="s">
        <v>1312</v>
      </c>
    </row>
    <row r="4619" spans="1:10">
      <c r="A4619" t="s">
        <v>1398</v>
      </c>
      <c r="B4619">
        <v>30</v>
      </c>
      <c r="C4619" t="s">
        <v>807</v>
      </c>
      <c r="D4619" t="s">
        <v>811</v>
      </c>
      <c r="E4619">
        <v>9513</v>
      </c>
      <c r="F4619" s="78">
        <v>39776.687881944446</v>
      </c>
      <c r="G4619" t="s">
        <v>1310</v>
      </c>
      <c r="H4619" t="s">
        <v>1311</v>
      </c>
      <c r="I4619">
        <v>28.727</v>
      </c>
      <c r="J4619" t="s">
        <v>1312</v>
      </c>
    </row>
    <row r="4620" spans="1:10">
      <c r="A4620" t="s">
        <v>1398</v>
      </c>
      <c r="B4620">
        <v>100</v>
      </c>
      <c r="C4620" t="s">
        <v>807</v>
      </c>
      <c r="D4620" t="s">
        <v>811</v>
      </c>
      <c r="E4620">
        <v>9514</v>
      </c>
      <c r="F4620" s="78">
        <v>39776.687905092593</v>
      </c>
      <c r="G4620" t="s">
        <v>1310</v>
      </c>
      <c r="H4620" t="s">
        <v>1311</v>
      </c>
      <c r="I4620">
        <v>100.175</v>
      </c>
      <c r="J4620" t="s">
        <v>1312</v>
      </c>
    </row>
    <row r="4621" spans="1:10">
      <c r="A4621" t="s">
        <v>1398</v>
      </c>
      <c r="B4621">
        <v>30</v>
      </c>
      <c r="C4621" t="s">
        <v>807</v>
      </c>
      <c r="D4621" t="s">
        <v>811</v>
      </c>
      <c r="E4621">
        <v>9513</v>
      </c>
      <c r="F4621" s="78">
        <v>39776.708715277775</v>
      </c>
      <c r="G4621" t="s">
        <v>1310</v>
      </c>
      <c r="H4621" t="s">
        <v>1311</v>
      </c>
      <c r="I4621">
        <v>29.454000000000001</v>
      </c>
      <c r="J4621" t="s">
        <v>1312</v>
      </c>
    </row>
    <row r="4622" spans="1:10">
      <c r="A4622" t="s">
        <v>1398</v>
      </c>
      <c r="B4622">
        <v>100</v>
      </c>
      <c r="C4622" t="s">
        <v>807</v>
      </c>
      <c r="D4622" t="s">
        <v>811</v>
      </c>
      <c r="E4622">
        <v>9514</v>
      </c>
      <c r="F4622" s="78">
        <v>39776.708738425928</v>
      </c>
      <c r="G4622" t="s">
        <v>1310</v>
      </c>
      <c r="H4622" t="s">
        <v>1311</v>
      </c>
      <c r="I4622">
        <v>102.72</v>
      </c>
      <c r="J4622" t="s">
        <v>1312</v>
      </c>
    </row>
    <row r="4623" spans="1:10">
      <c r="A4623" t="s">
        <v>1398</v>
      </c>
      <c r="B4623">
        <v>30</v>
      </c>
      <c r="C4623" t="s">
        <v>807</v>
      </c>
      <c r="D4623" t="s">
        <v>811</v>
      </c>
      <c r="E4623">
        <v>9513</v>
      </c>
      <c r="F4623" s="78">
        <v>39776.729548611111</v>
      </c>
      <c r="G4623" t="s">
        <v>1310</v>
      </c>
      <c r="H4623" t="s">
        <v>1311</v>
      </c>
      <c r="I4623">
        <v>30.725999999999999</v>
      </c>
      <c r="J4623" t="s">
        <v>1312</v>
      </c>
    </row>
    <row r="4624" spans="1:10">
      <c r="A4624" t="s">
        <v>1398</v>
      </c>
      <c r="B4624">
        <v>100</v>
      </c>
      <c r="C4624" t="s">
        <v>807</v>
      </c>
      <c r="D4624" t="s">
        <v>811</v>
      </c>
      <c r="E4624">
        <v>9514</v>
      </c>
      <c r="F4624" s="78">
        <v>39776.729571759257</v>
      </c>
      <c r="G4624" t="s">
        <v>1310</v>
      </c>
      <c r="H4624" t="s">
        <v>1311</v>
      </c>
      <c r="I4624">
        <v>101.078</v>
      </c>
      <c r="J4624" t="s">
        <v>1312</v>
      </c>
    </row>
    <row r="4625" spans="1:10">
      <c r="A4625" t="s">
        <v>1398</v>
      </c>
      <c r="B4625">
        <v>30</v>
      </c>
      <c r="C4625" t="s">
        <v>807</v>
      </c>
      <c r="D4625" t="s">
        <v>811</v>
      </c>
      <c r="E4625">
        <v>9513</v>
      </c>
      <c r="F4625" s="78">
        <v>39794.667037037034</v>
      </c>
      <c r="G4625" t="s">
        <v>1310</v>
      </c>
      <c r="H4625" t="s">
        <v>1311</v>
      </c>
      <c r="I4625">
        <v>31.643999999999998</v>
      </c>
      <c r="J4625" t="s">
        <v>1312</v>
      </c>
    </row>
    <row r="4626" spans="1:10">
      <c r="A4626" t="s">
        <v>1398</v>
      </c>
      <c r="B4626">
        <v>100</v>
      </c>
      <c r="C4626" t="s">
        <v>807</v>
      </c>
      <c r="D4626" t="s">
        <v>811</v>
      </c>
      <c r="E4626">
        <v>9514</v>
      </c>
      <c r="F4626" s="78">
        <v>39794.667071759257</v>
      </c>
      <c r="G4626" t="s">
        <v>1310</v>
      </c>
      <c r="H4626" t="s">
        <v>1311</v>
      </c>
      <c r="I4626">
        <v>101.233</v>
      </c>
      <c r="J4626" t="s">
        <v>1312</v>
      </c>
    </row>
    <row r="4627" spans="1:10">
      <c r="A4627" t="s">
        <v>1398</v>
      </c>
      <c r="B4627">
        <v>30</v>
      </c>
      <c r="C4627" t="s">
        <v>807</v>
      </c>
      <c r="D4627" t="s">
        <v>811</v>
      </c>
      <c r="E4627">
        <v>9513</v>
      </c>
      <c r="F4627" s="78">
        <v>39794.68787037037</v>
      </c>
      <c r="G4627" t="s">
        <v>1310</v>
      </c>
      <c r="H4627" t="s">
        <v>1311</v>
      </c>
      <c r="I4627">
        <v>29.247</v>
      </c>
      <c r="J4627" t="s">
        <v>1312</v>
      </c>
    </row>
    <row r="4628" spans="1:10">
      <c r="A4628" t="s">
        <v>1398</v>
      </c>
      <c r="B4628">
        <v>100</v>
      </c>
      <c r="C4628" t="s">
        <v>807</v>
      </c>
      <c r="D4628" t="s">
        <v>811</v>
      </c>
      <c r="E4628">
        <v>9514</v>
      </c>
      <c r="F4628" s="78">
        <v>39794.687905092593</v>
      </c>
      <c r="G4628" t="s">
        <v>1310</v>
      </c>
      <c r="H4628" t="s">
        <v>1311</v>
      </c>
      <c r="I4628">
        <v>101.40300000000001</v>
      </c>
      <c r="J4628" t="s">
        <v>1312</v>
      </c>
    </row>
    <row r="4629" spans="1:10">
      <c r="A4629" t="s">
        <v>1398</v>
      </c>
      <c r="B4629">
        <v>30</v>
      </c>
      <c r="C4629" t="s">
        <v>807</v>
      </c>
      <c r="D4629" t="s">
        <v>811</v>
      </c>
      <c r="E4629">
        <v>9513</v>
      </c>
      <c r="F4629" s="78">
        <v>39794.708703703705</v>
      </c>
      <c r="G4629" t="s">
        <v>1310</v>
      </c>
      <c r="H4629" t="s">
        <v>1311</v>
      </c>
      <c r="I4629">
        <v>29.954999999999998</v>
      </c>
      <c r="J4629" t="s">
        <v>1312</v>
      </c>
    </row>
    <row r="4630" spans="1:10">
      <c r="A4630" t="s">
        <v>1398</v>
      </c>
      <c r="B4630">
        <v>100</v>
      </c>
      <c r="C4630" t="s">
        <v>807</v>
      </c>
      <c r="D4630" t="s">
        <v>811</v>
      </c>
      <c r="E4630">
        <v>9514</v>
      </c>
      <c r="F4630" s="78">
        <v>39794.708738425928</v>
      </c>
      <c r="G4630" t="s">
        <v>1310</v>
      </c>
      <c r="H4630" t="s">
        <v>1311</v>
      </c>
      <c r="I4630">
        <v>100.45699999999999</v>
      </c>
      <c r="J4630" t="s">
        <v>1312</v>
      </c>
    </row>
    <row r="4631" spans="1:10">
      <c r="A4631" t="s">
        <v>1398</v>
      </c>
      <c r="B4631">
        <v>30</v>
      </c>
      <c r="C4631" t="s">
        <v>807</v>
      </c>
      <c r="D4631" t="s">
        <v>811</v>
      </c>
      <c r="E4631">
        <v>9513</v>
      </c>
      <c r="F4631" s="78">
        <v>39794.729537037034</v>
      </c>
      <c r="G4631" t="s">
        <v>1310</v>
      </c>
      <c r="H4631" t="s">
        <v>1311</v>
      </c>
      <c r="I4631">
        <v>30.712</v>
      </c>
      <c r="J4631" t="s">
        <v>1312</v>
      </c>
    </row>
    <row r="4632" spans="1:10">
      <c r="A4632" t="s">
        <v>1398</v>
      </c>
      <c r="B4632">
        <v>100</v>
      </c>
      <c r="C4632" t="s">
        <v>807</v>
      </c>
      <c r="D4632" t="s">
        <v>811</v>
      </c>
      <c r="E4632">
        <v>9514</v>
      </c>
      <c r="F4632" s="78">
        <v>39794.729571759257</v>
      </c>
      <c r="G4632" t="s">
        <v>1310</v>
      </c>
      <c r="H4632" t="s">
        <v>1311</v>
      </c>
      <c r="I4632">
        <v>100.425</v>
      </c>
      <c r="J4632" t="s">
        <v>1312</v>
      </c>
    </row>
    <row r="4633" spans="1:10">
      <c r="A4633" t="s">
        <v>1398</v>
      </c>
      <c r="B4633">
        <v>30</v>
      </c>
      <c r="C4633" t="s">
        <v>807</v>
      </c>
      <c r="D4633" t="s">
        <v>811</v>
      </c>
      <c r="E4633">
        <v>9513</v>
      </c>
      <c r="F4633" s="78">
        <v>39812.667013888888</v>
      </c>
      <c r="G4633" t="s">
        <v>1310</v>
      </c>
      <c r="H4633" t="s">
        <v>1311</v>
      </c>
      <c r="I4633">
        <v>30.573</v>
      </c>
      <c r="J4633" t="s">
        <v>1312</v>
      </c>
    </row>
    <row r="4634" spans="1:10">
      <c r="A4634" t="s">
        <v>1398</v>
      </c>
      <c r="B4634">
        <v>100</v>
      </c>
      <c r="C4634" t="s">
        <v>807</v>
      </c>
      <c r="D4634" t="s">
        <v>811</v>
      </c>
      <c r="E4634">
        <v>9514</v>
      </c>
      <c r="F4634" s="78">
        <v>39812.667060185187</v>
      </c>
      <c r="G4634" t="s">
        <v>1310</v>
      </c>
      <c r="H4634" t="s">
        <v>1311</v>
      </c>
      <c r="I4634">
        <v>100.08499999999999</v>
      </c>
      <c r="J4634" t="s">
        <v>1312</v>
      </c>
    </row>
    <row r="4635" spans="1:10">
      <c r="A4635" t="s">
        <v>1398</v>
      </c>
      <c r="B4635">
        <v>30</v>
      </c>
      <c r="C4635" t="s">
        <v>807</v>
      </c>
      <c r="D4635" t="s">
        <v>811</v>
      </c>
      <c r="E4635">
        <v>9513</v>
      </c>
      <c r="F4635" s="78">
        <v>39812.687847222223</v>
      </c>
      <c r="G4635" t="s">
        <v>1310</v>
      </c>
      <c r="H4635" t="s">
        <v>1311</v>
      </c>
      <c r="I4635">
        <v>29.495000000000001</v>
      </c>
      <c r="J4635" t="s">
        <v>1312</v>
      </c>
    </row>
    <row r="4636" spans="1:10">
      <c r="A4636" t="s">
        <v>1398</v>
      </c>
      <c r="B4636">
        <v>100</v>
      </c>
      <c r="C4636" t="s">
        <v>807</v>
      </c>
      <c r="D4636" t="s">
        <v>811</v>
      </c>
      <c r="E4636">
        <v>9514</v>
      </c>
      <c r="F4636" s="78">
        <v>39812.687893518516</v>
      </c>
      <c r="G4636" t="s">
        <v>1310</v>
      </c>
      <c r="H4636" t="s">
        <v>1311</v>
      </c>
      <c r="I4636">
        <v>102.465</v>
      </c>
      <c r="J4636" t="s">
        <v>1312</v>
      </c>
    </row>
    <row r="4637" spans="1:10">
      <c r="A4637" t="s">
        <v>1398</v>
      </c>
      <c r="B4637">
        <v>30</v>
      </c>
      <c r="C4637" t="s">
        <v>807</v>
      </c>
      <c r="D4637" t="s">
        <v>811</v>
      </c>
      <c r="E4637">
        <v>9513</v>
      </c>
      <c r="F4637" s="78">
        <v>39812.708680555559</v>
      </c>
      <c r="G4637" t="s">
        <v>1310</v>
      </c>
      <c r="H4637" t="s">
        <v>1311</v>
      </c>
      <c r="I4637">
        <v>30.087</v>
      </c>
      <c r="J4637" t="s">
        <v>1312</v>
      </c>
    </row>
    <row r="4638" spans="1:10">
      <c r="A4638" t="s">
        <v>1398</v>
      </c>
      <c r="B4638">
        <v>100</v>
      </c>
      <c r="C4638" t="s">
        <v>807</v>
      </c>
      <c r="D4638" t="s">
        <v>811</v>
      </c>
      <c r="E4638">
        <v>9514</v>
      </c>
      <c r="F4638" s="78">
        <v>39812.708726851852</v>
      </c>
      <c r="G4638" t="s">
        <v>1310</v>
      </c>
      <c r="H4638" t="s">
        <v>1311</v>
      </c>
      <c r="I4638">
        <v>101.414</v>
      </c>
      <c r="J4638" t="s">
        <v>1312</v>
      </c>
    </row>
    <row r="4639" spans="1:10">
      <c r="A4639" t="s">
        <v>1398</v>
      </c>
      <c r="B4639">
        <v>30</v>
      </c>
      <c r="C4639" t="s">
        <v>807</v>
      </c>
      <c r="D4639" t="s">
        <v>811</v>
      </c>
      <c r="E4639">
        <v>9513</v>
      </c>
      <c r="F4639" s="78">
        <v>39812.729513888888</v>
      </c>
      <c r="G4639" t="s">
        <v>1310</v>
      </c>
      <c r="H4639" t="s">
        <v>1311</v>
      </c>
      <c r="I4639">
        <v>29.091000000000001</v>
      </c>
      <c r="J4639" t="s">
        <v>1312</v>
      </c>
    </row>
    <row r="4640" spans="1:10">
      <c r="A4640" t="s">
        <v>1398</v>
      </c>
      <c r="B4640">
        <v>100</v>
      </c>
      <c r="C4640" t="s">
        <v>807</v>
      </c>
      <c r="D4640" t="s">
        <v>811</v>
      </c>
      <c r="E4640">
        <v>9514</v>
      </c>
      <c r="F4640" s="78">
        <v>39812.729560185187</v>
      </c>
      <c r="G4640" t="s">
        <v>1310</v>
      </c>
      <c r="H4640" t="s">
        <v>1311</v>
      </c>
      <c r="I4640">
        <v>102.133</v>
      </c>
      <c r="J4640" t="s">
        <v>1312</v>
      </c>
    </row>
    <row r="4641" spans="1:10">
      <c r="A4641" t="s">
        <v>1398</v>
      </c>
      <c r="B4641">
        <v>30</v>
      </c>
      <c r="C4641" t="s">
        <v>807</v>
      </c>
      <c r="D4641" t="s">
        <v>811</v>
      </c>
      <c r="E4641">
        <v>9513</v>
      </c>
      <c r="F4641" s="78">
        <v>39629.083611111113</v>
      </c>
      <c r="G4641" t="s">
        <v>809</v>
      </c>
      <c r="H4641" t="s">
        <v>810</v>
      </c>
      <c r="I4641">
        <v>6.0199999999999997E-2</v>
      </c>
      <c r="J4641" t="s">
        <v>848</v>
      </c>
    </row>
    <row r="4642" spans="1:10">
      <c r="A4642" t="s">
        <v>1398</v>
      </c>
      <c r="B4642">
        <v>100</v>
      </c>
      <c r="C4642" t="s">
        <v>807</v>
      </c>
      <c r="D4642" t="s">
        <v>811</v>
      </c>
      <c r="E4642">
        <v>9514</v>
      </c>
      <c r="F4642" s="78">
        <v>39629.097928240742</v>
      </c>
      <c r="G4642" t="s">
        <v>809</v>
      </c>
      <c r="H4642" t="s">
        <v>810</v>
      </c>
      <c r="I4642">
        <v>0.24929999999999999</v>
      </c>
      <c r="J4642" t="s">
        <v>848</v>
      </c>
    </row>
    <row r="4643" spans="1:10">
      <c r="A4643" t="s">
        <v>1398</v>
      </c>
      <c r="B4643">
        <v>30</v>
      </c>
      <c r="C4643" t="s">
        <v>807</v>
      </c>
      <c r="D4643" t="s">
        <v>811</v>
      </c>
      <c r="E4643">
        <v>9513</v>
      </c>
      <c r="F4643" s="78">
        <v>39629.104444444441</v>
      </c>
      <c r="G4643" t="s">
        <v>809</v>
      </c>
      <c r="H4643" t="s">
        <v>810</v>
      </c>
      <c r="I4643">
        <v>5.96E-2</v>
      </c>
      <c r="J4643" t="s">
        <v>848</v>
      </c>
    </row>
    <row r="4644" spans="1:10">
      <c r="A4644" t="s">
        <v>1398</v>
      </c>
      <c r="B4644">
        <v>100</v>
      </c>
      <c r="C4644" t="s">
        <v>807</v>
      </c>
      <c r="D4644" t="s">
        <v>811</v>
      </c>
      <c r="E4644">
        <v>9514</v>
      </c>
      <c r="F4644" s="78">
        <v>39629.118761574071</v>
      </c>
      <c r="G4644" t="s">
        <v>809</v>
      </c>
      <c r="H4644" t="s">
        <v>810</v>
      </c>
      <c r="I4644">
        <v>0.24979999999999999</v>
      </c>
      <c r="J4644" t="s">
        <v>848</v>
      </c>
    </row>
    <row r="4645" spans="1:10">
      <c r="A4645" t="s">
        <v>1398</v>
      </c>
      <c r="B4645">
        <v>30</v>
      </c>
      <c r="C4645" t="s">
        <v>807</v>
      </c>
      <c r="D4645" t="s">
        <v>811</v>
      </c>
      <c r="E4645">
        <v>9513</v>
      </c>
      <c r="F4645" s="78">
        <v>39629.125277777777</v>
      </c>
      <c r="G4645" t="s">
        <v>809</v>
      </c>
      <c r="H4645" t="s">
        <v>810</v>
      </c>
      <c r="I4645">
        <v>5.8999999999999997E-2</v>
      </c>
      <c r="J4645" t="s">
        <v>848</v>
      </c>
    </row>
    <row r="4646" spans="1:10">
      <c r="A4646" t="s">
        <v>1398</v>
      </c>
      <c r="B4646">
        <v>100</v>
      </c>
      <c r="C4646" t="s">
        <v>807</v>
      </c>
      <c r="D4646" t="s">
        <v>811</v>
      </c>
      <c r="E4646">
        <v>9514</v>
      </c>
      <c r="F4646" s="78">
        <v>39629.139594907407</v>
      </c>
      <c r="G4646" t="s">
        <v>809</v>
      </c>
      <c r="H4646" t="s">
        <v>810</v>
      </c>
      <c r="I4646">
        <v>0.24979999999999999</v>
      </c>
      <c r="J4646" t="s">
        <v>848</v>
      </c>
    </row>
    <row r="4647" spans="1:10">
      <c r="A4647" t="s">
        <v>1398</v>
      </c>
      <c r="B4647">
        <v>30</v>
      </c>
      <c r="C4647" t="s">
        <v>807</v>
      </c>
      <c r="D4647" t="s">
        <v>811</v>
      </c>
      <c r="E4647">
        <v>9513</v>
      </c>
      <c r="F4647" s="78">
        <v>39629.146111111113</v>
      </c>
      <c r="G4647" t="s">
        <v>809</v>
      </c>
      <c r="H4647" t="s">
        <v>810</v>
      </c>
      <c r="I4647">
        <v>5.8500000000000003E-2</v>
      </c>
      <c r="J4647" t="s">
        <v>848</v>
      </c>
    </row>
    <row r="4648" spans="1:10">
      <c r="A4648" t="s">
        <v>1398</v>
      </c>
      <c r="B4648">
        <v>100</v>
      </c>
      <c r="C4648" t="s">
        <v>807</v>
      </c>
      <c r="D4648" t="s">
        <v>811</v>
      </c>
      <c r="E4648">
        <v>9514</v>
      </c>
      <c r="F4648" s="78">
        <v>39629.160428240742</v>
      </c>
      <c r="G4648" t="s">
        <v>809</v>
      </c>
      <c r="H4648" t="s">
        <v>810</v>
      </c>
      <c r="I4648">
        <v>0.25030000000000002</v>
      </c>
      <c r="J4648" t="s">
        <v>848</v>
      </c>
    </row>
    <row r="4649" spans="1:10">
      <c r="A4649" t="s">
        <v>1398</v>
      </c>
      <c r="B4649">
        <v>30</v>
      </c>
      <c r="C4649" t="s">
        <v>807</v>
      </c>
      <c r="D4649" t="s">
        <v>811</v>
      </c>
      <c r="E4649">
        <v>9513</v>
      </c>
      <c r="F4649" s="78">
        <v>39644.083738425928</v>
      </c>
      <c r="G4649" t="s">
        <v>809</v>
      </c>
      <c r="H4649" t="s">
        <v>810</v>
      </c>
      <c r="I4649">
        <v>34.496099999999998</v>
      </c>
      <c r="J4649" t="s">
        <v>848</v>
      </c>
    </row>
    <row r="4650" spans="1:10">
      <c r="A4650" t="s">
        <v>1398</v>
      </c>
      <c r="B4650">
        <v>100</v>
      </c>
      <c r="C4650" t="s">
        <v>807</v>
      </c>
      <c r="D4650" t="s">
        <v>811</v>
      </c>
      <c r="E4650">
        <v>9514</v>
      </c>
      <c r="F4650" s="78">
        <v>39644.083738425928</v>
      </c>
      <c r="G4650" t="s">
        <v>809</v>
      </c>
      <c r="H4650" t="s">
        <v>810</v>
      </c>
      <c r="I4650">
        <v>34.494100000000003</v>
      </c>
      <c r="J4650" t="s">
        <v>848</v>
      </c>
    </row>
    <row r="4651" spans="1:10">
      <c r="A4651" t="s">
        <v>1398</v>
      </c>
      <c r="B4651">
        <v>30</v>
      </c>
      <c r="C4651" t="s">
        <v>807</v>
      </c>
      <c r="D4651" t="s">
        <v>811</v>
      </c>
      <c r="E4651">
        <v>9513</v>
      </c>
      <c r="F4651" s="78">
        <v>39644.104571759257</v>
      </c>
      <c r="G4651" t="s">
        <v>809</v>
      </c>
      <c r="H4651" t="s">
        <v>810</v>
      </c>
      <c r="I4651">
        <v>34.4953</v>
      </c>
      <c r="J4651" t="s">
        <v>848</v>
      </c>
    </row>
    <row r="4652" spans="1:10">
      <c r="A4652" t="s">
        <v>1398</v>
      </c>
      <c r="B4652">
        <v>100</v>
      </c>
      <c r="C4652" t="s">
        <v>807</v>
      </c>
      <c r="D4652" t="s">
        <v>811</v>
      </c>
      <c r="E4652">
        <v>9514</v>
      </c>
      <c r="F4652" s="78">
        <v>39644.104571759257</v>
      </c>
      <c r="G4652" t="s">
        <v>809</v>
      </c>
      <c r="H4652" t="s">
        <v>810</v>
      </c>
      <c r="I4652">
        <v>34.494599999999998</v>
      </c>
      <c r="J4652" t="s">
        <v>848</v>
      </c>
    </row>
    <row r="4653" spans="1:10">
      <c r="A4653" t="s">
        <v>1398</v>
      </c>
      <c r="B4653">
        <v>30</v>
      </c>
      <c r="C4653" t="s">
        <v>807</v>
      </c>
      <c r="D4653" t="s">
        <v>811</v>
      </c>
      <c r="E4653">
        <v>9513</v>
      </c>
      <c r="F4653" s="78">
        <v>39644.125405092593</v>
      </c>
      <c r="G4653" t="s">
        <v>809</v>
      </c>
      <c r="H4653" t="s">
        <v>810</v>
      </c>
      <c r="I4653">
        <v>34.495600000000003</v>
      </c>
      <c r="J4653" t="s">
        <v>848</v>
      </c>
    </row>
    <row r="4654" spans="1:10">
      <c r="A4654" t="s">
        <v>1398</v>
      </c>
      <c r="B4654">
        <v>100</v>
      </c>
      <c r="C4654" t="s">
        <v>807</v>
      </c>
      <c r="D4654" t="s">
        <v>811</v>
      </c>
      <c r="E4654">
        <v>9514</v>
      </c>
      <c r="F4654" s="78">
        <v>39644.125405092593</v>
      </c>
      <c r="G4654" t="s">
        <v>809</v>
      </c>
      <c r="H4654" t="s">
        <v>810</v>
      </c>
      <c r="I4654">
        <v>34.494900000000001</v>
      </c>
      <c r="J4654" t="s">
        <v>848</v>
      </c>
    </row>
    <row r="4655" spans="1:10">
      <c r="A4655" t="s">
        <v>1398</v>
      </c>
      <c r="B4655">
        <v>30</v>
      </c>
      <c r="C4655" t="s">
        <v>807</v>
      </c>
      <c r="D4655" t="s">
        <v>811</v>
      </c>
      <c r="E4655">
        <v>9513</v>
      </c>
      <c r="F4655" s="78">
        <v>39644.146238425928</v>
      </c>
      <c r="G4655" t="s">
        <v>809</v>
      </c>
      <c r="H4655" t="s">
        <v>810</v>
      </c>
      <c r="I4655">
        <v>34.497700000000002</v>
      </c>
      <c r="J4655" t="s">
        <v>848</v>
      </c>
    </row>
    <row r="4656" spans="1:10">
      <c r="A4656" t="s">
        <v>1398</v>
      </c>
      <c r="B4656">
        <v>100</v>
      </c>
      <c r="C4656" t="s">
        <v>807</v>
      </c>
      <c r="D4656" t="s">
        <v>811</v>
      </c>
      <c r="E4656">
        <v>9514</v>
      </c>
      <c r="F4656" s="78">
        <v>39644.146238425928</v>
      </c>
      <c r="G4656" t="s">
        <v>809</v>
      </c>
      <c r="H4656" t="s">
        <v>810</v>
      </c>
      <c r="I4656">
        <v>34.495800000000003</v>
      </c>
      <c r="J4656" t="s">
        <v>848</v>
      </c>
    </row>
    <row r="4657" spans="1:10">
      <c r="A4657" t="s">
        <v>1398</v>
      </c>
      <c r="B4657">
        <v>30</v>
      </c>
      <c r="C4657" t="s">
        <v>807</v>
      </c>
      <c r="D4657" t="s">
        <v>811</v>
      </c>
      <c r="E4657">
        <v>9513</v>
      </c>
      <c r="F4657" s="78">
        <v>39650.667071759257</v>
      </c>
      <c r="G4657" t="s">
        <v>809</v>
      </c>
      <c r="H4657" t="s">
        <v>810</v>
      </c>
      <c r="I4657">
        <v>34.519599999999997</v>
      </c>
      <c r="J4657" t="s">
        <v>848</v>
      </c>
    </row>
    <row r="4658" spans="1:10">
      <c r="A4658" t="s">
        <v>1398</v>
      </c>
      <c r="B4658">
        <v>100</v>
      </c>
      <c r="C4658" t="s">
        <v>807</v>
      </c>
      <c r="D4658" t="s">
        <v>811</v>
      </c>
      <c r="E4658">
        <v>9514</v>
      </c>
      <c r="F4658" s="78">
        <v>39650.667071759257</v>
      </c>
      <c r="G4658" t="s">
        <v>809</v>
      </c>
      <c r="H4658" t="s">
        <v>810</v>
      </c>
      <c r="I4658">
        <v>34.527000000000001</v>
      </c>
      <c r="J4658" t="s">
        <v>848</v>
      </c>
    </row>
    <row r="4659" spans="1:10">
      <c r="A4659" t="s">
        <v>1398</v>
      </c>
      <c r="B4659">
        <v>30</v>
      </c>
      <c r="C4659" t="s">
        <v>807</v>
      </c>
      <c r="D4659" t="s">
        <v>811</v>
      </c>
      <c r="E4659">
        <v>9513</v>
      </c>
      <c r="F4659" s="78">
        <v>39650.687905092593</v>
      </c>
      <c r="G4659" t="s">
        <v>809</v>
      </c>
      <c r="H4659" t="s">
        <v>810</v>
      </c>
      <c r="I4659">
        <v>34.5182</v>
      </c>
      <c r="J4659" t="s">
        <v>848</v>
      </c>
    </row>
    <row r="4660" spans="1:10">
      <c r="A4660" t="s">
        <v>1398</v>
      </c>
      <c r="B4660">
        <v>100</v>
      </c>
      <c r="C4660" t="s">
        <v>807</v>
      </c>
      <c r="D4660" t="s">
        <v>811</v>
      </c>
      <c r="E4660">
        <v>9514</v>
      </c>
      <c r="F4660" s="78">
        <v>39650.687905092593</v>
      </c>
      <c r="G4660" t="s">
        <v>809</v>
      </c>
      <c r="H4660" t="s">
        <v>810</v>
      </c>
      <c r="I4660">
        <v>34.523000000000003</v>
      </c>
      <c r="J4660" t="s">
        <v>848</v>
      </c>
    </row>
    <row r="4661" spans="1:10">
      <c r="A4661" t="s">
        <v>1398</v>
      </c>
      <c r="B4661">
        <v>30</v>
      </c>
      <c r="C4661" t="s">
        <v>807</v>
      </c>
      <c r="D4661" t="s">
        <v>811</v>
      </c>
      <c r="E4661">
        <v>9513</v>
      </c>
      <c r="F4661" s="78">
        <v>39650.708738425928</v>
      </c>
      <c r="G4661" t="s">
        <v>809</v>
      </c>
      <c r="H4661" t="s">
        <v>810</v>
      </c>
      <c r="I4661">
        <v>34.519599999999997</v>
      </c>
      <c r="J4661" t="s">
        <v>848</v>
      </c>
    </row>
    <row r="4662" spans="1:10">
      <c r="A4662" t="s">
        <v>1398</v>
      </c>
      <c r="B4662">
        <v>100</v>
      </c>
      <c r="C4662" t="s">
        <v>807</v>
      </c>
      <c r="D4662" t="s">
        <v>811</v>
      </c>
      <c r="E4662">
        <v>9514</v>
      </c>
      <c r="F4662" s="78">
        <v>39650.708738425928</v>
      </c>
      <c r="G4662" t="s">
        <v>809</v>
      </c>
      <c r="H4662" t="s">
        <v>810</v>
      </c>
      <c r="I4662">
        <v>34.523299999999999</v>
      </c>
      <c r="J4662" t="s">
        <v>848</v>
      </c>
    </row>
    <row r="4663" spans="1:10">
      <c r="A4663" t="s">
        <v>1398</v>
      </c>
      <c r="B4663">
        <v>30</v>
      </c>
      <c r="C4663" t="s">
        <v>807</v>
      </c>
      <c r="D4663" t="s">
        <v>811</v>
      </c>
      <c r="E4663">
        <v>9513</v>
      </c>
      <c r="F4663" s="78">
        <v>39650.729571759257</v>
      </c>
      <c r="G4663" t="s">
        <v>809</v>
      </c>
      <c r="H4663" t="s">
        <v>810</v>
      </c>
      <c r="I4663">
        <v>34.519500000000001</v>
      </c>
      <c r="J4663" t="s">
        <v>848</v>
      </c>
    </row>
    <row r="4664" spans="1:10">
      <c r="A4664" t="s">
        <v>1398</v>
      </c>
      <c r="B4664">
        <v>100</v>
      </c>
      <c r="C4664" t="s">
        <v>807</v>
      </c>
      <c r="D4664" t="s">
        <v>811</v>
      </c>
      <c r="E4664">
        <v>9514</v>
      </c>
      <c r="F4664" s="78">
        <v>39650.729571759257</v>
      </c>
      <c r="G4664" t="s">
        <v>809</v>
      </c>
      <c r="H4664" t="s">
        <v>810</v>
      </c>
      <c r="I4664">
        <v>34.521500000000003</v>
      </c>
      <c r="J4664" t="s">
        <v>848</v>
      </c>
    </row>
    <row r="4665" spans="1:10">
      <c r="A4665" t="s">
        <v>1398</v>
      </c>
      <c r="B4665">
        <v>30</v>
      </c>
      <c r="C4665" t="s">
        <v>807</v>
      </c>
      <c r="D4665" t="s">
        <v>811</v>
      </c>
      <c r="E4665">
        <v>9513</v>
      </c>
      <c r="F4665" s="78">
        <v>39668.667048611111</v>
      </c>
      <c r="G4665" t="s">
        <v>809</v>
      </c>
      <c r="H4665" t="s">
        <v>810</v>
      </c>
      <c r="I4665">
        <v>34.714500000000001</v>
      </c>
      <c r="J4665" t="s">
        <v>848</v>
      </c>
    </row>
    <row r="4666" spans="1:10">
      <c r="A4666" t="s">
        <v>1398</v>
      </c>
      <c r="B4666">
        <v>100</v>
      </c>
      <c r="C4666" t="s">
        <v>807</v>
      </c>
      <c r="D4666" t="s">
        <v>811</v>
      </c>
      <c r="E4666">
        <v>9514</v>
      </c>
      <c r="F4666" s="78">
        <v>39668.667060185187</v>
      </c>
      <c r="G4666" t="s">
        <v>809</v>
      </c>
      <c r="H4666" t="s">
        <v>810</v>
      </c>
      <c r="I4666">
        <v>34.720300000000002</v>
      </c>
      <c r="J4666" t="s">
        <v>848</v>
      </c>
    </row>
    <row r="4667" spans="1:10">
      <c r="A4667" t="s">
        <v>1398</v>
      </c>
      <c r="B4667">
        <v>30</v>
      </c>
      <c r="C4667" t="s">
        <v>807</v>
      </c>
      <c r="D4667" t="s">
        <v>811</v>
      </c>
      <c r="E4667">
        <v>9513</v>
      </c>
      <c r="F4667" s="78">
        <v>39668.687881944446</v>
      </c>
      <c r="G4667" t="s">
        <v>809</v>
      </c>
      <c r="H4667" t="s">
        <v>810</v>
      </c>
      <c r="I4667">
        <v>34.716900000000003</v>
      </c>
      <c r="J4667" t="s">
        <v>848</v>
      </c>
    </row>
    <row r="4668" spans="1:10">
      <c r="A4668" t="s">
        <v>1398</v>
      </c>
      <c r="B4668">
        <v>100</v>
      </c>
      <c r="C4668" t="s">
        <v>807</v>
      </c>
      <c r="D4668" t="s">
        <v>811</v>
      </c>
      <c r="E4668">
        <v>9514</v>
      </c>
      <c r="F4668" s="78">
        <v>39668.687893518516</v>
      </c>
      <c r="G4668" t="s">
        <v>809</v>
      </c>
      <c r="H4668" t="s">
        <v>810</v>
      </c>
      <c r="I4668">
        <v>34.723999999999997</v>
      </c>
      <c r="J4668" t="s">
        <v>848</v>
      </c>
    </row>
    <row r="4669" spans="1:10">
      <c r="A4669" t="s">
        <v>1398</v>
      </c>
      <c r="B4669">
        <v>30</v>
      </c>
      <c r="C4669" t="s">
        <v>807</v>
      </c>
      <c r="D4669" t="s">
        <v>811</v>
      </c>
      <c r="E4669">
        <v>9513</v>
      </c>
      <c r="F4669" s="78">
        <v>39668.708715277775</v>
      </c>
      <c r="G4669" t="s">
        <v>809</v>
      </c>
      <c r="H4669" t="s">
        <v>810</v>
      </c>
      <c r="I4669">
        <v>34.716500000000003</v>
      </c>
      <c r="J4669" t="s">
        <v>848</v>
      </c>
    </row>
    <row r="4670" spans="1:10">
      <c r="A4670" t="s">
        <v>1398</v>
      </c>
      <c r="B4670">
        <v>100</v>
      </c>
      <c r="C4670" t="s">
        <v>807</v>
      </c>
      <c r="D4670" t="s">
        <v>811</v>
      </c>
      <c r="E4670">
        <v>9514</v>
      </c>
      <c r="F4670" s="78">
        <v>39668.708726851852</v>
      </c>
      <c r="G4670" t="s">
        <v>809</v>
      </c>
      <c r="H4670" t="s">
        <v>810</v>
      </c>
      <c r="I4670">
        <v>34.713799999999999</v>
      </c>
      <c r="J4670" t="s">
        <v>848</v>
      </c>
    </row>
    <row r="4671" spans="1:10">
      <c r="A4671" t="s">
        <v>1398</v>
      </c>
      <c r="B4671">
        <v>30</v>
      </c>
      <c r="C4671" t="s">
        <v>807</v>
      </c>
      <c r="D4671" t="s">
        <v>811</v>
      </c>
      <c r="E4671">
        <v>9513</v>
      </c>
      <c r="F4671" s="78">
        <v>39668.729548611111</v>
      </c>
      <c r="G4671" t="s">
        <v>809</v>
      </c>
      <c r="H4671" t="s">
        <v>810</v>
      </c>
      <c r="I4671">
        <v>34.716799999999999</v>
      </c>
      <c r="J4671" t="s">
        <v>848</v>
      </c>
    </row>
    <row r="4672" spans="1:10">
      <c r="A4672" t="s">
        <v>1398</v>
      </c>
      <c r="B4672">
        <v>100</v>
      </c>
      <c r="C4672" t="s">
        <v>807</v>
      </c>
      <c r="D4672" t="s">
        <v>811</v>
      </c>
      <c r="E4672">
        <v>9514</v>
      </c>
      <c r="F4672" s="78">
        <v>39668.729560185187</v>
      </c>
      <c r="G4672" t="s">
        <v>809</v>
      </c>
      <c r="H4672" t="s">
        <v>810</v>
      </c>
      <c r="I4672">
        <v>34.730400000000003</v>
      </c>
      <c r="J4672" t="s">
        <v>848</v>
      </c>
    </row>
    <row r="4673" spans="1:10">
      <c r="A4673" t="s">
        <v>1398</v>
      </c>
      <c r="B4673">
        <v>30</v>
      </c>
      <c r="C4673" t="s">
        <v>807</v>
      </c>
      <c r="D4673" t="s">
        <v>811</v>
      </c>
      <c r="E4673">
        <v>9513</v>
      </c>
      <c r="F4673" s="78">
        <v>39686.667060185187</v>
      </c>
      <c r="G4673" t="s">
        <v>809</v>
      </c>
      <c r="H4673" t="s">
        <v>810</v>
      </c>
      <c r="I4673">
        <v>34.690199999999997</v>
      </c>
      <c r="J4673" t="s">
        <v>848</v>
      </c>
    </row>
    <row r="4674" spans="1:10">
      <c r="A4674" t="s">
        <v>1398</v>
      </c>
      <c r="B4674">
        <v>100</v>
      </c>
      <c r="C4674" t="s">
        <v>807</v>
      </c>
      <c r="D4674" t="s">
        <v>811</v>
      </c>
      <c r="E4674">
        <v>9514</v>
      </c>
      <c r="F4674" s="78">
        <v>39686.667060185187</v>
      </c>
      <c r="G4674" t="s">
        <v>809</v>
      </c>
      <c r="H4674" t="s">
        <v>810</v>
      </c>
      <c r="I4674">
        <v>34.680700000000002</v>
      </c>
      <c r="J4674" t="s">
        <v>848</v>
      </c>
    </row>
    <row r="4675" spans="1:10">
      <c r="A4675" t="s">
        <v>1398</v>
      </c>
      <c r="B4675">
        <v>30</v>
      </c>
      <c r="C4675" t="s">
        <v>807</v>
      </c>
      <c r="D4675" t="s">
        <v>811</v>
      </c>
      <c r="E4675">
        <v>9513</v>
      </c>
      <c r="F4675" s="78">
        <v>39686.687893518516</v>
      </c>
      <c r="G4675" t="s">
        <v>809</v>
      </c>
      <c r="H4675" t="s">
        <v>810</v>
      </c>
      <c r="I4675">
        <v>34.693399999999997</v>
      </c>
      <c r="J4675" t="s">
        <v>848</v>
      </c>
    </row>
    <row r="4676" spans="1:10">
      <c r="A4676" t="s">
        <v>1398</v>
      </c>
      <c r="B4676">
        <v>100</v>
      </c>
      <c r="C4676" t="s">
        <v>807</v>
      </c>
      <c r="D4676" t="s">
        <v>811</v>
      </c>
      <c r="E4676">
        <v>9514</v>
      </c>
      <c r="F4676" s="78">
        <v>39686.687893518516</v>
      </c>
      <c r="G4676" t="s">
        <v>809</v>
      </c>
      <c r="H4676" t="s">
        <v>810</v>
      </c>
      <c r="I4676">
        <v>34.691499999999998</v>
      </c>
      <c r="J4676" t="s">
        <v>848</v>
      </c>
    </row>
    <row r="4677" spans="1:10">
      <c r="A4677" t="s">
        <v>1398</v>
      </c>
      <c r="B4677">
        <v>30</v>
      </c>
      <c r="C4677" t="s">
        <v>807</v>
      </c>
      <c r="D4677" t="s">
        <v>811</v>
      </c>
      <c r="E4677">
        <v>9513</v>
      </c>
      <c r="F4677" s="78">
        <v>39686.708726851852</v>
      </c>
      <c r="G4677" t="s">
        <v>809</v>
      </c>
      <c r="H4677" t="s">
        <v>810</v>
      </c>
      <c r="I4677">
        <v>34.694200000000002</v>
      </c>
      <c r="J4677" t="s">
        <v>848</v>
      </c>
    </row>
    <row r="4678" spans="1:10">
      <c r="A4678" t="s">
        <v>1398</v>
      </c>
      <c r="B4678">
        <v>100</v>
      </c>
      <c r="C4678" t="s">
        <v>807</v>
      </c>
      <c r="D4678" t="s">
        <v>811</v>
      </c>
      <c r="E4678">
        <v>9514</v>
      </c>
      <c r="F4678" s="78">
        <v>39686.708726851852</v>
      </c>
      <c r="G4678" t="s">
        <v>809</v>
      </c>
      <c r="H4678" t="s">
        <v>810</v>
      </c>
      <c r="I4678">
        <v>34.690199999999997</v>
      </c>
      <c r="J4678" t="s">
        <v>848</v>
      </c>
    </row>
    <row r="4679" spans="1:10">
      <c r="A4679" t="s">
        <v>1398</v>
      </c>
      <c r="B4679">
        <v>30</v>
      </c>
      <c r="C4679" t="s">
        <v>807</v>
      </c>
      <c r="D4679" t="s">
        <v>811</v>
      </c>
      <c r="E4679">
        <v>9513</v>
      </c>
      <c r="F4679" s="78">
        <v>39686.729560185187</v>
      </c>
      <c r="G4679" t="s">
        <v>809</v>
      </c>
      <c r="H4679" t="s">
        <v>810</v>
      </c>
      <c r="I4679">
        <v>34.694299999999998</v>
      </c>
      <c r="J4679" t="s">
        <v>848</v>
      </c>
    </row>
    <row r="4680" spans="1:10">
      <c r="A4680" t="s">
        <v>1398</v>
      </c>
      <c r="B4680">
        <v>100</v>
      </c>
      <c r="C4680" t="s">
        <v>807</v>
      </c>
      <c r="D4680" t="s">
        <v>811</v>
      </c>
      <c r="E4680">
        <v>9514</v>
      </c>
      <c r="F4680" s="78">
        <v>39686.729560185187</v>
      </c>
      <c r="G4680" t="s">
        <v>809</v>
      </c>
      <c r="H4680" t="s">
        <v>810</v>
      </c>
      <c r="I4680">
        <v>34.670999999999999</v>
      </c>
      <c r="J4680" t="s">
        <v>848</v>
      </c>
    </row>
    <row r="4681" spans="1:10">
      <c r="A4681" t="s">
        <v>1398</v>
      </c>
      <c r="B4681">
        <v>30</v>
      </c>
      <c r="C4681" t="s">
        <v>807</v>
      </c>
      <c r="D4681" t="s">
        <v>811</v>
      </c>
      <c r="E4681">
        <v>9513</v>
      </c>
      <c r="F4681" s="78">
        <v>39704.667060185187</v>
      </c>
      <c r="G4681" t="s">
        <v>809</v>
      </c>
      <c r="H4681" t="s">
        <v>810</v>
      </c>
      <c r="I4681">
        <v>34.638199999999998</v>
      </c>
      <c r="J4681" t="s">
        <v>848</v>
      </c>
    </row>
    <row r="4682" spans="1:10">
      <c r="A4682" t="s">
        <v>1398</v>
      </c>
      <c r="B4682">
        <v>100</v>
      </c>
      <c r="C4682" t="s">
        <v>807</v>
      </c>
      <c r="D4682" t="s">
        <v>811</v>
      </c>
      <c r="E4682">
        <v>9514</v>
      </c>
      <c r="F4682" s="78">
        <v>39704.667071759257</v>
      </c>
      <c r="G4682" t="s">
        <v>809</v>
      </c>
      <c r="H4682" t="s">
        <v>810</v>
      </c>
      <c r="I4682">
        <v>34.6372</v>
      </c>
      <c r="J4682" t="s">
        <v>848</v>
      </c>
    </row>
    <row r="4683" spans="1:10">
      <c r="A4683" t="s">
        <v>1398</v>
      </c>
      <c r="B4683">
        <v>30</v>
      </c>
      <c r="C4683" t="s">
        <v>807</v>
      </c>
      <c r="D4683" t="s">
        <v>811</v>
      </c>
      <c r="E4683">
        <v>9513</v>
      </c>
      <c r="F4683" s="78">
        <v>39704.687893518516</v>
      </c>
      <c r="G4683" t="s">
        <v>809</v>
      </c>
      <c r="H4683" t="s">
        <v>810</v>
      </c>
      <c r="I4683">
        <v>34.639099999999999</v>
      </c>
      <c r="J4683" t="s">
        <v>848</v>
      </c>
    </row>
    <row r="4684" spans="1:10">
      <c r="A4684" t="s">
        <v>1398</v>
      </c>
      <c r="B4684">
        <v>100</v>
      </c>
      <c r="C4684" t="s">
        <v>807</v>
      </c>
      <c r="D4684" t="s">
        <v>811</v>
      </c>
      <c r="E4684">
        <v>9514</v>
      </c>
      <c r="F4684" s="78">
        <v>39704.687905092593</v>
      </c>
      <c r="G4684" t="s">
        <v>809</v>
      </c>
      <c r="H4684" t="s">
        <v>810</v>
      </c>
      <c r="I4684">
        <v>34.636699999999998</v>
      </c>
      <c r="J4684" t="s">
        <v>848</v>
      </c>
    </row>
    <row r="4685" spans="1:10">
      <c r="A4685" t="s">
        <v>1398</v>
      </c>
      <c r="B4685">
        <v>30</v>
      </c>
      <c r="C4685" t="s">
        <v>807</v>
      </c>
      <c r="D4685" t="s">
        <v>811</v>
      </c>
      <c r="E4685">
        <v>9513</v>
      </c>
      <c r="F4685" s="78">
        <v>39704.708726851852</v>
      </c>
      <c r="G4685" t="s">
        <v>809</v>
      </c>
      <c r="H4685" t="s">
        <v>810</v>
      </c>
      <c r="I4685">
        <v>34.639200000000002</v>
      </c>
      <c r="J4685" t="s">
        <v>848</v>
      </c>
    </row>
    <row r="4686" spans="1:10">
      <c r="A4686" t="s">
        <v>1398</v>
      </c>
      <c r="B4686">
        <v>100</v>
      </c>
      <c r="C4686" t="s">
        <v>807</v>
      </c>
      <c r="D4686" t="s">
        <v>811</v>
      </c>
      <c r="E4686">
        <v>9514</v>
      </c>
      <c r="F4686" s="78">
        <v>39704.708738425928</v>
      </c>
      <c r="G4686" t="s">
        <v>809</v>
      </c>
      <c r="H4686" t="s">
        <v>810</v>
      </c>
      <c r="I4686">
        <v>34.6374</v>
      </c>
      <c r="J4686" t="s">
        <v>848</v>
      </c>
    </row>
    <row r="4687" spans="1:10">
      <c r="A4687" t="s">
        <v>1398</v>
      </c>
      <c r="B4687">
        <v>30</v>
      </c>
      <c r="C4687" t="s">
        <v>807</v>
      </c>
      <c r="D4687" t="s">
        <v>811</v>
      </c>
      <c r="E4687">
        <v>9513</v>
      </c>
      <c r="F4687" s="78">
        <v>39704.729560185187</v>
      </c>
      <c r="G4687" t="s">
        <v>809</v>
      </c>
      <c r="H4687" t="s">
        <v>810</v>
      </c>
      <c r="I4687">
        <v>34.637999999999998</v>
      </c>
      <c r="J4687" t="s">
        <v>848</v>
      </c>
    </row>
    <row r="4688" spans="1:10">
      <c r="A4688" t="s">
        <v>1398</v>
      </c>
      <c r="B4688">
        <v>100</v>
      </c>
      <c r="C4688" t="s">
        <v>807</v>
      </c>
      <c r="D4688" t="s">
        <v>811</v>
      </c>
      <c r="E4688">
        <v>9514</v>
      </c>
      <c r="F4688" s="78">
        <v>39704.729571759257</v>
      </c>
      <c r="G4688" t="s">
        <v>809</v>
      </c>
      <c r="H4688" t="s">
        <v>810</v>
      </c>
      <c r="I4688">
        <v>34.637500000000003</v>
      </c>
      <c r="J4688" t="s">
        <v>848</v>
      </c>
    </row>
    <row r="4689" spans="1:10">
      <c r="A4689" t="s">
        <v>1398</v>
      </c>
      <c r="B4689">
        <v>30</v>
      </c>
      <c r="C4689" t="s">
        <v>807</v>
      </c>
      <c r="D4689" t="s">
        <v>811</v>
      </c>
      <c r="E4689">
        <v>9513</v>
      </c>
      <c r="F4689" s="78">
        <v>39722.667071759257</v>
      </c>
      <c r="G4689" t="s">
        <v>809</v>
      </c>
      <c r="H4689" t="s">
        <v>810</v>
      </c>
      <c r="I4689">
        <v>34.570700000000002</v>
      </c>
      <c r="J4689" t="s">
        <v>848</v>
      </c>
    </row>
    <row r="4690" spans="1:10">
      <c r="A4690" t="s">
        <v>1398</v>
      </c>
      <c r="B4690">
        <v>100</v>
      </c>
      <c r="C4690" t="s">
        <v>807</v>
      </c>
      <c r="D4690" t="s">
        <v>811</v>
      </c>
      <c r="E4690">
        <v>9514</v>
      </c>
      <c r="F4690" s="78">
        <v>39722.667071759257</v>
      </c>
      <c r="G4690" t="s">
        <v>809</v>
      </c>
      <c r="H4690" t="s">
        <v>810</v>
      </c>
      <c r="I4690">
        <v>34.566699999999997</v>
      </c>
      <c r="J4690" t="s">
        <v>848</v>
      </c>
    </row>
    <row r="4691" spans="1:10">
      <c r="A4691" t="s">
        <v>1398</v>
      </c>
      <c r="B4691">
        <v>30</v>
      </c>
      <c r="C4691" t="s">
        <v>807</v>
      </c>
      <c r="D4691" t="s">
        <v>811</v>
      </c>
      <c r="E4691">
        <v>9513</v>
      </c>
      <c r="F4691" s="78">
        <v>39722.687905092593</v>
      </c>
      <c r="G4691" t="s">
        <v>809</v>
      </c>
      <c r="H4691" t="s">
        <v>810</v>
      </c>
      <c r="I4691">
        <v>34.574199999999998</v>
      </c>
      <c r="J4691" t="s">
        <v>848</v>
      </c>
    </row>
    <row r="4692" spans="1:10">
      <c r="A4692" t="s">
        <v>1398</v>
      </c>
      <c r="B4692">
        <v>100</v>
      </c>
      <c r="C4692" t="s">
        <v>807</v>
      </c>
      <c r="D4692" t="s">
        <v>811</v>
      </c>
      <c r="E4692">
        <v>9514</v>
      </c>
      <c r="F4692" s="78">
        <v>39722.687905092593</v>
      </c>
      <c r="G4692" t="s">
        <v>809</v>
      </c>
      <c r="H4692" t="s">
        <v>810</v>
      </c>
      <c r="I4692">
        <v>34.579599999999999</v>
      </c>
      <c r="J4692" t="s">
        <v>848</v>
      </c>
    </row>
    <row r="4693" spans="1:10">
      <c r="A4693" t="s">
        <v>1398</v>
      </c>
      <c r="B4693">
        <v>30</v>
      </c>
      <c r="C4693" t="s">
        <v>807</v>
      </c>
      <c r="D4693" t="s">
        <v>811</v>
      </c>
      <c r="E4693">
        <v>9513</v>
      </c>
      <c r="F4693" s="78">
        <v>39722.708738425928</v>
      </c>
      <c r="G4693" t="s">
        <v>809</v>
      </c>
      <c r="H4693" t="s">
        <v>810</v>
      </c>
      <c r="I4693">
        <v>34.578200000000002</v>
      </c>
      <c r="J4693" t="s">
        <v>848</v>
      </c>
    </row>
    <row r="4694" spans="1:10">
      <c r="A4694" t="s">
        <v>1398</v>
      </c>
      <c r="B4694">
        <v>100</v>
      </c>
      <c r="C4694" t="s">
        <v>807</v>
      </c>
      <c r="D4694" t="s">
        <v>811</v>
      </c>
      <c r="E4694">
        <v>9514</v>
      </c>
      <c r="F4694" s="78">
        <v>39722.708738425928</v>
      </c>
      <c r="G4694" t="s">
        <v>809</v>
      </c>
      <c r="H4694" t="s">
        <v>810</v>
      </c>
      <c r="I4694">
        <v>34.5809</v>
      </c>
      <c r="J4694" t="s">
        <v>848</v>
      </c>
    </row>
    <row r="4695" spans="1:10">
      <c r="A4695" t="s">
        <v>1398</v>
      </c>
      <c r="B4695">
        <v>30</v>
      </c>
      <c r="C4695" t="s">
        <v>807</v>
      </c>
      <c r="D4695" t="s">
        <v>811</v>
      </c>
      <c r="E4695">
        <v>9513</v>
      </c>
      <c r="F4695" s="78">
        <v>39722.729571759257</v>
      </c>
      <c r="G4695" t="s">
        <v>809</v>
      </c>
      <c r="H4695" t="s">
        <v>810</v>
      </c>
      <c r="I4695">
        <v>34.581600000000002</v>
      </c>
      <c r="J4695" t="s">
        <v>848</v>
      </c>
    </row>
    <row r="4696" spans="1:10">
      <c r="A4696" t="s">
        <v>1398</v>
      </c>
      <c r="B4696">
        <v>100</v>
      </c>
      <c r="C4696" t="s">
        <v>807</v>
      </c>
      <c r="D4696" t="s">
        <v>811</v>
      </c>
      <c r="E4696">
        <v>9514</v>
      </c>
      <c r="F4696" s="78">
        <v>39722.729571759257</v>
      </c>
      <c r="G4696" t="s">
        <v>809</v>
      </c>
      <c r="H4696" t="s">
        <v>810</v>
      </c>
      <c r="I4696">
        <v>34.580300000000001</v>
      </c>
      <c r="J4696" t="s">
        <v>848</v>
      </c>
    </row>
    <row r="4697" spans="1:10">
      <c r="A4697" t="s">
        <v>1398</v>
      </c>
      <c r="B4697">
        <v>100</v>
      </c>
      <c r="C4697" t="s">
        <v>807</v>
      </c>
      <c r="D4697" t="s">
        <v>811</v>
      </c>
      <c r="E4697">
        <v>9514</v>
      </c>
      <c r="F4697" s="78">
        <v>39740.667048611111</v>
      </c>
      <c r="G4697" t="s">
        <v>809</v>
      </c>
      <c r="H4697" t="s">
        <v>810</v>
      </c>
      <c r="I4697">
        <v>34.840499999999999</v>
      </c>
      <c r="J4697" t="s">
        <v>848</v>
      </c>
    </row>
    <row r="4698" spans="1:10">
      <c r="A4698" t="s">
        <v>1398</v>
      </c>
      <c r="B4698">
        <v>30</v>
      </c>
      <c r="C4698" t="s">
        <v>807</v>
      </c>
      <c r="D4698" t="s">
        <v>811</v>
      </c>
      <c r="E4698">
        <v>9513</v>
      </c>
      <c r="F4698" s="78">
        <v>39740.667060185187</v>
      </c>
      <c r="G4698" t="s">
        <v>809</v>
      </c>
      <c r="H4698" t="s">
        <v>810</v>
      </c>
      <c r="I4698">
        <v>34.651000000000003</v>
      </c>
      <c r="J4698" t="s">
        <v>848</v>
      </c>
    </row>
    <row r="4699" spans="1:10">
      <c r="A4699" t="s">
        <v>1398</v>
      </c>
      <c r="B4699">
        <v>100</v>
      </c>
      <c r="C4699" t="s">
        <v>807</v>
      </c>
      <c r="D4699" t="s">
        <v>811</v>
      </c>
      <c r="E4699">
        <v>9514</v>
      </c>
      <c r="F4699" s="78">
        <v>39740.687881944446</v>
      </c>
      <c r="G4699" t="s">
        <v>809</v>
      </c>
      <c r="H4699" t="s">
        <v>810</v>
      </c>
      <c r="I4699">
        <v>34.920200000000001</v>
      </c>
      <c r="J4699" t="s">
        <v>848</v>
      </c>
    </row>
    <row r="4700" spans="1:10">
      <c r="A4700" t="s">
        <v>1398</v>
      </c>
      <c r="B4700">
        <v>30</v>
      </c>
      <c r="C4700" t="s">
        <v>807</v>
      </c>
      <c r="D4700" t="s">
        <v>811</v>
      </c>
      <c r="E4700">
        <v>9513</v>
      </c>
      <c r="F4700" s="78">
        <v>39740.687893518516</v>
      </c>
      <c r="G4700" t="s">
        <v>809</v>
      </c>
      <c r="H4700" t="s">
        <v>810</v>
      </c>
      <c r="I4700">
        <v>34.644799999999996</v>
      </c>
      <c r="J4700" t="s">
        <v>848</v>
      </c>
    </row>
    <row r="4701" spans="1:10">
      <c r="A4701" t="s">
        <v>1398</v>
      </c>
      <c r="B4701">
        <v>100</v>
      </c>
      <c r="C4701" t="s">
        <v>807</v>
      </c>
      <c r="D4701" t="s">
        <v>811</v>
      </c>
      <c r="E4701">
        <v>9514</v>
      </c>
      <c r="F4701" s="78">
        <v>39740.708715277775</v>
      </c>
      <c r="G4701" t="s">
        <v>809</v>
      </c>
      <c r="H4701" t="s">
        <v>810</v>
      </c>
      <c r="I4701">
        <v>34.941800000000001</v>
      </c>
      <c r="J4701" t="s">
        <v>848</v>
      </c>
    </row>
    <row r="4702" spans="1:10">
      <c r="A4702" t="s">
        <v>1398</v>
      </c>
      <c r="B4702">
        <v>30</v>
      </c>
      <c r="C4702" t="s">
        <v>807</v>
      </c>
      <c r="D4702" t="s">
        <v>811</v>
      </c>
      <c r="E4702">
        <v>9513</v>
      </c>
      <c r="F4702" s="78">
        <v>39740.708726851852</v>
      </c>
      <c r="G4702" t="s">
        <v>809</v>
      </c>
      <c r="H4702" t="s">
        <v>810</v>
      </c>
      <c r="I4702">
        <v>34.636899999999997</v>
      </c>
      <c r="J4702" t="s">
        <v>848</v>
      </c>
    </row>
    <row r="4703" spans="1:10">
      <c r="A4703" t="s">
        <v>1398</v>
      </c>
      <c r="B4703">
        <v>100</v>
      </c>
      <c r="C4703" t="s">
        <v>807</v>
      </c>
      <c r="D4703" t="s">
        <v>811</v>
      </c>
      <c r="E4703">
        <v>9514</v>
      </c>
      <c r="F4703" s="78">
        <v>39740.729537037034</v>
      </c>
      <c r="G4703" t="s">
        <v>809</v>
      </c>
      <c r="H4703" t="s">
        <v>810</v>
      </c>
      <c r="I4703">
        <v>34.951099999999997</v>
      </c>
      <c r="J4703" t="s">
        <v>848</v>
      </c>
    </row>
    <row r="4704" spans="1:10">
      <c r="A4704" t="s">
        <v>1398</v>
      </c>
      <c r="B4704">
        <v>30</v>
      </c>
      <c r="C4704" t="s">
        <v>807</v>
      </c>
      <c r="D4704" t="s">
        <v>811</v>
      </c>
      <c r="E4704">
        <v>9513</v>
      </c>
      <c r="F4704" s="78">
        <v>39740.729560185187</v>
      </c>
      <c r="G4704" t="s">
        <v>809</v>
      </c>
      <c r="H4704" t="s">
        <v>810</v>
      </c>
      <c r="I4704">
        <v>34.628500000000003</v>
      </c>
      <c r="J4704" t="s">
        <v>848</v>
      </c>
    </row>
    <row r="4705" spans="1:10">
      <c r="A4705" t="s">
        <v>1398</v>
      </c>
      <c r="B4705">
        <v>30</v>
      </c>
      <c r="C4705" t="s">
        <v>807</v>
      </c>
      <c r="D4705" t="s">
        <v>811</v>
      </c>
      <c r="E4705">
        <v>9513</v>
      </c>
      <c r="F4705" s="78">
        <v>39758.667060185187</v>
      </c>
      <c r="G4705" t="s">
        <v>809</v>
      </c>
      <c r="H4705" t="s">
        <v>810</v>
      </c>
      <c r="I4705">
        <v>34.596600000000002</v>
      </c>
      <c r="J4705" t="s">
        <v>848</v>
      </c>
    </row>
    <row r="4706" spans="1:10">
      <c r="A4706" t="s">
        <v>1398</v>
      </c>
      <c r="B4706">
        <v>100</v>
      </c>
      <c r="C4706" t="s">
        <v>807</v>
      </c>
      <c r="D4706" t="s">
        <v>811</v>
      </c>
      <c r="E4706">
        <v>9514</v>
      </c>
      <c r="F4706" s="78">
        <v>39758.667083333334</v>
      </c>
      <c r="G4706" t="s">
        <v>809</v>
      </c>
      <c r="H4706" t="s">
        <v>810</v>
      </c>
      <c r="I4706">
        <v>34.551600000000001</v>
      </c>
      <c r="J4706" t="s">
        <v>848</v>
      </c>
    </row>
    <row r="4707" spans="1:10">
      <c r="A4707" t="s">
        <v>1398</v>
      </c>
      <c r="B4707">
        <v>30</v>
      </c>
      <c r="C4707" t="s">
        <v>807</v>
      </c>
      <c r="D4707" t="s">
        <v>811</v>
      </c>
      <c r="E4707">
        <v>9513</v>
      </c>
      <c r="F4707" s="78">
        <v>39758.687893518516</v>
      </c>
      <c r="G4707" t="s">
        <v>809</v>
      </c>
      <c r="H4707" t="s">
        <v>810</v>
      </c>
      <c r="I4707">
        <v>34.595999999999997</v>
      </c>
      <c r="J4707" t="s">
        <v>848</v>
      </c>
    </row>
    <row r="4708" spans="1:10">
      <c r="A4708" t="s">
        <v>1398</v>
      </c>
      <c r="B4708">
        <v>100</v>
      </c>
      <c r="C4708" t="s">
        <v>807</v>
      </c>
      <c r="D4708" t="s">
        <v>811</v>
      </c>
      <c r="E4708">
        <v>9514</v>
      </c>
      <c r="F4708" s="78">
        <v>39758.687916666669</v>
      </c>
      <c r="G4708" t="s">
        <v>809</v>
      </c>
      <c r="H4708" t="s">
        <v>810</v>
      </c>
      <c r="I4708">
        <v>34.565899999999999</v>
      </c>
      <c r="J4708" t="s">
        <v>848</v>
      </c>
    </row>
    <row r="4709" spans="1:10">
      <c r="A4709" t="s">
        <v>1398</v>
      </c>
      <c r="B4709">
        <v>30</v>
      </c>
      <c r="C4709" t="s">
        <v>807</v>
      </c>
      <c r="D4709" t="s">
        <v>811</v>
      </c>
      <c r="E4709">
        <v>9513</v>
      </c>
      <c r="F4709" s="78">
        <v>39758.708726851852</v>
      </c>
      <c r="G4709" t="s">
        <v>809</v>
      </c>
      <c r="H4709" t="s">
        <v>810</v>
      </c>
      <c r="I4709">
        <v>34.594900000000003</v>
      </c>
      <c r="J4709" t="s">
        <v>848</v>
      </c>
    </row>
    <row r="4710" spans="1:10">
      <c r="A4710" t="s">
        <v>1398</v>
      </c>
      <c r="B4710">
        <v>100</v>
      </c>
      <c r="C4710" t="s">
        <v>807</v>
      </c>
      <c r="D4710" t="s">
        <v>811</v>
      </c>
      <c r="E4710">
        <v>9514</v>
      </c>
      <c r="F4710" s="78">
        <v>39758.708738425928</v>
      </c>
      <c r="G4710" t="s">
        <v>809</v>
      </c>
      <c r="H4710" t="s">
        <v>810</v>
      </c>
      <c r="I4710">
        <v>34.5959</v>
      </c>
      <c r="J4710" t="s">
        <v>848</v>
      </c>
    </row>
    <row r="4711" spans="1:10">
      <c r="A4711" t="s">
        <v>1398</v>
      </c>
      <c r="B4711">
        <v>30</v>
      </c>
      <c r="C4711" t="s">
        <v>807</v>
      </c>
      <c r="D4711" t="s">
        <v>811</v>
      </c>
      <c r="E4711">
        <v>9513</v>
      </c>
      <c r="F4711" s="78">
        <v>39758.729560185187</v>
      </c>
      <c r="G4711" t="s">
        <v>809</v>
      </c>
      <c r="H4711" t="s">
        <v>810</v>
      </c>
      <c r="I4711">
        <v>34.591700000000003</v>
      </c>
      <c r="J4711" t="s">
        <v>848</v>
      </c>
    </row>
    <row r="4712" spans="1:10">
      <c r="A4712" t="s">
        <v>1398</v>
      </c>
      <c r="B4712">
        <v>100</v>
      </c>
      <c r="C4712" t="s">
        <v>807</v>
      </c>
      <c r="D4712" t="s">
        <v>811</v>
      </c>
      <c r="E4712">
        <v>9514</v>
      </c>
      <c r="F4712" s="78">
        <v>39758.729571759257</v>
      </c>
      <c r="G4712" t="s">
        <v>809</v>
      </c>
      <c r="H4712" t="s">
        <v>810</v>
      </c>
      <c r="I4712">
        <v>34.572000000000003</v>
      </c>
      <c r="J4712" t="s">
        <v>848</v>
      </c>
    </row>
    <row r="4713" spans="1:10">
      <c r="A4713" t="s">
        <v>1398</v>
      </c>
      <c r="B4713">
        <v>30</v>
      </c>
      <c r="C4713" t="s">
        <v>807</v>
      </c>
      <c r="D4713" t="s">
        <v>811</v>
      </c>
      <c r="E4713">
        <v>9513</v>
      </c>
      <c r="F4713" s="78">
        <v>39776.667048611111</v>
      </c>
      <c r="G4713" t="s">
        <v>809</v>
      </c>
      <c r="H4713" t="s">
        <v>810</v>
      </c>
      <c r="I4713">
        <v>34.670699999999997</v>
      </c>
      <c r="J4713" t="s">
        <v>848</v>
      </c>
    </row>
    <row r="4714" spans="1:10">
      <c r="A4714" t="s">
        <v>1398</v>
      </c>
      <c r="B4714">
        <v>100</v>
      </c>
      <c r="C4714" t="s">
        <v>807</v>
      </c>
      <c r="D4714" t="s">
        <v>811</v>
      </c>
      <c r="E4714">
        <v>9514</v>
      </c>
      <c r="F4714" s="78">
        <v>39776.667071759257</v>
      </c>
      <c r="G4714" t="s">
        <v>809</v>
      </c>
      <c r="H4714" t="s">
        <v>810</v>
      </c>
      <c r="I4714">
        <v>34.6494</v>
      </c>
      <c r="J4714" t="s">
        <v>848</v>
      </c>
    </row>
    <row r="4715" spans="1:10">
      <c r="A4715" t="s">
        <v>1398</v>
      </c>
      <c r="B4715">
        <v>30</v>
      </c>
      <c r="C4715" t="s">
        <v>807</v>
      </c>
      <c r="D4715" t="s">
        <v>811</v>
      </c>
      <c r="E4715">
        <v>9513</v>
      </c>
      <c r="F4715" s="78">
        <v>39776.687881944446</v>
      </c>
      <c r="G4715" t="s">
        <v>809</v>
      </c>
      <c r="H4715" t="s">
        <v>810</v>
      </c>
      <c r="I4715">
        <v>34.673499999999997</v>
      </c>
      <c r="J4715" t="s">
        <v>848</v>
      </c>
    </row>
    <row r="4716" spans="1:10">
      <c r="A4716" t="s">
        <v>1398</v>
      </c>
      <c r="B4716">
        <v>100</v>
      </c>
      <c r="C4716" t="s">
        <v>807</v>
      </c>
      <c r="D4716" t="s">
        <v>811</v>
      </c>
      <c r="E4716">
        <v>9514</v>
      </c>
      <c r="F4716" s="78">
        <v>39776.687905092593</v>
      </c>
      <c r="G4716" t="s">
        <v>809</v>
      </c>
      <c r="H4716" t="s">
        <v>810</v>
      </c>
      <c r="I4716">
        <v>34.659199999999998</v>
      </c>
      <c r="J4716" t="s">
        <v>848</v>
      </c>
    </row>
    <row r="4717" spans="1:10">
      <c r="A4717" t="s">
        <v>1398</v>
      </c>
      <c r="B4717">
        <v>30</v>
      </c>
      <c r="C4717" t="s">
        <v>807</v>
      </c>
      <c r="D4717" t="s">
        <v>811</v>
      </c>
      <c r="E4717">
        <v>9513</v>
      </c>
      <c r="F4717" s="78">
        <v>39776.708715277775</v>
      </c>
      <c r="G4717" t="s">
        <v>809</v>
      </c>
      <c r="H4717" t="s">
        <v>810</v>
      </c>
      <c r="I4717">
        <v>34.673999999999999</v>
      </c>
      <c r="J4717" t="s">
        <v>848</v>
      </c>
    </row>
    <row r="4718" spans="1:10">
      <c r="A4718" t="s">
        <v>1398</v>
      </c>
      <c r="B4718">
        <v>100</v>
      </c>
      <c r="C4718" t="s">
        <v>807</v>
      </c>
      <c r="D4718" t="s">
        <v>811</v>
      </c>
      <c r="E4718">
        <v>9514</v>
      </c>
      <c r="F4718" s="78">
        <v>39776.708738425928</v>
      </c>
      <c r="G4718" t="s">
        <v>809</v>
      </c>
      <c r="H4718" t="s">
        <v>810</v>
      </c>
      <c r="I4718">
        <v>34.659599999999998</v>
      </c>
      <c r="J4718" t="s">
        <v>848</v>
      </c>
    </row>
    <row r="4719" spans="1:10">
      <c r="A4719" t="s">
        <v>1398</v>
      </c>
      <c r="B4719">
        <v>30</v>
      </c>
      <c r="C4719" t="s">
        <v>807</v>
      </c>
      <c r="D4719" t="s">
        <v>811</v>
      </c>
      <c r="E4719">
        <v>9513</v>
      </c>
      <c r="F4719" s="78">
        <v>39776.729548611111</v>
      </c>
      <c r="G4719" t="s">
        <v>809</v>
      </c>
      <c r="H4719" t="s">
        <v>810</v>
      </c>
      <c r="I4719">
        <v>34.674199999999999</v>
      </c>
      <c r="J4719" t="s">
        <v>848</v>
      </c>
    </row>
    <row r="4720" spans="1:10">
      <c r="A4720" t="s">
        <v>1398</v>
      </c>
      <c r="B4720">
        <v>100</v>
      </c>
      <c r="C4720" t="s">
        <v>807</v>
      </c>
      <c r="D4720" t="s">
        <v>811</v>
      </c>
      <c r="E4720">
        <v>9514</v>
      </c>
      <c r="F4720" s="78">
        <v>39776.729571759257</v>
      </c>
      <c r="G4720" t="s">
        <v>809</v>
      </c>
      <c r="H4720" t="s">
        <v>810</v>
      </c>
      <c r="I4720">
        <v>34.646099999999997</v>
      </c>
      <c r="J4720" t="s">
        <v>848</v>
      </c>
    </row>
    <row r="4721" spans="1:10">
      <c r="A4721" t="s">
        <v>1398</v>
      </c>
      <c r="B4721">
        <v>30</v>
      </c>
      <c r="C4721" t="s">
        <v>807</v>
      </c>
      <c r="D4721" t="s">
        <v>811</v>
      </c>
      <c r="E4721">
        <v>9513</v>
      </c>
      <c r="F4721" s="78">
        <v>39794.667037037034</v>
      </c>
      <c r="G4721" t="s">
        <v>809</v>
      </c>
      <c r="H4721" t="s">
        <v>810</v>
      </c>
      <c r="I4721">
        <v>34.603999999999999</v>
      </c>
      <c r="J4721" t="s">
        <v>848</v>
      </c>
    </row>
    <row r="4722" spans="1:10">
      <c r="A4722" t="s">
        <v>1398</v>
      </c>
      <c r="B4722">
        <v>100</v>
      </c>
      <c r="C4722" t="s">
        <v>807</v>
      </c>
      <c r="D4722" t="s">
        <v>811</v>
      </c>
      <c r="E4722">
        <v>9514</v>
      </c>
      <c r="F4722" s="78">
        <v>39794.667071759257</v>
      </c>
      <c r="G4722" t="s">
        <v>809</v>
      </c>
      <c r="H4722" t="s">
        <v>810</v>
      </c>
      <c r="I4722">
        <v>34.639800000000001</v>
      </c>
      <c r="J4722" t="s">
        <v>848</v>
      </c>
    </row>
    <row r="4723" spans="1:10">
      <c r="A4723" t="s">
        <v>1398</v>
      </c>
      <c r="B4723">
        <v>30</v>
      </c>
      <c r="C4723" t="s">
        <v>807</v>
      </c>
      <c r="D4723" t="s">
        <v>811</v>
      </c>
      <c r="E4723">
        <v>9513</v>
      </c>
      <c r="F4723" s="78">
        <v>39794.68787037037</v>
      </c>
      <c r="G4723" t="s">
        <v>809</v>
      </c>
      <c r="H4723" t="s">
        <v>810</v>
      </c>
      <c r="I4723">
        <v>34.650100000000002</v>
      </c>
      <c r="J4723" t="s">
        <v>848</v>
      </c>
    </row>
    <row r="4724" spans="1:10">
      <c r="A4724" t="s">
        <v>1398</v>
      </c>
      <c r="B4724">
        <v>100</v>
      </c>
      <c r="C4724" t="s">
        <v>807</v>
      </c>
      <c r="D4724" t="s">
        <v>811</v>
      </c>
      <c r="E4724">
        <v>9514</v>
      </c>
      <c r="F4724" s="78">
        <v>39794.687905092593</v>
      </c>
      <c r="G4724" t="s">
        <v>809</v>
      </c>
      <c r="H4724" t="s">
        <v>810</v>
      </c>
      <c r="I4724">
        <v>34.644599999999997</v>
      </c>
      <c r="J4724" t="s">
        <v>848</v>
      </c>
    </row>
    <row r="4725" spans="1:10">
      <c r="A4725" t="s">
        <v>1398</v>
      </c>
      <c r="B4725">
        <v>30</v>
      </c>
      <c r="C4725" t="s">
        <v>807</v>
      </c>
      <c r="D4725" t="s">
        <v>811</v>
      </c>
      <c r="E4725">
        <v>9513</v>
      </c>
      <c r="F4725" s="78">
        <v>39794.708703703705</v>
      </c>
      <c r="G4725" t="s">
        <v>809</v>
      </c>
      <c r="H4725" t="s">
        <v>810</v>
      </c>
      <c r="I4725">
        <v>34.648499999999999</v>
      </c>
      <c r="J4725" t="s">
        <v>848</v>
      </c>
    </row>
    <row r="4726" spans="1:10">
      <c r="A4726" t="s">
        <v>1398</v>
      </c>
      <c r="B4726">
        <v>100</v>
      </c>
      <c r="C4726" t="s">
        <v>807</v>
      </c>
      <c r="D4726" t="s">
        <v>811</v>
      </c>
      <c r="E4726">
        <v>9514</v>
      </c>
      <c r="F4726" s="78">
        <v>39794.708738425928</v>
      </c>
      <c r="G4726" t="s">
        <v>809</v>
      </c>
      <c r="H4726" t="s">
        <v>810</v>
      </c>
      <c r="I4726">
        <v>34.641500000000001</v>
      </c>
      <c r="J4726" t="s">
        <v>848</v>
      </c>
    </row>
    <row r="4727" spans="1:10">
      <c r="A4727" t="s">
        <v>1398</v>
      </c>
      <c r="B4727">
        <v>30</v>
      </c>
      <c r="C4727" t="s">
        <v>807</v>
      </c>
      <c r="D4727" t="s">
        <v>811</v>
      </c>
      <c r="E4727">
        <v>9513</v>
      </c>
      <c r="F4727" s="78">
        <v>39794.729537037034</v>
      </c>
      <c r="G4727" t="s">
        <v>809</v>
      </c>
      <c r="H4727" t="s">
        <v>810</v>
      </c>
      <c r="I4727">
        <v>34.647300000000001</v>
      </c>
      <c r="J4727" t="s">
        <v>848</v>
      </c>
    </row>
    <row r="4728" spans="1:10">
      <c r="A4728" t="s">
        <v>1398</v>
      </c>
      <c r="B4728">
        <v>100</v>
      </c>
      <c r="C4728" t="s">
        <v>807</v>
      </c>
      <c r="D4728" t="s">
        <v>811</v>
      </c>
      <c r="E4728">
        <v>9514</v>
      </c>
      <c r="F4728" s="78">
        <v>39794.729571759257</v>
      </c>
      <c r="G4728" t="s">
        <v>809</v>
      </c>
      <c r="H4728" t="s">
        <v>810</v>
      </c>
      <c r="I4728">
        <v>34.643500000000003</v>
      </c>
      <c r="J4728" t="s">
        <v>848</v>
      </c>
    </row>
    <row r="4729" spans="1:10">
      <c r="A4729" t="s">
        <v>1398</v>
      </c>
      <c r="B4729">
        <v>30</v>
      </c>
      <c r="C4729" t="s">
        <v>807</v>
      </c>
      <c r="D4729" t="s">
        <v>811</v>
      </c>
      <c r="E4729">
        <v>9513</v>
      </c>
      <c r="F4729" s="78">
        <v>39812.667013888888</v>
      </c>
      <c r="G4729" t="s">
        <v>809</v>
      </c>
      <c r="H4729" t="s">
        <v>810</v>
      </c>
      <c r="I4729">
        <v>34.686799999999998</v>
      </c>
      <c r="J4729" t="s">
        <v>848</v>
      </c>
    </row>
    <row r="4730" spans="1:10">
      <c r="A4730" t="s">
        <v>1398</v>
      </c>
      <c r="B4730">
        <v>100</v>
      </c>
      <c r="C4730" t="s">
        <v>807</v>
      </c>
      <c r="D4730" t="s">
        <v>811</v>
      </c>
      <c r="E4730">
        <v>9514</v>
      </c>
      <c r="F4730" s="78">
        <v>39812.667060185187</v>
      </c>
      <c r="G4730" t="s">
        <v>809</v>
      </c>
      <c r="H4730" t="s">
        <v>810</v>
      </c>
      <c r="I4730">
        <v>34.742699999999999</v>
      </c>
      <c r="J4730" t="s">
        <v>848</v>
      </c>
    </row>
    <row r="4731" spans="1:10">
      <c r="A4731" t="s">
        <v>1398</v>
      </c>
      <c r="B4731">
        <v>30</v>
      </c>
      <c r="C4731" t="s">
        <v>807</v>
      </c>
      <c r="D4731" t="s">
        <v>811</v>
      </c>
      <c r="E4731">
        <v>9513</v>
      </c>
      <c r="F4731" s="78">
        <v>39812.687847222223</v>
      </c>
      <c r="G4731" t="s">
        <v>809</v>
      </c>
      <c r="H4731" t="s">
        <v>810</v>
      </c>
      <c r="I4731">
        <v>34.686</v>
      </c>
      <c r="J4731" t="s">
        <v>848</v>
      </c>
    </row>
    <row r="4732" spans="1:10">
      <c r="A4732" t="s">
        <v>1398</v>
      </c>
      <c r="B4732">
        <v>100</v>
      </c>
      <c r="C4732" t="s">
        <v>807</v>
      </c>
      <c r="D4732" t="s">
        <v>811</v>
      </c>
      <c r="E4732">
        <v>9514</v>
      </c>
      <c r="F4732" s="78">
        <v>39812.687893518516</v>
      </c>
      <c r="G4732" t="s">
        <v>809</v>
      </c>
      <c r="H4732" t="s">
        <v>810</v>
      </c>
      <c r="I4732">
        <v>34.698300000000003</v>
      </c>
      <c r="J4732" t="s">
        <v>848</v>
      </c>
    </row>
    <row r="4733" spans="1:10">
      <c r="A4733" t="s">
        <v>1398</v>
      </c>
      <c r="B4733">
        <v>30</v>
      </c>
      <c r="C4733" t="s">
        <v>807</v>
      </c>
      <c r="D4733" t="s">
        <v>811</v>
      </c>
      <c r="E4733">
        <v>9513</v>
      </c>
      <c r="F4733" s="78">
        <v>39812.708680555559</v>
      </c>
      <c r="G4733" t="s">
        <v>809</v>
      </c>
      <c r="H4733" t="s">
        <v>810</v>
      </c>
      <c r="I4733">
        <v>34.684699999999999</v>
      </c>
      <c r="J4733" t="s">
        <v>848</v>
      </c>
    </row>
    <row r="4734" spans="1:10">
      <c r="A4734" t="s">
        <v>1398</v>
      </c>
      <c r="B4734">
        <v>100</v>
      </c>
      <c r="C4734" t="s">
        <v>807</v>
      </c>
      <c r="D4734" t="s">
        <v>811</v>
      </c>
      <c r="E4734">
        <v>9514</v>
      </c>
      <c r="F4734" s="78">
        <v>39812.708726851852</v>
      </c>
      <c r="G4734" t="s">
        <v>809</v>
      </c>
      <c r="H4734" t="s">
        <v>810</v>
      </c>
      <c r="I4734">
        <v>34.698500000000003</v>
      </c>
      <c r="J4734" t="s">
        <v>848</v>
      </c>
    </row>
    <row r="4735" spans="1:10">
      <c r="A4735" t="s">
        <v>1398</v>
      </c>
      <c r="B4735">
        <v>30</v>
      </c>
      <c r="C4735" t="s">
        <v>807</v>
      </c>
      <c r="D4735" t="s">
        <v>811</v>
      </c>
      <c r="E4735">
        <v>9513</v>
      </c>
      <c r="F4735" s="78">
        <v>39812.729513888888</v>
      </c>
      <c r="G4735" t="s">
        <v>809</v>
      </c>
      <c r="H4735" t="s">
        <v>810</v>
      </c>
      <c r="I4735">
        <v>34.681800000000003</v>
      </c>
      <c r="J4735" t="s">
        <v>848</v>
      </c>
    </row>
    <row r="4736" spans="1:10">
      <c r="A4736" t="s">
        <v>1398</v>
      </c>
      <c r="B4736">
        <v>100</v>
      </c>
      <c r="C4736" t="s">
        <v>807</v>
      </c>
      <c r="D4736" t="s">
        <v>811</v>
      </c>
      <c r="E4736">
        <v>9514</v>
      </c>
      <c r="F4736" s="78">
        <v>39812.729560185187</v>
      </c>
      <c r="G4736" t="s">
        <v>809</v>
      </c>
      <c r="H4736" t="s">
        <v>810</v>
      </c>
      <c r="I4736">
        <v>34.694000000000003</v>
      </c>
      <c r="J4736" t="s">
        <v>848</v>
      </c>
    </row>
    <row r="4737" spans="1:10">
      <c r="A4737" t="s">
        <v>1398</v>
      </c>
      <c r="B4737">
        <v>30</v>
      </c>
      <c r="C4737" t="s">
        <v>807</v>
      </c>
      <c r="D4737" t="s">
        <v>811</v>
      </c>
      <c r="E4737">
        <v>9513</v>
      </c>
      <c r="F4737" s="78">
        <v>39629.083611111113</v>
      </c>
      <c r="G4737" t="s">
        <v>1353</v>
      </c>
      <c r="H4737" t="s">
        <v>1354</v>
      </c>
      <c r="I4737">
        <v>16.388100000000001</v>
      </c>
      <c r="J4737" t="s">
        <v>1355</v>
      </c>
    </row>
    <row r="4738" spans="1:10">
      <c r="A4738" t="s">
        <v>1398</v>
      </c>
      <c r="B4738">
        <v>100</v>
      </c>
      <c r="C4738" t="s">
        <v>807</v>
      </c>
      <c r="D4738" t="s">
        <v>811</v>
      </c>
      <c r="E4738">
        <v>9514</v>
      </c>
      <c r="F4738" s="78">
        <v>39629.097928240742</v>
      </c>
      <c r="G4738" t="s">
        <v>1353</v>
      </c>
      <c r="H4738" t="s">
        <v>1354</v>
      </c>
      <c r="I4738">
        <v>16.3828</v>
      </c>
      <c r="J4738" t="s">
        <v>1355</v>
      </c>
    </row>
    <row r="4739" spans="1:10">
      <c r="A4739" t="s">
        <v>1398</v>
      </c>
      <c r="B4739">
        <v>30</v>
      </c>
      <c r="C4739" t="s">
        <v>807</v>
      </c>
      <c r="D4739" t="s">
        <v>811</v>
      </c>
      <c r="E4739">
        <v>9513</v>
      </c>
      <c r="F4739" s="78">
        <v>39629.104444444441</v>
      </c>
      <c r="G4739" t="s">
        <v>1353</v>
      </c>
      <c r="H4739" t="s">
        <v>1354</v>
      </c>
      <c r="I4739">
        <v>16.387499999999999</v>
      </c>
      <c r="J4739" t="s">
        <v>1355</v>
      </c>
    </row>
    <row r="4740" spans="1:10">
      <c r="A4740" t="s">
        <v>1398</v>
      </c>
      <c r="B4740">
        <v>100</v>
      </c>
      <c r="C4740" t="s">
        <v>807</v>
      </c>
      <c r="D4740" t="s">
        <v>811</v>
      </c>
      <c r="E4740">
        <v>9514</v>
      </c>
      <c r="F4740" s="78">
        <v>39629.118761574071</v>
      </c>
      <c r="G4740" t="s">
        <v>1353</v>
      </c>
      <c r="H4740" t="s">
        <v>1354</v>
      </c>
      <c r="I4740">
        <v>16.389800000000001</v>
      </c>
      <c r="J4740" t="s">
        <v>1355</v>
      </c>
    </row>
    <row r="4741" spans="1:10">
      <c r="A4741" t="s">
        <v>1398</v>
      </c>
      <c r="B4741">
        <v>30</v>
      </c>
      <c r="C4741" t="s">
        <v>807</v>
      </c>
      <c r="D4741" t="s">
        <v>811</v>
      </c>
      <c r="E4741">
        <v>9513</v>
      </c>
      <c r="F4741" s="78">
        <v>39629.125277777777</v>
      </c>
      <c r="G4741" t="s">
        <v>1353</v>
      </c>
      <c r="H4741" t="s">
        <v>1354</v>
      </c>
      <c r="I4741">
        <v>16.394400000000001</v>
      </c>
      <c r="J4741" t="s">
        <v>1355</v>
      </c>
    </row>
    <row r="4742" spans="1:10">
      <c r="A4742" t="s">
        <v>1398</v>
      </c>
      <c r="B4742">
        <v>100</v>
      </c>
      <c r="C4742" t="s">
        <v>807</v>
      </c>
      <c r="D4742" t="s">
        <v>811</v>
      </c>
      <c r="E4742">
        <v>9514</v>
      </c>
      <c r="F4742" s="78">
        <v>39629.139594907407</v>
      </c>
      <c r="G4742" t="s">
        <v>1353</v>
      </c>
      <c r="H4742" t="s">
        <v>1354</v>
      </c>
      <c r="I4742">
        <v>16.397200000000002</v>
      </c>
      <c r="J4742" t="s">
        <v>1355</v>
      </c>
    </row>
    <row r="4743" spans="1:10">
      <c r="A4743" t="s">
        <v>1398</v>
      </c>
      <c r="B4743">
        <v>30</v>
      </c>
      <c r="C4743" t="s">
        <v>807</v>
      </c>
      <c r="D4743" t="s">
        <v>811</v>
      </c>
      <c r="E4743">
        <v>9513</v>
      </c>
      <c r="F4743" s="78">
        <v>39629.146111111113</v>
      </c>
      <c r="G4743" t="s">
        <v>1353</v>
      </c>
      <c r="H4743" t="s">
        <v>1354</v>
      </c>
      <c r="I4743">
        <v>16.404399999999999</v>
      </c>
      <c r="J4743" t="s">
        <v>1355</v>
      </c>
    </row>
    <row r="4744" spans="1:10">
      <c r="A4744" t="s">
        <v>1398</v>
      </c>
      <c r="B4744">
        <v>100</v>
      </c>
      <c r="C4744" t="s">
        <v>807</v>
      </c>
      <c r="D4744" t="s">
        <v>811</v>
      </c>
      <c r="E4744">
        <v>9514</v>
      </c>
      <c r="F4744" s="78">
        <v>39629.160428240742</v>
      </c>
      <c r="G4744" t="s">
        <v>1353</v>
      </c>
      <c r="H4744" t="s">
        <v>1354</v>
      </c>
      <c r="I4744">
        <v>16.410900000000002</v>
      </c>
      <c r="J4744" t="s">
        <v>1355</v>
      </c>
    </row>
    <row r="4745" spans="1:10">
      <c r="A4745" t="s">
        <v>1398</v>
      </c>
      <c r="B4745">
        <v>30</v>
      </c>
      <c r="C4745" t="s">
        <v>807</v>
      </c>
      <c r="D4745" t="s">
        <v>811</v>
      </c>
      <c r="E4745">
        <v>9513</v>
      </c>
      <c r="F4745" s="78">
        <v>39644.083738425928</v>
      </c>
      <c r="G4745" t="s">
        <v>1353</v>
      </c>
      <c r="H4745" t="s">
        <v>1354</v>
      </c>
      <c r="I4745">
        <v>9.2516999999999996</v>
      </c>
      <c r="J4745" t="s">
        <v>1355</v>
      </c>
    </row>
    <row r="4746" spans="1:10">
      <c r="A4746" t="s">
        <v>1398</v>
      </c>
      <c r="B4746">
        <v>100</v>
      </c>
      <c r="C4746" t="s">
        <v>807</v>
      </c>
      <c r="D4746" t="s">
        <v>811</v>
      </c>
      <c r="E4746">
        <v>9514</v>
      </c>
      <c r="F4746" s="78">
        <v>39644.083738425928</v>
      </c>
      <c r="G4746" t="s">
        <v>1353</v>
      </c>
      <c r="H4746" t="s">
        <v>1354</v>
      </c>
      <c r="I4746">
        <v>9.2619000000000007</v>
      </c>
      <c r="J4746" t="s">
        <v>1355</v>
      </c>
    </row>
    <row r="4747" spans="1:10">
      <c r="A4747" t="s">
        <v>1398</v>
      </c>
      <c r="B4747">
        <v>30</v>
      </c>
      <c r="C4747" t="s">
        <v>807</v>
      </c>
      <c r="D4747" t="s">
        <v>811</v>
      </c>
      <c r="E4747">
        <v>9513</v>
      </c>
      <c r="F4747" s="78">
        <v>39644.104571759257</v>
      </c>
      <c r="G4747" t="s">
        <v>1353</v>
      </c>
      <c r="H4747" t="s">
        <v>1354</v>
      </c>
      <c r="I4747">
        <v>9.2523</v>
      </c>
      <c r="J4747" t="s">
        <v>1355</v>
      </c>
    </row>
    <row r="4748" spans="1:10">
      <c r="A4748" t="s">
        <v>1398</v>
      </c>
      <c r="B4748">
        <v>100</v>
      </c>
      <c r="C4748" t="s">
        <v>807</v>
      </c>
      <c r="D4748" t="s">
        <v>811</v>
      </c>
      <c r="E4748">
        <v>9514</v>
      </c>
      <c r="F4748" s="78">
        <v>39644.104571759257</v>
      </c>
      <c r="G4748" t="s">
        <v>1353</v>
      </c>
      <c r="H4748" t="s">
        <v>1354</v>
      </c>
      <c r="I4748">
        <v>9.2611000000000008</v>
      </c>
      <c r="J4748" t="s">
        <v>1355</v>
      </c>
    </row>
    <row r="4749" spans="1:10">
      <c r="A4749" t="s">
        <v>1398</v>
      </c>
      <c r="B4749">
        <v>30</v>
      </c>
      <c r="C4749" t="s">
        <v>807</v>
      </c>
      <c r="D4749" t="s">
        <v>811</v>
      </c>
      <c r="E4749">
        <v>9513</v>
      </c>
      <c r="F4749" s="78">
        <v>39644.125405092593</v>
      </c>
      <c r="G4749" t="s">
        <v>1353</v>
      </c>
      <c r="H4749" t="s">
        <v>1354</v>
      </c>
      <c r="I4749">
        <v>9.2518999999999991</v>
      </c>
      <c r="J4749" t="s">
        <v>1355</v>
      </c>
    </row>
    <row r="4750" spans="1:10">
      <c r="A4750" t="s">
        <v>1398</v>
      </c>
      <c r="B4750">
        <v>100</v>
      </c>
      <c r="C4750" t="s">
        <v>807</v>
      </c>
      <c r="D4750" t="s">
        <v>811</v>
      </c>
      <c r="E4750">
        <v>9514</v>
      </c>
      <c r="F4750" s="78">
        <v>39644.125405092593</v>
      </c>
      <c r="G4750" t="s">
        <v>1353</v>
      </c>
      <c r="H4750" t="s">
        <v>1354</v>
      </c>
      <c r="I4750">
        <v>9.2600999999999996</v>
      </c>
      <c r="J4750" t="s">
        <v>1355</v>
      </c>
    </row>
    <row r="4751" spans="1:10">
      <c r="A4751" t="s">
        <v>1398</v>
      </c>
      <c r="B4751">
        <v>30</v>
      </c>
      <c r="C4751" t="s">
        <v>807</v>
      </c>
      <c r="D4751" t="s">
        <v>811</v>
      </c>
      <c r="E4751">
        <v>9513</v>
      </c>
      <c r="F4751" s="78">
        <v>39644.146238425928</v>
      </c>
      <c r="G4751" t="s">
        <v>1353</v>
      </c>
      <c r="H4751" t="s">
        <v>1354</v>
      </c>
      <c r="I4751">
        <v>9.2574000000000005</v>
      </c>
      <c r="J4751" t="s">
        <v>1355</v>
      </c>
    </row>
    <row r="4752" spans="1:10">
      <c r="A4752" t="s">
        <v>1398</v>
      </c>
      <c r="B4752">
        <v>100</v>
      </c>
      <c r="C4752" t="s">
        <v>807</v>
      </c>
      <c r="D4752" t="s">
        <v>811</v>
      </c>
      <c r="E4752">
        <v>9514</v>
      </c>
      <c r="F4752" s="78">
        <v>39644.146238425928</v>
      </c>
      <c r="G4752" t="s">
        <v>1353</v>
      </c>
      <c r="H4752" t="s">
        <v>1354</v>
      </c>
      <c r="I4752">
        <v>9.2661999999999995</v>
      </c>
      <c r="J4752" t="s">
        <v>1355</v>
      </c>
    </row>
    <row r="4753" spans="1:10">
      <c r="A4753" t="s">
        <v>1398</v>
      </c>
      <c r="B4753">
        <v>30</v>
      </c>
      <c r="C4753" t="s">
        <v>807</v>
      </c>
      <c r="D4753" t="s">
        <v>811</v>
      </c>
      <c r="E4753">
        <v>9513</v>
      </c>
      <c r="F4753" s="78">
        <v>39650.667071759257</v>
      </c>
      <c r="G4753" t="s">
        <v>1353</v>
      </c>
      <c r="H4753" t="s">
        <v>1354</v>
      </c>
      <c r="I4753">
        <v>9.2498000000000005</v>
      </c>
      <c r="J4753" t="s">
        <v>1355</v>
      </c>
    </row>
    <row r="4754" spans="1:10">
      <c r="A4754" t="s">
        <v>1398</v>
      </c>
      <c r="B4754">
        <v>100</v>
      </c>
      <c r="C4754" t="s">
        <v>807</v>
      </c>
      <c r="D4754" t="s">
        <v>811</v>
      </c>
      <c r="E4754">
        <v>9514</v>
      </c>
      <c r="F4754" s="78">
        <v>39650.667071759257</v>
      </c>
      <c r="G4754" t="s">
        <v>1353</v>
      </c>
      <c r="H4754" t="s">
        <v>1354</v>
      </c>
      <c r="I4754">
        <v>9.2606999999999999</v>
      </c>
      <c r="J4754" t="s">
        <v>1355</v>
      </c>
    </row>
    <row r="4755" spans="1:10">
      <c r="A4755" t="s">
        <v>1398</v>
      </c>
      <c r="B4755">
        <v>30</v>
      </c>
      <c r="C4755" t="s">
        <v>807</v>
      </c>
      <c r="D4755" t="s">
        <v>811</v>
      </c>
      <c r="E4755">
        <v>9513</v>
      </c>
      <c r="F4755" s="78">
        <v>39650.687905092593</v>
      </c>
      <c r="G4755" t="s">
        <v>1353</v>
      </c>
      <c r="H4755" t="s">
        <v>1354</v>
      </c>
      <c r="I4755">
        <v>9.2495999999999992</v>
      </c>
      <c r="J4755" t="s">
        <v>1355</v>
      </c>
    </row>
    <row r="4756" spans="1:10">
      <c r="A4756" t="s">
        <v>1398</v>
      </c>
      <c r="B4756">
        <v>100</v>
      </c>
      <c r="C4756" t="s">
        <v>807</v>
      </c>
      <c r="D4756" t="s">
        <v>811</v>
      </c>
      <c r="E4756">
        <v>9514</v>
      </c>
      <c r="F4756" s="78">
        <v>39650.687905092593</v>
      </c>
      <c r="G4756" t="s">
        <v>1353</v>
      </c>
      <c r="H4756" t="s">
        <v>1354</v>
      </c>
      <c r="I4756">
        <v>9.2558000000000007</v>
      </c>
      <c r="J4756" t="s">
        <v>1355</v>
      </c>
    </row>
    <row r="4757" spans="1:10">
      <c r="A4757" t="s">
        <v>1398</v>
      </c>
      <c r="B4757">
        <v>30</v>
      </c>
      <c r="C4757" t="s">
        <v>807</v>
      </c>
      <c r="D4757" t="s">
        <v>811</v>
      </c>
      <c r="E4757">
        <v>9513</v>
      </c>
      <c r="F4757" s="78">
        <v>39650.708738425928</v>
      </c>
      <c r="G4757" t="s">
        <v>1353</v>
      </c>
      <c r="H4757" t="s">
        <v>1354</v>
      </c>
      <c r="I4757">
        <v>9.2493999999999996</v>
      </c>
      <c r="J4757" t="s">
        <v>1355</v>
      </c>
    </row>
    <row r="4758" spans="1:10">
      <c r="A4758" t="s">
        <v>1398</v>
      </c>
      <c r="B4758">
        <v>100</v>
      </c>
      <c r="C4758" t="s">
        <v>807</v>
      </c>
      <c r="D4758" t="s">
        <v>811</v>
      </c>
      <c r="E4758">
        <v>9514</v>
      </c>
      <c r="F4758" s="78">
        <v>39650.708738425928</v>
      </c>
      <c r="G4758" t="s">
        <v>1353</v>
      </c>
      <c r="H4758" t="s">
        <v>1354</v>
      </c>
      <c r="I4758">
        <v>9.2579999999999991</v>
      </c>
      <c r="J4758" t="s">
        <v>1355</v>
      </c>
    </row>
    <row r="4759" spans="1:10">
      <c r="A4759" t="s">
        <v>1398</v>
      </c>
      <c r="B4759">
        <v>30</v>
      </c>
      <c r="C4759" t="s">
        <v>807</v>
      </c>
      <c r="D4759" t="s">
        <v>811</v>
      </c>
      <c r="E4759">
        <v>9513</v>
      </c>
      <c r="F4759" s="78">
        <v>39650.729571759257</v>
      </c>
      <c r="G4759" t="s">
        <v>1353</v>
      </c>
      <c r="H4759" t="s">
        <v>1354</v>
      </c>
      <c r="I4759">
        <v>9.2484999999999999</v>
      </c>
      <c r="J4759" t="s">
        <v>1355</v>
      </c>
    </row>
    <row r="4760" spans="1:10">
      <c r="A4760" t="s">
        <v>1398</v>
      </c>
      <c r="B4760">
        <v>100</v>
      </c>
      <c r="C4760" t="s">
        <v>807</v>
      </c>
      <c r="D4760" t="s">
        <v>811</v>
      </c>
      <c r="E4760">
        <v>9514</v>
      </c>
      <c r="F4760" s="78">
        <v>39650.729571759257</v>
      </c>
      <c r="G4760" t="s">
        <v>1353</v>
      </c>
      <c r="H4760" t="s">
        <v>1354</v>
      </c>
      <c r="I4760">
        <v>9.2591000000000001</v>
      </c>
      <c r="J4760" t="s">
        <v>1355</v>
      </c>
    </row>
    <row r="4761" spans="1:10">
      <c r="A4761" t="s">
        <v>1398</v>
      </c>
      <c r="B4761">
        <v>30</v>
      </c>
      <c r="C4761" t="s">
        <v>807</v>
      </c>
      <c r="D4761" t="s">
        <v>811</v>
      </c>
      <c r="E4761">
        <v>9513</v>
      </c>
      <c r="F4761" s="78">
        <v>39668.667048611111</v>
      </c>
      <c r="G4761" t="s">
        <v>1353</v>
      </c>
      <c r="H4761" t="s">
        <v>1354</v>
      </c>
      <c r="I4761">
        <v>9.9312000000000005</v>
      </c>
      <c r="J4761" t="s">
        <v>1355</v>
      </c>
    </row>
    <row r="4762" spans="1:10">
      <c r="A4762" t="s">
        <v>1398</v>
      </c>
      <c r="B4762">
        <v>100</v>
      </c>
      <c r="C4762" t="s">
        <v>807</v>
      </c>
      <c r="D4762" t="s">
        <v>811</v>
      </c>
      <c r="E4762">
        <v>9514</v>
      </c>
      <c r="F4762" s="78">
        <v>39668.667060185187</v>
      </c>
      <c r="G4762" t="s">
        <v>1353</v>
      </c>
      <c r="H4762" t="s">
        <v>1354</v>
      </c>
      <c r="I4762">
        <v>9.9704999999999995</v>
      </c>
      <c r="J4762" t="s">
        <v>1355</v>
      </c>
    </row>
    <row r="4763" spans="1:10">
      <c r="A4763" t="s">
        <v>1398</v>
      </c>
      <c r="B4763">
        <v>30</v>
      </c>
      <c r="C4763" t="s">
        <v>807</v>
      </c>
      <c r="D4763" t="s">
        <v>811</v>
      </c>
      <c r="E4763">
        <v>9513</v>
      </c>
      <c r="F4763" s="78">
        <v>39668.687881944446</v>
      </c>
      <c r="G4763" t="s">
        <v>1353</v>
      </c>
      <c r="H4763" t="s">
        <v>1354</v>
      </c>
      <c r="I4763">
        <v>9.9467999999999996</v>
      </c>
      <c r="J4763" t="s">
        <v>1355</v>
      </c>
    </row>
    <row r="4764" spans="1:10">
      <c r="A4764" t="s">
        <v>1398</v>
      </c>
      <c r="B4764">
        <v>100</v>
      </c>
      <c r="C4764" t="s">
        <v>807</v>
      </c>
      <c r="D4764" t="s">
        <v>811</v>
      </c>
      <c r="E4764">
        <v>9514</v>
      </c>
      <c r="F4764" s="78">
        <v>39668.687893518516</v>
      </c>
      <c r="G4764" t="s">
        <v>1353</v>
      </c>
      <c r="H4764" t="s">
        <v>1354</v>
      </c>
      <c r="I4764">
        <v>9.9847000000000001</v>
      </c>
      <c r="J4764" t="s">
        <v>1355</v>
      </c>
    </row>
    <row r="4765" spans="1:10">
      <c r="A4765" t="s">
        <v>1398</v>
      </c>
      <c r="B4765">
        <v>30</v>
      </c>
      <c r="C4765" t="s">
        <v>807</v>
      </c>
      <c r="D4765" t="s">
        <v>811</v>
      </c>
      <c r="E4765">
        <v>9513</v>
      </c>
      <c r="F4765" s="78">
        <v>39668.708715277775</v>
      </c>
      <c r="G4765" t="s">
        <v>1353</v>
      </c>
      <c r="H4765" t="s">
        <v>1354</v>
      </c>
      <c r="I4765">
        <v>9.9405999999999999</v>
      </c>
      <c r="J4765" t="s">
        <v>1355</v>
      </c>
    </row>
    <row r="4766" spans="1:10">
      <c r="A4766" t="s">
        <v>1398</v>
      </c>
      <c r="B4766">
        <v>100</v>
      </c>
      <c r="C4766" t="s">
        <v>807</v>
      </c>
      <c r="D4766" t="s">
        <v>811</v>
      </c>
      <c r="E4766">
        <v>9514</v>
      </c>
      <c r="F4766" s="78">
        <v>39668.708726851852</v>
      </c>
      <c r="G4766" t="s">
        <v>1353</v>
      </c>
      <c r="H4766" t="s">
        <v>1354</v>
      </c>
      <c r="I4766">
        <v>9.9443000000000001</v>
      </c>
      <c r="J4766" t="s">
        <v>1355</v>
      </c>
    </row>
    <row r="4767" spans="1:10">
      <c r="A4767" t="s">
        <v>1398</v>
      </c>
      <c r="B4767">
        <v>30</v>
      </c>
      <c r="C4767" t="s">
        <v>807</v>
      </c>
      <c r="D4767" t="s">
        <v>811</v>
      </c>
      <c r="E4767">
        <v>9513</v>
      </c>
      <c r="F4767" s="78">
        <v>39668.729548611111</v>
      </c>
      <c r="G4767" t="s">
        <v>1353</v>
      </c>
      <c r="H4767" t="s">
        <v>1354</v>
      </c>
      <c r="I4767">
        <v>9.9375999999999998</v>
      </c>
      <c r="J4767" t="s">
        <v>1355</v>
      </c>
    </row>
    <row r="4768" spans="1:10">
      <c r="A4768" t="s">
        <v>1398</v>
      </c>
      <c r="B4768">
        <v>100</v>
      </c>
      <c r="C4768" t="s">
        <v>807</v>
      </c>
      <c r="D4768" t="s">
        <v>811</v>
      </c>
      <c r="E4768">
        <v>9514</v>
      </c>
      <c r="F4768" s="78">
        <v>39668.729560185187</v>
      </c>
      <c r="G4768" t="s">
        <v>1353</v>
      </c>
      <c r="H4768" t="s">
        <v>1354</v>
      </c>
      <c r="I4768">
        <v>10.0092</v>
      </c>
      <c r="J4768" t="s">
        <v>1355</v>
      </c>
    </row>
    <row r="4769" spans="1:10">
      <c r="A4769" t="s">
        <v>1398</v>
      </c>
      <c r="B4769">
        <v>30</v>
      </c>
      <c r="C4769" t="s">
        <v>807</v>
      </c>
      <c r="D4769" t="s">
        <v>811</v>
      </c>
      <c r="E4769">
        <v>9513</v>
      </c>
      <c r="F4769" s="78">
        <v>39686.667060185187</v>
      </c>
      <c r="G4769" t="s">
        <v>1353</v>
      </c>
      <c r="H4769" t="s">
        <v>1354</v>
      </c>
      <c r="I4769">
        <v>9.7051999999999996</v>
      </c>
      <c r="J4769" t="s">
        <v>1355</v>
      </c>
    </row>
    <row r="4770" spans="1:10">
      <c r="A4770" t="s">
        <v>1398</v>
      </c>
      <c r="B4770">
        <v>100</v>
      </c>
      <c r="C4770" t="s">
        <v>807</v>
      </c>
      <c r="D4770" t="s">
        <v>811</v>
      </c>
      <c r="E4770">
        <v>9514</v>
      </c>
      <c r="F4770" s="78">
        <v>39686.667060185187</v>
      </c>
      <c r="G4770" t="s">
        <v>1353</v>
      </c>
      <c r="H4770" t="s">
        <v>1354</v>
      </c>
      <c r="I4770">
        <v>9.6620000000000008</v>
      </c>
      <c r="J4770" t="s">
        <v>1355</v>
      </c>
    </row>
    <row r="4771" spans="1:10">
      <c r="A4771" t="s">
        <v>1398</v>
      </c>
      <c r="B4771">
        <v>30</v>
      </c>
      <c r="C4771" t="s">
        <v>807</v>
      </c>
      <c r="D4771" t="s">
        <v>811</v>
      </c>
      <c r="E4771">
        <v>9513</v>
      </c>
      <c r="F4771" s="78">
        <v>39686.687893518516</v>
      </c>
      <c r="G4771" t="s">
        <v>1353</v>
      </c>
      <c r="H4771" t="s">
        <v>1354</v>
      </c>
      <c r="I4771">
        <v>9.7200000000000006</v>
      </c>
      <c r="J4771" t="s">
        <v>1355</v>
      </c>
    </row>
    <row r="4772" spans="1:10">
      <c r="A4772" t="s">
        <v>1398</v>
      </c>
      <c r="B4772">
        <v>100</v>
      </c>
      <c r="C4772" t="s">
        <v>807</v>
      </c>
      <c r="D4772" t="s">
        <v>811</v>
      </c>
      <c r="E4772">
        <v>9514</v>
      </c>
      <c r="F4772" s="78">
        <v>39686.687893518516</v>
      </c>
      <c r="G4772" t="s">
        <v>1353</v>
      </c>
      <c r="H4772" t="s">
        <v>1354</v>
      </c>
      <c r="I4772">
        <v>9.7260000000000009</v>
      </c>
      <c r="J4772" t="s">
        <v>1355</v>
      </c>
    </row>
    <row r="4773" spans="1:10">
      <c r="A4773" t="s">
        <v>1398</v>
      </c>
      <c r="B4773">
        <v>30</v>
      </c>
      <c r="C4773" t="s">
        <v>807</v>
      </c>
      <c r="D4773" t="s">
        <v>811</v>
      </c>
      <c r="E4773">
        <v>9513</v>
      </c>
      <c r="F4773" s="78">
        <v>39686.708726851852</v>
      </c>
      <c r="G4773" t="s">
        <v>1353</v>
      </c>
      <c r="H4773" t="s">
        <v>1354</v>
      </c>
      <c r="I4773">
        <v>9.7222000000000008</v>
      </c>
      <c r="J4773" t="s">
        <v>1355</v>
      </c>
    </row>
    <row r="4774" spans="1:10">
      <c r="A4774" t="s">
        <v>1398</v>
      </c>
      <c r="B4774">
        <v>100</v>
      </c>
      <c r="C4774" t="s">
        <v>807</v>
      </c>
      <c r="D4774" t="s">
        <v>811</v>
      </c>
      <c r="E4774">
        <v>9514</v>
      </c>
      <c r="F4774" s="78">
        <v>39686.708726851852</v>
      </c>
      <c r="G4774" t="s">
        <v>1353</v>
      </c>
      <c r="H4774" t="s">
        <v>1354</v>
      </c>
      <c r="I4774">
        <v>9.7182999999999993</v>
      </c>
      <c r="J4774" t="s">
        <v>1355</v>
      </c>
    </row>
    <row r="4775" spans="1:10">
      <c r="A4775" t="s">
        <v>1398</v>
      </c>
      <c r="B4775">
        <v>30</v>
      </c>
      <c r="C4775" t="s">
        <v>807</v>
      </c>
      <c r="D4775" t="s">
        <v>811</v>
      </c>
      <c r="E4775">
        <v>9513</v>
      </c>
      <c r="F4775" s="78">
        <v>39686.729560185187</v>
      </c>
      <c r="G4775" t="s">
        <v>1353</v>
      </c>
      <c r="H4775" t="s">
        <v>1354</v>
      </c>
      <c r="I4775">
        <v>9.7238000000000007</v>
      </c>
      <c r="J4775" t="s">
        <v>1355</v>
      </c>
    </row>
    <row r="4776" spans="1:10">
      <c r="A4776" t="s">
        <v>1398</v>
      </c>
      <c r="B4776">
        <v>100</v>
      </c>
      <c r="C4776" t="s">
        <v>807</v>
      </c>
      <c r="D4776" t="s">
        <v>811</v>
      </c>
      <c r="E4776">
        <v>9514</v>
      </c>
      <c r="F4776" s="78">
        <v>39686.729560185187</v>
      </c>
      <c r="G4776" t="s">
        <v>1353</v>
      </c>
      <c r="H4776" t="s">
        <v>1354</v>
      </c>
      <c r="I4776">
        <v>9.6089000000000002</v>
      </c>
      <c r="J4776" t="s">
        <v>1355</v>
      </c>
    </row>
    <row r="4777" spans="1:10">
      <c r="A4777" t="s">
        <v>1398</v>
      </c>
      <c r="B4777">
        <v>30</v>
      </c>
      <c r="C4777" t="s">
        <v>807</v>
      </c>
      <c r="D4777" t="s">
        <v>811</v>
      </c>
      <c r="E4777">
        <v>9513</v>
      </c>
      <c r="F4777" s="78">
        <v>39704.667060185187</v>
      </c>
      <c r="G4777" t="s">
        <v>1353</v>
      </c>
      <c r="H4777" t="s">
        <v>1354</v>
      </c>
      <c r="I4777">
        <v>9.3872999999999998</v>
      </c>
      <c r="J4777" t="s">
        <v>1355</v>
      </c>
    </row>
    <row r="4778" spans="1:10">
      <c r="A4778" t="s">
        <v>1398</v>
      </c>
      <c r="B4778">
        <v>100</v>
      </c>
      <c r="C4778" t="s">
        <v>807</v>
      </c>
      <c r="D4778" t="s">
        <v>811</v>
      </c>
      <c r="E4778">
        <v>9514</v>
      </c>
      <c r="F4778" s="78">
        <v>39704.667071759257</v>
      </c>
      <c r="G4778" t="s">
        <v>1353</v>
      </c>
      <c r="H4778" t="s">
        <v>1354</v>
      </c>
      <c r="I4778">
        <v>9.3994999999999997</v>
      </c>
      <c r="J4778" t="s">
        <v>1355</v>
      </c>
    </row>
    <row r="4779" spans="1:10">
      <c r="A4779" t="s">
        <v>1398</v>
      </c>
      <c r="B4779">
        <v>30</v>
      </c>
      <c r="C4779" t="s">
        <v>807</v>
      </c>
      <c r="D4779" t="s">
        <v>811</v>
      </c>
      <c r="E4779">
        <v>9513</v>
      </c>
      <c r="F4779" s="78">
        <v>39704.687893518516</v>
      </c>
      <c r="G4779" t="s">
        <v>1353</v>
      </c>
      <c r="H4779" t="s">
        <v>1354</v>
      </c>
      <c r="I4779">
        <v>9.3874999999999993</v>
      </c>
      <c r="J4779" t="s">
        <v>1355</v>
      </c>
    </row>
    <row r="4780" spans="1:10">
      <c r="A4780" t="s">
        <v>1398</v>
      </c>
      <c r="B4780">
        <v>100</v>
      </c>
      <c r="C4780" t="s">
        <v>807</v>
      </c>
      <c r="D4780" t="s">
        <v>811</v>
      </c>
      <c r="E4780">
        <v>9514</v>
      </c>
      <c r="F4780" s="78">
        <v>39704.687905092593</v>
      </c>
      <c r="G4780" t="s">
        <v>1353</v>
      </c>
      <c r="H4780" t="s">
        <v>1354</v>
      </c>
      <c r="I4780">
        <v>9.3941999999999997</v>
      </c>
      <c r="J4780" t="s">
        <v>1355</v>
      </c>
    </row>
    <row r="4781" spans="1:10">
      <c r="A4781" t="s">
        <v>1398</v>
      </c>
      <c r="B4781">
        <v>30</v>
      </c>
      <c r="C4781" t="s">
        <v>807</v>
      </c>
      <c r="D4781" t="s">
        <v>811</v>
      </c>
      <c r="E4781">
        <v>9513</v>
      </c>
      <c r="F4781" s="78">
        <v>39704.708726851852</v>
      </c>
      <c r="G4781" t="s">
        <v>1353</v>
      </c>
      <c r="H4781" t="s">
        <v>1354</v>
      </c>
      <c r="I4781">
        <v>9.3841999999999999</v>
      </c>
      <c r="J4781" t="s">
        <v>1355</v>
      </c>
    </row>
    <row r="4782" spans="1:10">
      <c r="A4782" t="s">
        <v>1398</v>
      </c>
      <c r="B4782">
        <v>100</v>
      </c>
      <c r="C4782" t="s">
        <v>807</v>
      </c>
      <c r="D4782" t="s">
        <v>811</v>
      </c>
      <c r="E4782">
        <v>9514</v>
      </c>
      <c r="F4782" s="78">
        <v>39704.708738425928</v>
      </c>
      <c r="G4782" t="s">
        <v>1353</v>
      </c>
      <c r="H4782" t="s">
        <v>1354</v>
      </c>
      <c r="I4782">
        <v>9.3978999999999999</v>
      </c>
      <c r="J4782" t="s">
        <v>1355</v>
      </c>
    </row>
    <row r="4783" spans="1:10">
      <c r="A4783" t="s">
        <v>1398</v>
      </c>
      <c r="B4783">
        <v>30</v>
      </c>
      <c r="C4783" t="s">
        <v>807</v>
      </c>
      <c r="D4783" t="s">
        <v>811</v>
      </c>
      <c r="E4783">
        <v>9513</v>
      </c>
      <c r="F4783" s="78">
        <v>39704.729560185187</v>
      </c>
      <c r="G4783" t="s">
        <v>1353</v>
      </c>
      <c r="H4783" t="s">
        <v>1354</v>
      </c>
      <c r="I4783">
        <v>9.3867999999999991</v>
      </c>
      <c r="J4783" t="s">
        <v>1355</v>
      </c>
    </row>
    <row r="4784" spans="1:10">
      <c r="A4784" t="s">
        <v>1398</v>
      </c>
      <c r="B4784">
        <v>100</v>
      </c>
      <c r="C4784" t="s">
        <v>807</v>
      </c>
      <c r="D4784" t="s">
        <v>811</v>
      </c>
      <c r="E4784">
        <v>9514</v>
      </c>
      <c r="F4784" s="78">
        <v>39704.729571759257</v>
      </c>
      <c r="G4784" t="s">
        <v>1353</v>
      </c>
      <c r="H4784" t="s">
        <v>1354</v>
      </c>
      <c r="I4784">
        <v>9.3910999999999998</v>
      </c>
      <c r="J4784" t="s">
        <v>1355</v>
      </c>
    </row>
    <row r="4785" spans="1:10">
      <c r="A4785" t="s">
        <v>1398</v>
      </c>
      <c r="B4785">
        <v>30</v>
      </c>
      <c r="C4785" t="s">
        <v>807</v>
      </c>
      <c r="D4785" t="s">
        <v>811</v>
      </c>
      <c r="E4785">
        <v>9513</v>
      </c>
      <c r="F4785" s="78">
        <v>39722.667071759257</v>
      </c>
      <c r="G4785" t="s">
        <v>1353</v>
      </c>
      <c r="H4785" t="s">
        <v>1354</v>
      </c>
      <c r="I4785">
        <v>8.9784000000000006</v>
      </c>
      <c r="J4785" t="s">
        <v>1355</v>
      </c>
    </row>
    <row r="4786" spans="1:10">
      <c r="A4786" t="s">
        <v>1398</v>
      </c>
      <c r="B4786">
        <v>100</v>
      </c>
      <c r="C4786" t="s">
        <v>807</v>
      </c>
      <c r="D4786" t="s">
        <v>811</v>
      </c>
      <c r="E4786">
        <v>9514</v>
      </c>
      <c r="F4786" s="78">
        <v>39722.667071759257</v>
      </c>
      <c r="G4786" t="s">
        <v>1353</v>
      </c>
      <c r="H4786" t="s">
        <v>1354</v>
      </c>
      <c r="I4786">
        <v>8.9766999999999992</v>
      </c>
      <c r="J4786" t="s">
        <v>1355</v>
      </c>
    </row>
    <row r="4787" spans="1:10">
      <c r="A4787" t="s">
        <v>1398</v>
      </c>
      <c r="B4787">
        <v>30</v>
      </c>
      <c r="C4787" t="s">
        <v>807</v>
      </c>
      <c r="D4787" t="s">
        <v>811</v>
      </c>
      <c r="E4787">
        <v>9513</v>
      </c>
      <c r="F4787" s="78">
        <v>39722.687905092593</v>
      </c>
      <c r="G4787" t="s">
        <v>1353</v>
      </c>
      <c r="H4787" t="s">
        <v>1354</v>
      </c>
      <c r="I4787">
        <v>8.9885000000000002</v>
      </c>
      <c r="J4787" t="s">
        <v>1355</v>
      </c>
    </row>
    <row r="4788" spans="1:10">
      <c r="A4788" t="s">
        <v>1398</v>
      </c>
      <c r="B4788">
        <v>100</v>
      </c>
      <c r="C4788" t="s">
        <v>807</v>
      </c>
      <c r="D4788" t="s">
        <v>811</v>
      </c>
      <c r="E4788">
        <v>9514</v>
      </c>
      <c r="F4788" s="78">
        <v>39722.687905092593</v>
      </c>
      <c r="G4788" t="s">
        <v>1353</v>
      </c>
      <c r="H4788" t="s">
        <v>1354</v>
      </c>
      <c r="I4788">
        <v>9.0109999999999992</v>
      </c>
      <c r="J4788" t="s">
        <v>1355</v>
      </c>
    </row>
    <row r="4789" spans="1:10">
      <c r="A4789" t="s">
        <v>1398</v>
      </c>
      <c r="B4789">
        <v>30</v>
      </c>
      <c r="C4789" t="s">
        <v>807</v>
      </c>
      <c r="D4789" t="s">
        <v>811</v>
      </c>
      <c r="E4789">
        <v>9513</v>
      </c>
      <c r="F4789" s="78">
        <v>39722.708738425928</v>
      </c>
      <c r="G4789" t="s">
        <v>1353</v>
      </c>
      <c r="H4789" t="s">
        <v>1354</v>
      </c>
      <c r="I4789">
        <v>8.9997000000000007</v>
      </c>
      <c r="J4789" t="s">
        <v>1355</v>
      </c>
    </row>
    <row r="4790" spans="1:10">
      <c r="A4790" t="s">
        <v>1398</v>
      </c>
      <c r="B4790">
        <v>100</v>
      </c>
      <c r="C4790" t="s">
        <v>807</v>
      </c>
      <c r="D4790" t="s">
        <v>811</v>
      </c>
      <c r="E4790">
        <v>9514</v>
      </c>
      <c r="F4790" s="78">
        <v>39722.708738425928</v>
      </c>
      <c r="G4790" t="s">
        <v>1353</v>
      </c>
      <c r="H4790" t="s">
        <v>1354</v>
      </c>
      <c r="I4790">
        <v>9.0075000000000003</v>
      </c>
      <c r="J4790" t="s">
        <v>1355</v>
      </c>
    </row>
    <row r="4791" spans="1:10">
      <c r="A4791" t="s">
        <v>1398</v>
      </c>
      <c r="B4791">
        <v>30</v>
      </c>
      <c r="C4791" t="s">
        <v>807</v>
      </c>
      <c r="D4791" t="s">
        <v>811</v>
      </c>
      <c r="E4791">
        <v>9513</v>
      </c>
      <c r="F4791" s="78">
        <v>39722.729571759257</v>
      </c>
      <c r="G4791" t="s">
        <v>1353</v>
      </c>
      <c r="H4791" t="s">
        <v>1354</v>
      </c>
      <c r="I4791">
        <v>9.0044000000000004</v>
      </c>
      <c r="J4791" t="s">
        <v>1355</v>
      </c>
    </row>
    <row r="4792" spans="1:10">
      <c r="A4792" t="s">
        <v>1398</v>
      </c>
      <c r="B4792">
        <v>100</v>
      </c>
      <c r="C4792" t="s">
        <v>807</v>
      </c>
      <c r="D4792" t="s">
        <v>811</v>
      </c>
      <c r="E4792">
        <v>9514</v>
      </c>
      <c r="F4792" s="78">
        <v>39722.729571759257</v>
      </c>
      <c r="G4792" t="s">
        <v>1353</v>
      </c>
      <c r="H4792" t="s">
        <v>1354</v>
      </c>
      <c r="I4792">
        <v>9.0042000000000009</v>
      </c>
      <c r="J4792" t="s">
        <v>1355</v>
      </c>
    </row>
    <row r="4793" spans="1:10">
      <c r="A4793" t="s">
        <v>1398</v>
      </c>
      <c r="B4793">
        <v>100</v>
      </c>
      <c r="C4793" t="s">
        <v>807</v>
      </c>
      <c r="D4793" t="s">
        <v>811</v>
      </c>
      <c r="E4793">
        <v>9514</v>
      </c>
      <c r="F4793" s="78">
        <v>39740.667048611111</v>
      </c>
      <c r="G4793" t="s">
        <v>1353</v>
      </c>
      <c r="H4793" t="s">
        <v>1354</v>
      </c>
      <c r="I4793">
        <v>10.3218</v>
      </c>
      <c r="J4793" t="s">
        <v>1355</v>
      </c>
    </row>
    <row r="4794" spans="1:10">
      <c r="A4794" t="s">
        <v>1398</v>
      </c>
      <c r="B4794">
        <v>30</v>
      </c>
      <c r="C4794" t="s">
        <v>807</v>
      </c>
      <c r="D4794" t="s">
        <v>811</v>
      </c>
      <c r="E4794">
        <v>9513</v>
      </c>
      <c r="F4794" s="78">
        <v>39740.667060185187</v>
      </c>
      <c r="G4794" t="s">
        <v>1353</v>
      </c>
      <c r="H4794" t="s">
        <v>1354</v>
      </c>
      <c r="I4794">
        <v>9.6667000000000005</v>
      </c>
      <c r="J4794" t="s">
        <v>1355</v>
      </c>
    </row>
    <row r="4795" spans="1:10">
      <c r="A4795" t="s">
        <v>1398</v>
      </c>
      <c r="B4795">
        <v>100</v>
      </c>
      <c r="C4795" t="s">
        <v>807</v>
      </c>
      <c r="D4795" t="s">
        <v>811</v>
      </c>
      <c r="E4795">
        <v>9514</v>
      </c>
      <c r="F4795" s="78">
        <v>39740.687881944446</v>
      </c>
      <c r="G4795" t="s">
        <v>1353</v>
      </c>
      <c r="H4795" t="s">
        <v>1354</v>
      </c>
      <c r="I4795">
        <v>10.6655</v>
      </c>
      <c r="J4795" t="s">
        <v>1355</v>
      </c>
    </row>
    <row r="4796" spans="1:10">
      <c r="A4796" t="s">
        <v>1398</v>
      </c>
      <c r="B4796">
        <v>30</v>
      </c>
      <c r="C4796" t="s">
        <v>807</v>
      </c>
      <c r="D4796" t="s">
        <v>811</v>
      </c>
      <c r="E4796">
        <v>9513</v>
      </c>
      <c r="F4796" s="78">
        <v>39740.687893518516</v>
      </c>
      <c r="G4796" t="s">
        <v>1353</v>
      </c>
      <c r="H4796" t="s">
        <v>1354</v>
      </c>
      <c r="I4796">
        <v>9.6508000000000003</v>
      </c>
      <c r="J4796" t="s">
        <v>1355</v>
      </c>
    </row>
    <row r="4797" spans="1:10">
      <c r="A4797" t="s">
        <v>1398</v>
      </c>
      <c r="B4797">
        <v>100</v>
      </c>
      <c r="C4797" t="s">
        <v>807</v>
      </c>
      <c r="D4797" t="s">
        <v>811</v>
      </c>
      <c r="E4797">
        <v>9514</v>
      </c>
      <c r="F4797" s="78">
        <v>39740.708715277775</v>
      </c>
      <c r="G4797" t="s">
        <v>1353</v>
      </c>
      <c r="H4797" t="s">
        <v>1354</v>
      </c>
      <c r="I4797">
        <v>10.7559</v>
      </c>
      <c r="J4797" t="s">
        <v>1355</v>
      </c>
    </row>
    <row r="4798" spans="1:10">
      <c r="A4798" t="s">
        <v>1398</v>
      </c>
      <c r="B4798">
        <v>30</v>
      </c>
      <c r="C4798" t="s">
        <v>807</v>
      </c>
      <c r="D4798" t="s">
        <v>811</v>
      </c>
      <c r="E4798">
        <v>9513</v>
      </c>
      <c r="F4798" s="78">
        <v>39740.708726851852</v>
      </c>
      <c r="G4798" t="s">
        <v>1353</v>
      </c>
      <c r="H4798" t="s">
        <v>1354</v>
      </c>
      <c r="I4798">
        <v>9.6264000000000003</v>
      </c>
      <c r="J4798" t="s">
        <v>1355</v>
      </c>
    </row>
    <row r="4799" spans="1:10">
      <c r="A4799" t="s">
        <v>1398</v>
      </c>
      <c r="B4799">
        <v>100</v>
      </c>
      <c r="C4799" t="s">
        <v>807</v>
      </c>
      <c r="D4799" t="s">
        <v>811</v>
      </c>
      <c r="E4799">
        <v>9514</v>
      </c>
      <c r="F4799" s="78">
        <v>39740.729537037034</v>
      </c>
      <c r="G4799" t="s">
        <v>1353</v>
      </c>
      <c r="H4799" t="s">
        <v>1354</v>
      </c>
      <c r="I4799">
        <v>10.7936</v>
      </c>
      <c r="J4799" t="s">
        <v>1355</v>
      </c>
    </row>
    <row r="4800" spans="1:10">
      <c r="A4800" t="s">
        <v>1398</v>
      </c>
      <c r="B4800">
        <v>30</v>
      </c>
      <c r="C4800" t="s">
        <v>807</v>
      </c>
      <c r="D4800" t="s">
        <v>811</v>
      </c>
      <c r="E4800">
        <v>9513</v>
      </c>
      <c r="F4800" s="78">
        <v>39740.729560185187</v>
      </c>
      <c r="G4800" t="s">
        <v>1353</v>
      </c>
      <c r="H4800" t="s">
        <v>1354</v>
      </c>
      <c r="I4800">
        <v>9.6141000000000005</v>
      </c>
      <c r="J4800" t="s">
        <v>1355</v>
      </c>
    </row>
    <row r="4801" spans="1:10">
      <c r="A4801" t="s">
        <v>1398</v>
      </c>
      <c r="B4801">
        <v>30</v>
      </c>
      <c r="C4801" t="s">
        <v>807</v>
      </c>
      <c r="D4801" t="s">
        <v>811</v>
      </c>
      <c r="E4801">
        <v>9513</v>
      </c>
      <c r="F4801" s="78">
        <v>39758.667060185187</v>
      </c>
      <c r="G4801" t="s">
        <v>1353</v>
      </c>
      <c r="H4801" t="s">
        <v>1354</v>
      </c>
      <c r="I4801">
        <v>9.4845000000000006</v>
      </c>
      <c r="J4801" t="s">
        <v>1355</v>
      </c>
    </row>
    <row r="4802" spans="1:10">
      <c r="A4802" t="s">
        <v>1398</v>
      </c>
      <c r="B4802">
        <v>100</v>
      </c>
      <c r="C4802" t="s">
        <v>807</v>
      </c>
      <c r="D4802" t="s">
        <v>811</v>
      </c>
      <c r="E4802">
        <v>9514</v>
      </c>
      <c r="F4802" s="78">
        <v>39758.667083333334</v>
      </c>
      <c r="G4802" t="s">
        <v>1353</v>
      </c>
      <c r="H4802" t="s">
        <v>1354</v>
      </c>
      <c r="I4802">
        <v>8.9091000000000005</v>
      </c>
      <c r="J4802" t="s">
        <v>1355</v>
      </c>
    </row>
    <row r="4803" spans="1:10">
      <c r="A4803" t="s">
        <v>1398</v>
      </c>
      <c r="B4803">
        <v>30</v>
      </c>
      <c r="C4803" t="s">
        <v>807</v>
      </c>
      <c r="D4803" t="s">
        <v>811</v>
      </c>
      <c r="E4803">
        <v>9513</v>
      </c>
      <c r="F4803" s="78">
        <v>39758.687893518516</v>
      </c>
      <c r="G4803" t="s">
        <v>1353</v>
      </c>
      <c r="H4803" t="s">
        <v>1354</v>
      </c>
      <c r="I4803">
        <v>9.4932999999999996</v>
      </c>
      <c r="J4803" t="s">
        <v>1355</v>
      </c>
    </row>
    <row r="4804" spans="1:10">
      <c r="A4804" t="s">
        <v>1398</v>
      </c>
      <c r="B4804">
        <v>100</v>
      </c>
      <c r="C4804" t="s">
        <v>807</v>
      </c>
      <c r="D4804" t="s">
        <v>811</v>
      </c>
      <c r="E4804">
        <v>9514</v>
      </c>
      <c r="F4804" s="78">
        <v>39758.687916666669</v>
      </c>
      <c r="G4804" t="s">
        <v>1353</v>
      </c>
      <c r="H4804" t="s">
        <v>1354</v>
      </c>
      <c r="I4804">
        <v>8.9890000000000008</v>
      </c>
      <c r="J4804" t="s">
        <v>1355</v>
      </c>
    </row>
    <row r="4805" spans="1:10">
      <c r="A4805" t="s">
        <v>1398</v>
      </c>
      <c r="B4805">
        <v>30</v>
      </c>
      <c r="C4805" t="s">
        <v>807</v>
      </c>
      <c r="D4805" t="s">
        <v>811</v>
      </c>
      <c r="E4805">
        <v>9513</v>
      </c>
      <c r="F4805" s="78">
        <v>39758.708726851852</v>
      </c>
      <c r="G4805" t="s">
        <v>1353</v>
      </c>
      <c r="H4805" t="s">
        <v>1354</v>
      </c>
      <c r="I4805">
        <v>9.4986999999999995</v>
      </c>
      <c r="J4805" t="s">
        <v>1355</v>
      </c>
    </row>
    <row r="4806" spans="1:10">
      <c r="A4806" t="s">
        <v>1398</v>
      </c>
      <c r="B4806">
        <v>100</v>
      </c>
      <c r="C4806" t="s">
        <v>807</v>
      </c>
      <c r="D4806" t="s">
        <v>811</v>
      </c>
      <c r="E4806">
        <v>9514</v>
      </c>
      <c r="F4806" s="78">
        <v>39758.708738425928</v>
      </c>
      <c r="G4806" t="s">
        <v>1353</v>
      </c>
      <c r="H4806" t="s">
        <v>1354</v>
      </c>
      <c r="I4806">
        <v>9.1381999999999994</v>
      </c>
      <c r="J4806" t="s">
        <v>1355</v>
      </c>
    </row>
    <row r="4807" spans="1:10">
      <c r="A4807" t="s">
        <v>1398</v>
      </c>
      <c r="B4807">
        <v>30</v>
      </c>
      <c r="C4807" t="s">
        <v>807</v>
      </c>
      <c r="D4807" t="s">
        <v>811</v>
      </c>
      <c r="E4807">
        <v>9513</v>
      </c>
      <c r="F4807" s="78">
        <v>39758.729560185187</v>
      </c>
      <c r="G4807" t="s">
        <v>1353</v>
      </c>
      <c r="H4807" t="s">
        <v>1354</v>
      </c>
      <c r="I4807">
        <v>9.4885000000000002</v>
      </c>
      <c r="J4807" t="s">
        <v>1355</v>
      </c>
    </row>
    <row r="4808" spans="1:10">
      <c r="A4808" t="s">
        <v>1398</v>
      </c>
      <c r="B4808">
        <v>100</v>
      </c>
      <c r="C4808" t="s">
        <v>807</v>
      </c>
      <c r="D4808" t="s">
        <v>811</v>
      </c>
      <c r="E4808">
        <v>9514</v>
      </c>
      <c r="F4808" s="78">
        <v>39758.729571759257</v>
      </c>
      <c r="G4808" t="s">
        <v>1353</v>
      </c>
      <c r="H4808" t="s">
        <v>1354</v>
      </c>
      <c r="I4808">
        <v>9.0187000000000008</v>
      </c>
      <c r="J4808" t="s">
        <v>1355</v>
      </c>
    </row>
    <row r="4809" spans="1:10">
      <c r="A4809" t="s">
        <v>1398</v>
      </c>
      <c r="B4809">
        <v>30</v>
      </c>
      <c r="C4809" t="s">
        <v>807</v>
      </c>
      <c r="D4809" t="s">
        <v>811</v>
      </c>
      <c r="E4809">
        <v>9513</v>
      </c>
      <c r="F4809" s="78">
        <v>39776.667048611111</v>
      </c>
      <c r="G4809" t="s">
        <v>1353</v>
      </c>
      <c r="H4809" t="s">
        <v>1354</v>
      </c>
      <c r="I4809">
        <v>10.338699999999999</v>
      </c>
      <c r="J4809" t="s">
        <v>1355</v>
      </c>
    </row>
    <row r="4810" spans="1:10">
      <c r="A4810" t="s">
        <v>1398</v>
      </c>
      <c r="B4810">
        <v>100</v>
      </c>
      <c r="C4810" t="s">
        <v>807</v>
      </c>
      <c r="D4810" t="s">
        <v>811</v>
      </c>
      <c r="E4810">
        <v>9514</v>
      </c>
      <c r="F4810" s="78">
        <v>39776.667071759257</v>
      </c>
      <c r="G4810" t="s">
        <v>1353</v>
      </c>
      <c r="H4810" t="s">
        <v>1354</v>
      </c>
      <c r="I4810">
        <v>9.3934999999999995</v>
      </c>
      <c r="J4810" t="s">
        <v>1355</v>
      </c>
    </row>
    <row r="4811" spans="1:10">
      <c r="A4811" t="s">
        <v>1398</v>
      </c>
      <c r="B4811">
        <v>30</v>
      </c>
      <c r="C4811" t="s">
        <v>807</v>
      </c>
      <c r="D4811" t="s">
        <v>811</v>
      </c>
      <c r="E4811">
        <v>9513</v>
      </c>
      <c r="F4811" s="78">
        <v>39776.687881944446</v>
      </c>
      <c r="G4811" t="s">
        <v>1353</v>
      </c>
      <c r="H4811" t="s">
        <v>1354</v>
      </c>
      <c r="I4811">
        <v>10.3363</v>
      </c>
      <c r="J4811" t="s">
        <v>1355</v>
      </c>
    </row>
    <row r="4812" spans="1:10">
      <c r="A4812" t="s">
        <v>1398</v>
      </c>
      <c r="B4812">
        <v>100</v>
      </c>
      <c r="C4812" t="s">
        <v>807</v>
      </c>
      <c r="D4812" t="s">
        <v>811</v>
      </c>
      <c r="E4812">
        <v>9514</v>
      </c>
      <c r="F4812" s="78">
        <v>39776.687905092593</v>
      </c>
      <c r="G4812" t="s">
        <v>1353</v>
      </c>
      <c r="H4812" t="s">
        <v>1354</v>
      </c>
      <c r="I4812">
        <v>9.43</v>
      </c>
      <c r="J4812" t="s">
        <v>1355</v>
      </c>
    </row>
    <row r="4813" spans="1:10">
      <c r="A4813" t="s">
        <v>1398</v>
      </c>
      <c r="B4813">
        <v>30</v>
      </c>
      <c r="C4813" t="s">
        <v>807</v>
      </c>
      <c r="D4813" t="s">
        <v>811</v>
      </c>
      <c r="E4813">
        <v>9513</v>
      </c>
      <c r="F4813" s="78">
        <v>39776.708715277775</v>
      </c>
      <c r="G4813" t="s">
        <v>1353</v>
      </c>
      <c r="H4813" t="s">
        <v>1354</v>
      </c>
      <c r="I4813">
        <v>10.339700000000001</v>
      </c>
      <c r="J4813" t="s">
        <v>1355</v>
      </c>
    </row>
    <row r="4814" spans="1:10">
      <c r="A4814" t="s">
        <v>1398</v>
      </c>
      <c r="B4814">
        <v>100</v>
      </c>
      <c r="C4814" t="s">
        <v>807</v>
      </c>
      <c r="D4814" t="s">
        <v>811</v>
      </c>
      <c r="E4814">
        <v>9514</v>
      </c>
      <c r="F4814" s="78">
        <v>39776.708738425928</v>
      </c>
      <c r="G4814" t="s">
        <v>1353</v>
      </c>
      <c r="H4814" t="s">
        <v>1354</v>
      </c>
      <c r="I4814">
        <v>9.4197000000000006</v>
      </c>
      <c r="J4814" t="s">
        <v>1355</v>
      </c>
    </row>
    <row r="4815" spans="1:10">
      <c r="A4815" t="s">
        <v>1398</v>
      </c>
      <c r="B4815">
        <v>30</v>
      </c>
      <c r="C4815" t="s">
        <v>807</v>
      </c>
      <c r="D4815" t="s">
        <v>811</v>
      </c>
      <c r="E4815">
        <v>9513</v>
      </c>
      <c r="F4815" s="78">
        <v>39776.729548611111</v>
      </c>
      <c r="G4815" t="s">
        <v>1353</v>
      </c>
      <c r="H4815" t="s">
        <v>1354</v>
      </c>
      <c r="I4815">
        <v>10.3367</v>
      </c>
      <c r="J4815" t="s">
        <v>1355</v>
      </c>
    </row>
    <row r="4816" spans="1:10">
      <c r="A4816" t="s">
        <v>1398</v>
      </c>
      <c r="B4816">
        <v>100</v>
      </c>
      <c r="C4816" t="s">
        <v>807</v>
      </c>
      <c r="D4816" t="s">
        <v>811</v>
      </c>
      <c r="E4816">
        <v>9514</v>
      </c>
      <c r="F4816" s="78">
        <v>39776.729571759257</v>
      </c>
      <c r="G4816" t="s">
        <v>1353</v>
      </c>
      <c r="H4816" t="s">
        <v>1354</v>
      </c>
      <c r="I4816">
        <v>9.4206000000000003</v>
      </c>
      <c r="J4816" t="s">
        <v>1355</v>
      </c>
    </row>
    <row r="4817" spans="1:10">
      <c r="A4817" t="s">
        <v>1398</v>
      </c>
      <c r="B4817">
        <v>30</v>
      </c>
      <c r="C4817" t="s">
        <v>807</v>
      </c>
      <c r="D4817" t="s">
        <v>811</v>
      </c>
      <c r="E4817">
        <v>9513</v>
      </c>
      <c r="F4817" s="78">
        <v>39794.667037037034</v>
      </c>
      <c r="G4817" t="s">
        <v>1353</v>
      </c>
      <c r="H4817" t="s">
        <v>1354</v>
      </c>
      <c r="I4817">
        <v>10.978400000000001</v>
      </c>
      <c r="J4817" t="s">
        <v>1355</v>
      </c>
    </row>
    <row r="4818" spans="1:10">
      <c r="A4818" t="s">
        <v>1398</v>
      </c>
      <c r="B4818">
        <v>100</v>
      </c>
      <c r="C4818" t="s">
        <v>807</v>
      </c>
      <c r="D4818" t="s">
        <v>811</v>
      </c>
      <c r="E4818">
        <v>9514</v>
      </c>
      <c r="F4818" s="78">
        <v>39794.667071759257</v>
      </c>
      <c r="G4818" t="s">
        <v>1353</v>
      </c>
      <c r="H4818" t="s">
        <v>1354</v>
      </c>
      <c r="I4818">
        <v>9.3338000000000001</v>
      </c>
      <c r="J4818" t="s">
        <v>1355</v>
      </c>
    </row>
    <row r="4819" spans="1:10">
      <c r="A4819" t="s">
        <v>1398</v>
      </c>
      <c r="B4819">
        <v>30</v>
      </c>
      <c r="C4819" t="s">
        <v>807</v>
      </c>
      <c r="D4819" t="s">
        <v>811</v>
      </c>
      <c r="E4819">
        <v>9513</v>
      </c>
      <c r="F4819" s="78">
        <v>39794.68787037037</v>
      </c>
      <c r="G4819" t="s">
        <v>1353</v>
      </c>
      <c r="H4819" t="s">
        <v>1354</v>
      </c>
      <c r="I4819">
        <v>10.9032</v>
      </c>
      <c r="J4819" t="s">
        <v>1355</v>
      </c>
    </row>
    <row r="4820" spans="1:10">
      <c r="A4820" t="s">
        <v>1398</v>
      </c>
      <c r="B4820">
        <v>100</v>
      </c>
      <c r="C4820" t="s">
        <v>807</v>
      </c>
      <c r="D4820" t="s">
        <v>811</v>
      </c>
      <c r="E4820">
        <v>9514</v>
      </c>
      <c r="F4820" s="78">
        <v>39794.687905092593</v>
      </c>
      <c r="G4820" t="s">
        <v>1353</v>
      </c>
      <c r="H4820" t="s">
        <v>1354</v>
      </c>
      <c r="I4820">
        <v>9.3513000000000002</v>
      </c>
      <c r="J4820" t="s">
        <v>1355</v>
      </c>
    </row>
    <row r="4821" spans="1:10">
      <c r="A4821" t="s">
        <v>1398</v>
      </c>
      <c r="B4821">
        <v>30</v>
      </c>
      <c r="C4821" t="s">
        <v>807</v>
      </c>
      <c r="D4821" t="s">
        <v>811</v>
      </c>
      <c r="E4821">
        <v>9513</v>
      </c>
      <c r="F4821" s="78">
        <v>39794.708703703705</v>
      </c>
      <c r="G4821" t="s">
        <v>1353</v>
      </c>
      <c r="H4821" t="s">
        <v>1354</v>
      </c>
      <c r="I4821">
        <v>10.6028</v>
      </c>
      <c r="J4821" t="s">
        <v>1355</v>
      </c>
    </row>
    <row r="4822" spans="1:10">
      <c r="A4822" t="s">
        <v>1398</v>
      </c>
      <c r="B4822">
        <v>100</v>
      </c>
      <c r="C4822" t="s">
        <v>807</v>
      </c>
      <c r="D4822" t="s">
        <v>811</v>
      </c>
      <c r="E4822">
        <v>9514</v>
      </c>
      <c r="F4822" s="78">
        <v>39794.708738425928</v>
      </c>
      <c r="G4822" t="s">
        <v>1353</v>
      </c>
      <c r="H4822" t="s">
        <v>1354</v>
      </c>
      <c r="I4822">
        <v>9.3260000000000005</v>
      </c>
      <c r="J4822" t="s">
        <v>1355</v>
      </c>
    </row>
    <row r="4823" spans="1:10">
      <c r="A4823" t="s">
        <v>1398</v>
      </c>
      <c r="B4823">
        <v>30</v>
      </c>
      <c r="C4823" t="s">
        <v>807</v>
      </c>
      <c r="D4823" t="s">
        <v>811</v>
      </c>
      <c r="E4823">
        <v>9513</v>
      </c>
      <c r="F4823" s="78">
        <v>39794.729537037034</v>
      </c>
      <c r="G4823" t="s">
        <v>1353</v>
      </c>
      <c r="H4823" t="s">
        <v>1354</v>
      </c>
      <c r="I4823">
        <v>10.6037</v>
      </c>
      <c r="J4823" t="s">
        <v>1355</v>
      </c>
    </row>
    <row r="4824" spans="1:10">
      <c r="A4824" t="s">
        <v>1398</v>
      </c>
      <c r="B4824">
        <v>100</v>
      </c>
      <c r="C4824" t="s">
        <v>807</v>
      </c>
      <c r="D4824" t="s">
        <v>811</v>
      </c>
      <c r="E4824">
        <v>9514</v>
      </c>
      <c r="F4824" s="78">
        <v>39794.729571759257</v>
      </c>
      <c r="G4824" t="s">
        <v>1353</v>
      </c>
      <c r="H4824" t="s">
        <v>1354</v>
      </c>
      <c r="I4824">
        <v>9.3163999999999998</v>
      </c>
      <c r="J4824" t="s">
        <v>1355</v>
      </c>
    </row>
    <row r="4825" spans="1:10">
      <c r="A4825" t="s">
        <v>1398</v>
      </c>
      <c r="B4825">
        <v>30</v>
      </c>
      <c r="C4825" t="s">
        <v>807</v>
      </c>
      <c r="D4825" t="s">
        <v>811</v>
      </c>
      <c r="E4825">
        <v>9513</v>
      </c>
      <c r="F4825" s="78">
        <v>39812.667013888888</v>
      </c>
      <c r="G4825" t="s">
        <v>1353</v>
      </c>
      <c r="H4825" t="s">
        <v>1354</v>
      </c>
      <c r="I4825">
        <v>11.991899999999999</v>
      </c>
      <c r="J4825" t="s">
        <v>1355</v>
      </c>
    </row>
    <row r="4826" spans="1:10">
      <c r="A4826" t="s">
        <v>1398</v>
      </c>
      <c r="B4826">
        <v>100</v>
      </c>
      <c r="C4826" t="s">
        <v>807</v>
      </c>
      <c r="D4826" t="s">
        <v>811</v>
      </c>
      <c r="E4826">
        <v>9514</v>
      </c>
      <c r="F4826" s="78">
        <v>39812.667060185187</v>
      </c>
      <c r="G4826" t="s">
        <v>1353</v>
      </c>
      <c r="H4826" t="s">
        <v>1354</v>
      </c>
      <c r="I4826">
        <v>9.9589999999999996</v>
      </c>
      <c r="J4826" t="s">
        <v>1355</v>
      </c>
    </row>
    <row r="4827" spans="1:10">
      <c r="A4827" t="s">
        <v>1398</v>
      </c>
      <c r="B4827">
        <v>30</v>
      </c>
      <c r="C4827" t="s">
        <v>807</v>
      </c>
      <c r="D4827" t="s">
        <v>811</v>
      </c>
      <c r="E4827">
        <v>9513</v>
      </c>
      <c r="F4827" s="78">
        <v>39812.687847222223</v>
      </c>
      <c r="G4827" t="s">
        <v>1353</v>
      </c>
      <c r="H4827" t="s">
        <v>1354</v>
      </c>
      <c r="I4827">
        <v>11.982799999999999</v>
      </c>
      <c r="J4827" t="s">
        <v>1355</v>
      </c>
    </row>
    <row r="4828" spans="1:10">
      <c r="A4828" t="s">
        <v>1398</v>
      </c>
      <c r="B4828">
        <v>100</v>
      </c>
      <c r="C4828" t="s">
        <v>807</v>
      </c>
      <c r="D4828" t="s">
        <v>811</v>
      </c>
      <c r="E4828">
        <v>9514</v>
      </c>
      <c r="F4828" s="78">
        <v>39812.687893518516</v>
      </c>
      <c r="G4828" t="s">
        <v>1353</v>
      </c>
      <c r="H4828" t="s">
        <v>1354</v>
      </c>
      <c r="I4828">
        <v>9.7760999999999996</v>
      </c>
      <c r="J4828" t="s">
        <v>1355</v>
      </c>
    </row>
    <row r="4829" spans="1:10">
      <c r="A4829" t="s">
        <v>1398</v>
      </c>
      <c r="B4829">
        <v>30</v>
      </c>
      <c r="C4829" t="s">
        <v>807</v>
      </c>
      <c r="D4829" t="s">
        <v>811</v>
      </c>
      <c r="E4829">
        <v>9513</v>
      </c>
      <c r="F4829" s="78">
        <v>39812.708680555559</v>
      </c>
      <c r="G4829" t="s">
        <v>1353</v>
      </c>
      <c r="H4829" t="s">
        <v>1354</v>
      </c>
      <c r="I4829">
        <v>11.9567</v>
      </c>
      <c r="J4829" t="s">
        <v>1355</v>
      </c>
    </row>
    <row r="4830" spans="1:10">
      <c r="A4830" t="s">
        <v>1398</v>
      </c>
      <c r="B4830">
        <v>100</v>
      </c>
      <c r="C4830" t="s">
        <v>807</v>
      </c>
      <c r="D4830" t="s">
        <v>811</v>
      </c>
      <c r="E4830">
        <v>9514</v>
      </c>
      <c r="F4830" s="78">
        <v>39812.708726851852</v>
      </c>
      <c r="G4830" t="s">
        <v>1353</v>
      </c>
      <c r="H4830" t="s">
        <v>1354</v>
      </c>
      <c r="I4830">
        <v>9.8084000000000007</v>
      </c>
      <c r="J4830" t="s">
        <v>1355</v>
      </c>
    </row>
    <row r="4831" spans="1:10">
      <c r="A4831" t="s">
        <v>1398</v>
      </c>
      <c r="B4831">
        <v>30</v>
      </c>
      <c r="C4831" t="s">
        <v>807</v>
      </c>
      <c r="D4831" t="s">
        <v>811</v>
      </c>
      <c r="E4831">
        <v>9513</v>
      </c>
      <c r="F4831" s="78">
        <v>39812.729513888888</v>
      </c>
      <c r="G4831" t="s">
        <v>1353</v>
      </c>
      <c r="H4831" t="s">
        <v>1354</v>
      </c>
      <c r="I4831">
        <v>11.950799999999999</v>
      </c>
      <c r="J4831" t="s">
        <v>1355</v>
      </c>
    </row>
    <row r="4832" spans="1:10">
      <c r="A4832" t="s">
        <v>1398</v>
      </c>
      <c r="B4832">
        <v>100</v>
      </c>
      <c r="C4832" t="s">
        <v>807</v>
      </c>
      <c r="D4832" t="s">
        <v>811</v>
      </c>
      <c r="E4832">
        <v>9514</v>
      </c>
      <c r="F4832" s="78">
        <v>39812.729560185187</v>
      </c>
      <c r="G4832" t="s">
        <v>1353</v>
      </c>
      <c r="H4832" t="s">
        <v>1354</v>
      </c>
      <c r="I4832">
        <v>9.7733000000000008</v>
      </c>
      <c r="J4832" t="s">
        <v>1355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80"/>
  <sheetViews>
    <sheetView workbookViewId="0">
      <selection activeCell="F2" sqref="F2"/>
    </sheetView>
  </sheetViews>
  <sheetFormatPr defaultRowHeight="12.75"/>
  <cols>
    <col min="6" max="6" width="15.42578125" bestFit="1" customWidth="1"/>
  </cols>
  <sheetData>
    <row r="1" spans="1:13">
      <c r="A1" t="s">
        <v>795</v>
      </c>
      <c r="B1" t="s">
        <v>738</v>
      </c>
      <c r="C1" t="s">
        <v>796</v>
      </c>
      <c r="D1" t="s">
        <v>797</v>
      </c>
      <c r="E1" t="s">
        <v>798</v>
      </c>
      <c r="F1" t="s">
        <v>1303</v>
      </c>
      <c r="G1" t="s">
        <v>800</v>
      </c>
      <c r="H1" t="s">
        <v>1304</v>
      </c>
      <c r="I1" t="s">
        <v>1305</v>
      </c>
      <c r="J1" t="s">
        <v>1306</v>
      </c>
      <c r="L1" t="s">
        <v>1399</v>
      </c>
      <c r="M1" t="s">
        <v>1400</v>
      </c>
    </row>
    <row r="2" spans="1:13">
      <c r="A2" t="s">
        <v>806</v>
      </c>
      <c r="B2">
        <v>28.5</v>
      </c>
      <c r="C2" t="s">
        <v>807</v>
      </c>
      <c r="D2" t="s">
        <v>808</v>
      </c>
      <c r="E2">
        <v>6331</v>
      </c>
      <c r="F2" s="78">
        <v>39650.667164351849</v>
      </c>
      <c r="G2" t="s">
        <v>809</v>
      </c>
      <c r="H2" t="s">
        <v>810</v>
      </c>
      <c r="I2">
        <v>34.509500000000003</v>
      </c>
      <c r="J2" t="s">
        <v>848</v>
      </c>
      <c r="K2">
        <v>2</v>
      </c>
      <c r="L2">
        <v>34.5107</v>
      </c>
      <c r="M2">
        <v>34.5045</v>
      </c>
    </row>
    <row r="3" spans="1:13">
      <c r="A3" t="s">
        <v>806</v>
      </c>
      <c r="B3">
        <v>28.5</v>
      </c>
      <c r="C3" t="s">
        <v>807</v>
      </c>
      <c r="D3" t="s">
        <v>808</v>
      </c>
      <c r="E3">
        <v>6331</v>
      </c>
      <c r="F3" s="78">
        <v>39650.708831018521</v>
      </c>
      <c r="G3" t="s">
        <v>809</v>
      </c>
      <c r="H3" t="s">
        <v>810</v>
      </c>
      <c r="I3">
        <v>34.5107</v>
      </c>
      <c r="J3" t="s">
        <v>848</v>
      </c>
      <c r="K3">
        <v>4</v>
      </c>
      <c r="L3">
        <v>34.7044</v>
      </c>
      <c r="M3">
        <v>34.6965</v>
      </c>
    </row>
    <row r="4" spans="1:13">
      <c r="A4" t="s">
        <v>806</v>
      </c>
      <c r="B4">
        <v>28.5</v>
      </c>
      <c r="C4" t="s">
        <v>807</v>
      </c>
      <c r="D4" t="s">
        <v>808</v>
      </c>
      <c r="E4">
        <v>6331</v>
      </c>
      <c r="F4" s="78">
        <v>39668.667164351849</v>
      </c>
      <c r="G4" t="s">
        <v>809</v>
      </c>
      <c r="H4" t="s">
        <v>810</v>
      </c>
      <c r="I4">
        <v>34.700299999999999</v>
      </c>
      <c r="J4" t="s">
        <v>848</v>
      </c>
      <c r="K4">
        <v>6</v>
      </c>
      <c r="L4">
        <v>34.700600000000001</v>
      </c>
      <c r="M4">
        <v>34.689100000000003</v>
      </c>
    </row>
    <row r="5" spans="1:13">
      <c r="A5" t="s">
        <v>806</v>
      </c>
      <c r="B5">
        <v>28.5</v>
      </c>
      <c r="C5" t="s">
        <v>807</v>
      </c>
      <c r="D5" t="s">
        <v>808</v>
      </c>
      <c r="E5">
        <v>6331</v>
      </c>
      <c r="F5" s="78">
        <v>39668.708831018521</v>
      </c>
      <c r="G5" t="s">
        <v>809</v>
      </c>
      <c r="H5" t="s">
        <v>810</v>
      </c>
      <c r="I5">
        <v>34.7044</v>
      </c>
      <c r="J5" t="s">
        <v>848</v>
      </c>
      <c r="K5">
        <v>8</v>
      </c>
      <c r="L5">
        <v>34.642899999999997</v>
      </c>
      <c r="M5">
        <v>34.632300000000001</v>
      </c>
    </row>
    <row r="6" spans="1:13">
      <c r="A6" t="s">
        <v>806</v>
      </c>
      <c r="B6">
        <v>28.5</v>
      </c>
      <c r="C6" t="s">
        <v>807</v>
      </c>
      <c r="D6" t="s">
        <v>808</v>
      </c>
      <c r="E6">
        <v>6331</v>
      </c>
      <c r="F6" s="78">
        <v>39686.667164351849</v>
      </c>
      <c r="G6" t="s">
        <v>809</v>
      </c>
      <c r="H6" t="s">
        <v>810</v>
      </c>
      <c r="I6">
        <v>34.698</v>
      </c>
      <c r="J6" t="s">
        <v>848</v>
      </c>
      <c r="K6" s="196">
        <v>10</v>
      </c>
      <c r="L6" s="196">
        <v>34.6312</v>
      </c>
      <c r="M6" s="196">
        <v>34.619199999999999</v>
      </c>
    </row>
    <row r="7" spans="1:13">
      <c r="A7" t="s">
        <v>806</v>
      </c>
      <c r="B7">
        <v>28.5</v>
      </c>
      <c r="C7" t="s">
        <v>807</v>
      </c>
      <c r="D7" t="s">
        <v>808</v>
      </c>
      <c r="E7">
        <v>6331</v>
      </c>
      <c r="F7" s="78">
        <v>39686.708831018521</v>
      </c>
      <c r="G7" t="s">
        <v>809</v>
      </c>
      <c r="H7" t="s">
        <v>810</v>
      </c>
      <c r="I7">
        <v>34.700600000000001</v>
      </c>
      <c r="J7" t="s">
        <v>848</v>
      </c>
      <c r="K7">
        <v>12</v>
      </c>
      <c r="L7">
        <v>34.603999999999999</v>
      </c>
      <c r="M7">
        <v>34.6096</v>
      </c>
    </row>
    <row r="8" spans="1:13">
      <c r="A8" t="s">
        <v>806</v>
      </c>
      <c r="B8">
        <v>28.5</v>
      </c>
      <c r="C8" t="s">
        <v>807</v>
      </c>
      <c r="D8" t="s">
        <v>808</v>
      </c>
      <c r="E8">
        <v>6331</v>
      </c>
      <c r="F8" s="78">
        <v>39704.667164351849</v>
      </c>
      <c r="G8" t="s">
        <v>809</v>
      </c>
      <c r="H8" t="s">
        <v>810</v>
      </c>
      <c r="I8">
        <v>34.644100000000002</v>
      </c>
      <c r="J8" t="s">
        <v>848</v>
      </c>
      <c r="K8">
        <v>14</v>
      </c>
      <c r="L8">
        <v>34.7455</v>
      </c>
      <c r="M8">
        <v>34.7254</v>
      </c>
    </row>
    <row r="9" spans="1:13">
      <c r="A9" t="s">
        <v>806</v>
      </c>
      <c r="B9">
        <v>28.5</v>
      </c>
      <c r="C9" t="s">
        <v>807</v>
      </c>
      <c r="D9" t="s">
        <v>808</v>
      </c>
      <c r="E9">
        <v>6331</v>
      </c>
      <c r="F9" s="78">
        <v>39704.708831018521</v>
      </c>
      <c r="G9" t="s">
        <v>809</v>
      </c>
      <c r="H9" t="s">
        <v>810</v>
      </c>
      <c r="I9">
        <v>34.642899999999997</v>
      </c>
      <c r="J9" t="s">
        <v>848</v>
      </c>
      <c r="K9">
        <v>16</v>
      </c>
      <c r="M9">
        <v>34.6648</v>
      </c>
    </row>
    <row r="10" spans="1:13">
      <c r="A10" t="s">
        <v>806</v>
      </c>
      <c r="B10">
        <v>28.5</v>
      </c>
      <c r="C10" t="s">
        <v>807</v>
      </c>
      <c r="D10" t="s">
        <v>808</v>
      </c>
      <c r="E10">
        <v>6331</v>
      </c>
      <c r="F10" s="78">
        <v>39722.667164351849</v>
      </c>
      <c r="G10" t="s">
        <v>809</v>
      </c>
      <c r="H10" t="s">
        <v>810</v>
      </c>
      <c r="I10">
        <v>34.6312</v>
      </c>
      <c r="J10" t="s">
        <v>848</v>
      </c>
      <c r="K10">
        <v>18</v>
      </c>
      <c r="M10">
        <v>34.865699999999997</v>
      </c>
    </row>
    <row r="11" spans="1:13">
      <c r="A11" t="s">
        <v>806</v>
      </c>
      <c r="B11">
        <v>28.5</v>
      </c>
      <c r="C11" t="s">
        <v>807</v>
      </c>
      <c r="D11" t="s">
        <v>808</v>
      </c>
      <c r="E11">
        <v>6331</v>
      </c>
      <c r="F11" s="78">
        <v>39722.708831018521</v>
      </c>
      <c r="G11" t="s">
        <v>809</v>
      </c>
      <c r="H11" t="s">
        <v>810</v>
      </c>
      <c r="I11">
        <v>34.6312</v>
      </c>
      <c r="J11" t="s">
        <v>848</v>
      </c>
      <c r="K11">
        <v>20</v>
      </c>
      <c r="M11">
        <v>34.763199999999998</v>
      </c>
    </row>
    <row r="12" spans="1:13">
      <c r="A12" t="s">
        <v>806</v>
      </c>
      <c r="B12">
        <v>28.5</v>
      </c>
      <c r="C12" t="s">
        <v>807</v>
      </c>
      <c r="D12" t="s">
        <v>808</v>
      </c>
      <c r="E12">
        <v>6331</v>
      </c>
      <c r="F12" s="78">
        <v>39740.667164351849</v>
      </c>
      <c r="G12" t="s">
        <v>809</v>
      </c>
      <c r="H12" t="s">
        <v>810</v>
      </c>
      <c r="I12">
        <v>34.603900000000003</v>
      </c>
      <c r="J12" t="s">
        <v>848</v>
      </c>
      <c r="K12">
        <v>22</v>
      </c>
      <c r="M12">
        <v>34.845500000000001</v>
      </c>
    </row>
    <row r="13" spans="1:13">
      <c r="A13" t="s">
        <v>806</v>
      </c>
      <c r="B13">
        <v>28.5</v>
      </c>
      <c r="C13" t="s">
        <v>807</v>
      </c>
      <c r="D13" t="s">
        <v>808</v>
      </c>
      <c r="E13">
        <v>6331</v>
      </c>
      <c r="F13" s="78">
        <v>39740.708831018521</v>
      </c>
      <c r="G13" t="s">
        <v>809</v>
      </c>
      <c r="H13" t="s">
        <v>810</v>
      </c>
      <c r="I13">
        <v>34.603999999999999</v>
      </c>
      <c r="J13" t="s">
        <v>848</v>
      </c>
      <c r="K13">
        <v>24</v>
      </c>
      <c r="M13">
        <v>34.769199999999998</v>
      </c>
    </row>
    <row r="14" spans="1:13">
      <c r="A14" t="s">
        <v>806</v>
      </c>
      <c r="B14">
        <v>28.5</v>
      </c>
      <c r="C14" t="s">
        <v>807</v>
      </c>
      <c r="D14" t="s">
        <v>808</v>
      </c>
      <c r="E14">
        <v>6331</v>
      </c>
      <c r="F14" s="78">
        <v>39758.667164351849</v>
      </c>
      <c r="G14" t="s">
        <v>809</v>
      </c>
      <c r="H14" t="s">
        <v>810</v>
      </c>
      <c r="I14">
        <v>34.7515</v>
      </c>
      <c r="J14" t="s">
        <v>848</v>
      </c>
      <c r="K14">
        <v>26</v>
      </c>
      <c r="M14">
        <v>34.728200000000001</v>
      </c>
    </row>
    <row r="15" spans="1:13">
      <c r="A15" t="s">
        <v>806</v>
      </c>
      <c r="B15">
        <v>28.5</v>
      </c>
      <c r="C15" t="s">
        <v>807</v>
      </c>
      <c r="D15" t="s">
        <v>808</v>
      </c>
      <c r="E15">
        <v>6331</v>
      </c>
      <c r="F15" s="78">
        <v>39758.708831018521</v>
      </c>
      <c r="G15" t="s">
        <v>809</v>
      </c>
      <c r="H15" t="s">
        <v>810</v>
      </c>
      <c r="I15">
        <v>34.7455</v>
      </c>
      <c r="J15" t="s">
        <v>848</v>
      </c>
      <c r="K15">
        <v>28</v>
      </c>
      <c r="M15">
        <v>34.680100000000003</v>
      </c>
    </row>
    <row r="16" spans="1:13">
      <c r="A16" t="s">
        <v>806</v>
      </c>
      <c r="B16">
        <v>28.5</v>
      </c>
      <c r="C16" t="s">
        <v>807</v>
      </c>
      <c r="D16" t="s">
        <v>808</v>
      </c>
      <c r="E16">
        <v>6331</v>
      </c>
      <c r="F16" s="78">
        <v>39776.667164351849</v>
      </c>
      <c r="G16" t="s">
        <v>809</v>
      </c>
      <c r="H16" t="s">
        <v>810</v>
      </c>
      <c r="I16">
        <v>34.777799999999999</v>
      </c>
      <c r="J16" t="s">
        <v>848</v>
      </c>
      <c r="K16">
        <v>30</v>
      </c>
      <c r="M16">
        <v>34.709099999999999</v>
      </c>
    </row>
    <row r="17" spans="1:13">
      <c r="A17" t="s">
        <v>806</v>
      </c>
      <c r="B17">
        <v>28.5</v>
      </c>
      <c r="C17" t="s">
        <v>807</v>
      </c>
      <c r="D17" t="s">
        <v>808</v>
      </c>
      <c r="E17">
        <v>6331</v>
      </c>
      <c r="F17" s="78">
        <v>39776.708831018521</v>
      </c>
      <c r="G17" t="s">
        <v>809</v>
      </c>
      <c r="H17" t="s">
        <v>810</v>
      </c>
      <c r="I17">
        <v>34.759300000000003</v>
      </c>
      <c r="J17" t="s">
        <v>848</v>
      </c>
      <c r="K17">
        <v>32</v>
      </c>
      <c r="M17">
        <v>34.672199999999997</v>
      </c>
    </row>
    <row r="18" spans="1:13">
      <c r="A18" t="s">
        <v>806</v>
      </c>
      <c r="B18">
        <v>28.5</v>
      </c>
      <c r="C18" t="s">
        <v>807</v>
      </c>
      <c r="D18" t="s">
        <v>808</v>
      </c>
      <c r="E18">
        <v>6331</v>
      </c>
      <c r="F18" s="78">
        <v>39794.667164351849</v>
      </c>
      <c r="G18" t="s">
        <v>809</v>
      </c>
      <c r="H18" t="s">
        <v>810</v>
      </c>
      <c r="I18">
        <v>34.748100000000001</v>
      </c>
      <c r="J18" t="s">
        <v>848</v>
      </c>
    </row>
    <row r="19" spans="1:13">
      <c r="A19" t="s">
        <v>806</v>
      </c>
      <c r="B19">
        <v>28.5</v>
      </c>
      <c r="C19" t="s">
        <v>807</v>
      </c>
      <c r="D19" t="s">
        <v>808</v>
      </c>
      <c r="E19">
        <v>6331</v>
      </c>
      <c r="F19" s="78">
        <v>39794.708831018521</v>
      </c>
      <c r="G19" t="s">
        <v>809</v>
      </c>
      <c r="H19" t="s">
        <v>810</v>
      </c>
      <c r="I19">
        <v>34.750399999999999</v>
      </c>
      <c r="J19" t="s">
        <v>848</v>
      </c>
    </row>
    <row r="20" spans="1:13">
      <c r="A20" s="197" t="s">
        <v>806</v>
      </c>
      <c r="B20" s="197">
        <v>28.5</v>
      </c>
      <c r="C20" s="197" t="s">
        <v>807</v>
      </c>
      <c r="D20" s="197" t="s">
        <v>808</v>
      </c>
      <c r="E20" s="197">
        <v>6331</v>
      </c>
      <c r="F20" s="198">
        <v>39812.667164351849</v>
      </c>
      <c r="G20" s="197" t="s">
        <v>809</v>
      </c>
      <c r="H20" s="197" t="s">
        <v>810</v>
      </c>
      <c r="I20" s="199">
        <v>33.938600000000001</v>
      </c>
      <c r="J20" s="197" t="s">
        <v>848</v>
      </c>
    </row>
    <row r="21" spans="1:13">
      <c r="A21" s="197" t="s">
        <v>806</v>
      </c>
      <c r="B21" s="197">
        <v>28.5</v>
      </c>
      <c r="C21" s="197" t="s">
        <v>807</v>
      </c>
      <c r="D21" s="197" t="s">
        <v>808</v>
      </c>
      <c r="E21" s="197">
        <v>6331</v>
      </c>
      <c r="F21" s="198">
        <v>39812.708831018521</v>
      </c>
      <c r="G21" s="197" t="s">
        <v>809</v>
      </c>
      <c r="H21" s="197" t="s">
        <v>810</v>
      </c>
      <c r="I21" s="199">
        <v>33.9375</v>
      </c>
      <c r="J21" s="197" t="s">
        <v>848</v>
      </c>
    </row>
    <row r="22" spans="1:13">
      <c r="A22" t="s">
        <v>806</v>
      </c>
      <c r="B22">
        <v>28.5</v>
      </c>
      <c r="C22" t="s">
        <v>807</v>
      </c>
      <c r="D22" t="s">
        <v>808</v>
      </c>
      <c r="E22">
        <v>6331</v>
      </c>
      <c r="F22" s="78">
        <v>39830.667164351849</v>
      </c>
      <c r="G22" t="s">
        <v>809</v>
      </c>
      <c r="H22" t="s">
        <v>810</v>
      </c>
      <c r="I22">
        <v>34.784599999999998</v>
      </c>
      <c r="J22" t="s">
        <v>848</v>
      </c>
    </row>
    <row r="23" spans="1:13">
      <c r="A23" t="s">
        <v>806</v>
      </c>
      <c r="B23">
        <v>28.5</v>
      </c>
      <c r="C23" t="s">
        <v>807</v>
      </c>
      <c r="D23" t="s">
        <v>808</v>
      </c>
      <c r="E23">
        <v>6331</v>
      </c>
      <c r="F23" s="78">
        <v>39830.708831018521</v>
      </c>
      <c r="G23" t="s">
        <v>809</v>
      </c>
      <c r="H23" t="s">
        <v>810</v>
      </c>
      <c r="J23" t="s">
        <v>848</v>
      </c>
    </row>
    <row r="24" spans="1:13">
      <c r="A24" t="s">
        <v>1398</v>
      </c>
      <c r="B24">
        <v>30</v>
      </c>
      <c r="C24" t="s">
        <v>807</v>
      </c>
      <c r="D24" t="s">
        <v>811</v>
      </c>
      <c r="E24">
        <v>9513</v>
      </c>
      <c r="F24" s="78">
        <v>39644.083738425928</v>
      </c>
      <c r="G24" t="s">
        <v>809</v>
      </c>
      <c r="H24" t="s">
        <v>810</v>
      </c>
      <c r="I24">
        <v>34.496099999999998</v>
      </c>
      <c r="J24" t="s">
        <v>848</v>
      </c>
    </row>
    <row r="25" spans="1:13">
      <c r="A25" t="s">
        <v>1398</v>
      </c>
      <c r="B25">
        <v>30</v>
      </c>
      <c r="C25" t="s">
        <v>807</v>
      </c>
      <c r="D25" t="s">
        <v>811</v>
      </c>
      <c r="E25">
        <v>9513</v>
      </c>
      <c r="F25" s="78">
        <v>39644.104571759257</v>
      </c>
      <c r="G25" t="s">
        <v>809</v>
      </c>
      <c r="H25" t="s">
        <v>810</v>
      </c>
      <c r="I25">
        <v>34.4953</v>
      </c>
      <c r="J25" t="s">
        <v>848</v>
      </c>
    </row>
    <row r="26" spans="1:13">
      <c r="A26" t="s">
        <v>1398</v>
      </c>
      <c r="B26">
        <v>30</v>
      </c>
      <c r="C26" t="s">
        <v>807</v>
      </c>
      <c r="D26" t="s">
        <v>811</v>
      </c>
      <c r="E26">
        <v>9513</v>
      </c>
      <c r="F26" s="78">
        <v>39644.125405092593</v>
      </c>
      <c r="G26" t="s">
        <v>809</v>
      </c>
      <c r="H26" t="s">
        <v>810</v>
      </c>
      <c r="I26">
        <v>34.495600000000003</v>
      </c>
      <c r="J26" t="s">
        <v>848</v>
      </c>
    </row>
    <row r="27" spans="1:13">
      <c r="A27" t="s">
        <v>1398</v>
      </c>
      <c r="B27">
        <v>30</v>
      </c>
      <c r="C27" t="s">
        <v>807</v>
      </c>
      <c r="D27" t="s">
        <v>811</v>
      </c>
      <c r="E27">
        <v>9513</v>
      </c>
      <c r="F27" s="78">
        <v>39644.146238425928</v>
      </c>
      <c r="G27" t="s">
        <v>809</v>
      </c>
      <c r="H27" t="s">
        <v>810</v>
      </c>
      <c r="I27">
        <v>34.497700000000002</v>
      </c>
      <c r="J27" t="s">
        <v>848</v>
      </c>
    </row>
    <row r="28" spans="1:13">
      <c r="A28" t="s">
        <v>1398</v>
      </c>
      <c r="B28">
        <v>30</v>
      </c>
      <c r="C28" t="s">
        <v>807</v>
      </c>
      <c r="D28" t="s">
        <v>811</v>
      </c>
      <c r="E28">
        <v>9513</v>
      </c>
      <c r="F28" s="78">
        <v>39650.667071759257</v>
      </c>
      <c r="G28" t="s">
        <v>809</v>
      </c>
      <c r="H28" t="s">
        <v>810</v>
      </c>
      <c r="I28">
        <v>34.519599999999997</v>
      </c>
      <c r="J28" t="s">
        <v>848</v>
      </c>
    </row>
    <row r="29" spans="1:13">
      <c r="A29" t="s">
        <v>1398</v>
      </c>
      <c r="B29">
        <v>30</v>
      </c>
      <c r="C29" t="s">
        <v>807</v>
      </c>
      <c r="D29" t="s">
        <v>811</v>
      </c>
      <c r="E29">
        <v>9513</v>
      </c>
      <c r="F29" s="78">
        <v>39650.687905092593</v>
      </c>
      <c r="G29" t="s">
        <v>809</v>
      </c>
      <c r="H29" t="s">
        <v>810</v>
      </c>
      <c r="I29">
        <v>34.5182</v>
      </c>
      <c r="J29" t="s">
        <v>848</v>
      </c>
    </row>
    <row r="30" spans="1:13">
      <c r="A30" t="s">
        <v>1398</v>
      </c>
      <c r="B30">
        <v>30</v>
      </c>
      <c r="C30" t="s">
        <v>807</v>
      </c>
      <c r="D30" t="s">
        <v>811</v>
      </c>
      <c r="E30">
        <v>9513</v>
      </c>
      <c r="F30" s="78">
        <v>39650.708738425928</v>
      </c>
      <c r="G30" t="s">
        <v>809</v>
      </c>
      <c r="H30" t="s">
        <v>810</v>
      </c>
      <c r="I30">
        <v>34.519599999999997</v>
      </c>
      <c r="J30" t="s">
        <v>848</v>
      </c>
    </row>
    <row r="31" spans="1:13">
      <c r="A31" t="s">
        <v>1398</v>
      </c>
      <c r="B31">
        <v>30</v>
      </c>
      <c r="C31" t="s">
        <v>807</v>
      </c>
      <c r="D31" t="s">
        <v>811</v>
      </c>
      <c r="E31">
        <v>9513</v>
      </c>
      <c r="F31" s="78">
        <v>39650.729571759257</v>
      </c>
      <c r="G31" t="s">
        <v>809</v>
      </c>
      <c r="H31" t="s">
        <v>810</v>
      </c>
      <c r="I31">
        <v>34.519500000000001</v>
      </c>
      <c r="J31" t="s">
        <v>848</v>
      </c>
    </row>
    <row r="32" spans="1:13">
      <c r="A32" t="s">
        <v>1398</v>
      </c>
      <c r="B32">
        <v>30</v>
      </c>
      <c r="C32" t="s">
        <v>807</v>
      </c>
      <c r="D32" t="s">
        <v>811</v>
      </c>
      <c r="E32">
        <v>9513</v>
      </c>
      <c r="F32" s="78">
        <v>39668.667048611111</v>
      </c>
      <c r="G32" t="s">
        <v>809</v>
      </c>
      <c r="H32" t="s">
        <v>810</v>
      </c>
      <c r="I32">
        <v>34.714500000000001</v>
      </c>
      <c r="J32" t="s">
        <v>848</v>
      </c>
    </row>
    <row r="33" spans="1:10">
      <c r="A33" t="s">
        <v>1398</v>
      </c>
      <c r="B33">
        <v>30</v>
      </c>
      <c r="C33" t="s">
        <v>807</v>
      </c>
      <c r="D33" t="s">
        <v>811</v>
      </c>
      <c r="E33">
        <v>9513</v>
      </c>
      <c r="F33" s="78">
        <v>39668.687881944446</v>
      </c>
      <c r="G33" t="s">
        <v>809</v>
      </c>
      <c r="H33" t="s">
        <v>810</v>
      </c>
      <c r="I33">
        <v>34.716900000000003</v>
      </c>
      <c r="J33" t="s">
        <v>848</v>
      </c>
    </row>
    <row r="34" spans="1:10">
      <c r="A34" t="s">
        <v>1398</v>
      </c>
      <c r="B34">
        <v>30</v>
      </c>
      <c r="C34" t="s">
        <v>807</v>
      </c>
      <c r="D34" t="s">
        <v>811</v>
      </c>
      <c r="E34">
        <v>9513</v>
      </c>
      <c r="F34" s="78">
        <v>39668.708715277775</v>
      </c>
      <c r="G34" t="s">
        <v>809</v>
      </c>
      <c r="H34" t="s">
        <v>810</v>
      </c>
      <c r="I34">
        <v>34.716500000000003</v>
      </c>
      <c r="J34" t="s">
        <v>848</v>
      </c>
    </row>
    <row r="35" spans="1:10">
      <c r="A35" t="s">
        <v>1398</v>
      </c>
      <c r="B35">
        <v>30</v>
      </c>
      <c r="C35" t="s">
        <v>807</v>
      </c>
      <c r="D35" t="s">
        <v>811</v>
      </c>
      <c r="E35">
        <v>9513</v>
      </c>
      <c r="F35" s="78">
        <v>39668.729548611111</v>
      </c>
      <c r="G35" t="s">
        <v>809</v>
      </c>
      <c r="H35" t="s">
        <v>810</v>
      </c>
      <c r="I35">
        <v>34.716799999999999</v>
      </c>
      <c r="J35" t="s">
        <v>848</v>
      </c>
    </row>
    <row r="36" spans="1:10">
      <c r="A36" t="s">
        <v>1398</v>
      </c>
      <c r="B36">
        <v>30</v>
      </c>
      <c r="C36" t="s">
        <v>807</v>
      </c>
      <c r="D36" t="s">
        <v>811</v>
      </c>
      <c r="E36">
        <v>9513</v>
      </c>
      <c r="F36" s="78">
        <v>39686.667060185187</v>
      </c>
      <c r="G36" t="s">
        <v>809</v>
      </c>
      <c r="H36" t="s">
        <v>810</v>
      </c>
      <c r="I36">
        <v>34.690199999999997</v>
      </c>
      <c r="J36" t="s">
        <v>848</v>
      </c>
    </row>
    <row r="37" spans="1:10">
      <c r="A37" t="s">
        <v>1398</v>
      </c>
      <c r="B37">
        <v>30</v>
      </c>
      <c r="C37" t="s">
        <v>807</v>
      </c>
      <c r="D37" t="s">
        <v>811</v>
      </c>
      <c r="E37">
        <v>9513</v>
      </c>
      <c r="F37" s="78">
        <v>39686.687893518516</v>
      </c>
      <c r="G37" t="s">
        <v>809</v>
      </c>
      <c r="H37" t="s">
        <v>810</v>
      </c>
      <c r="I37">
        <v>34.693399999999997</v>
      </c>
      <c r="J37" t="s">
        <v>848</v>
      </c>
    </row>
    <row r="38" spans="1:10">
      <c r="A38" t="s">
        <v>1398</v>
      </c>
      <c r="B38">
        <v>30</v>
      </c>
      <c r="C38" t="s">
        <v>807</v>
      </c>
      <c r="D38" t="s">
        <v>811</v>
      </c>
      <c r="E38">
        <v>9513</v>
      </c>
      <c r="F38" s="78">
        <v>39686.708726851852</v>
      </c>
      <c r="G38" t="s">
        <v>809</v>
      </c>
      <c r="H38" t="s">
        <v>810</v>
      </c>
      <c r="I38">
        <v>34.694200000000002</v>
      </c>
      <c r="J38" t="s">
        <v>848</v>
      </c>
    </row>
    <row r="39" spans="1:10">
      <c r="A39" t="s">
        <v>1398</v>
      </c>
      <c r="B39">
        <v>30</v>
      </c>
      <c r="C39" t="s">
        <v>807</v>
      </c>
      <c r="D39" t="s">
        <v>811</v>
      </c>
      <c r="E39">
        <v>9513</v>
      </c>
      <c r="F39" s="78">
        <v>39686.729560185187</v>
      </c>
      <c r="G39" t="s">
        <v>809</v>
      </c>
      <c r="H39" t="s">
        <v>810</v>
      </c>
      <c r="I39">
        <v>34.694299999999998</v>
      </c>
      <c r="J39" t="s">
        <v>848</v>
      </c>
    </row>
    <row r="40" spans="1:10">
      <c r="A40" t="s">
        <v>1398</v>
      </c>
      <c r="B40">
        <v>30</v>
      </c>
      <c r="C40" t="s">
        <v>807</v>
      </c>
      <c r="D40" t="s">
        <v>811</v>
      </c>
      <c r="E40">
        <v>9513</v>
      </c>
      <c r="F40" s="78">
        <v>39704.667060185187</v>
      </c>
      <c r="G40" t="s">
        <v>809</v>
      </c>
      <c r="H40" t="s">
        <v>810</v>
      </c>
      <c r="I40">
        <v>34.638199999999998</v>
      </c>
      <c r="J40" t="s">
        <v>848</v>
      </c>
    </row>
    <row r="41" spans="1:10">
      <c r="A41" t="s">
        <v>1398</v>
      </c>
      <c r="B41">
        <v>30</v>
      </c>
      <c r="C41" t="s">
        <v>807</v>
      </c>
      <c r="D41" t="s">
        <v>811</v>
      </c>
      <c r="E41">
        <v>9513</v>
      </c>
      <c r="F41" s="78">
        <v>39704.687893518516</v>
      </c>
      <c r="G41" t="s">
        <v>809</v>
      </c>
      <c r="H41" t="s">
        <v>810</v>
      </c>
      <c r="I41">
        <v>34.639099999999999</v>
      </c>
      <c r="J41" t="s">
        <v>848</v>
      </c>
    </row>
    <row r="42" spans="1:10">
      <c r="A42" t="s">
        <v>1398</v>
      </c>
      <c r="B42">
        <v>30</v>
      </c>
      <c r="C42" t="s">
        <v>807</v>
      </c>
      <c r="D42" t="s">
        <v>811</v>
      </c>
      <c r="E42">
        <v>9513</v>
      </c>
      <c r="F42" s="78">
        <v>39704.708726851852</v>
      </c>
      <c r="G42" t="s">
        <v>809</v>
      </c>
      <c r="H42" t="s">
        <v>810</v>
      </c>
      <c r="I42">
        <v>34.639200000000002</v>
      </c>
      <c r="J42" t="s">
        <v>848</v>
      </c>
    </row>
    <row r="43" spans="1:10">
      <c r="A43" t="s">
        <v>1398</v>
      </c>
      <c r="B43">
        <v>30</v>
      </c>
      <c r="C43" t="s">
        <v>807</v>
      </c>
      <c r="D43" t="s">
        <v>811</v>
      </c>
      <c r="E43">
        <v>9513</v>
      </c>
      <c r="F43" s="78">
        <v>39704.729560185187</v>
      </c>
      <c r="G43" t="s">
        <v>809</v>
      </c>
      <c r="H43" t="s">
        <v>810</v>
      </c>
      <c r="I43">
        <v>34.637999999999998</v>
      </c>
      <c r="J43" t="s">
        <v>848</v>
      </c>
    </row>
    <row r="44" spans="1:10">
      <c r="A44" t="s">
        <v>1398</v>
      </c>
      <c r="B44">
        <v>30</v>
      </c>
      <c r="C44" t="s">
        <v>807</v>
      </c>
      <c r="D44" t="s">
        <v>811</v>
      </c>
      <c r="E44">
        <v>9513</v>
      </c>
      <c r="F44" s="78">
        <v>39722.667071759257</v>
      </c>
      <c r="G44" t="s">
        <v>809</v>
      </c>
      <c r="H44" t="s">
        <v>810</v>
      </c>
      <c r="I44">
        <v>34.570700000000002</v>
      </c>
      <c r="J44" t="s">
        <v>848</v>
      </c>
    </row>
    <row r="45" spans="1:10">
      <c r="A45" t="s">
        <v>1398</v>
      </c>
      <c r="B45">
        <v>30</v>
      </c>
      <c r="C45" t="s">
        <v>807</v>
      </c>
      <c r="D45" t="s">
        <v>811</v>
      </c>
      <c r="E45">
        <v>9513</v>
      </c>
      <c r="F45" s="78">
        <v>39722.687905092593</v>
      </c>
      <c r="G45" t="s">
        <v>809</v>
      </c>
      <c r="H45" t="s">
        <v>810</v>
      </c>
      <c r="I45">
        <v>34.574199999999998</v>
      </c>
      <c r="J45" t="s">
        <v>848</v>
      </c>
    </row>
    <row r="46" spans="1:10">
      <c r="A46" t="s">
        <v>1398</v>
      </c>
      <c r="B46">
        <v>30</v>
      </c>
      <c r="C46" t="s">
        <v>807</v>
      </c>
      <c r="D46" t="s">
        <v>811</v>
      </c>
      <c r="E46">
        <v>9513</v>
      </c>
      <c r="F46" s="78">
        <v>39722.708738425928</v>
      </c>
      <c r="G46" t="s">
        <v>809</v>
      </c>
      <c r="H46" t="s">
        <v>810</v>
      </c>
      <c r="I46">
        <v>34.578200000000002</v>
      </c>
      <c r="J46" t="s">
        <v>848</v>
      </c>
    </row>
    <row r="47" spans="1:10">
      <c r="A47" t="s">
        <v>1398</v>
      </c>
      <c r="B47">
        <v>30</v>
      </c>
      <c r="C47" t="s">
        <v>807</v>
      </c>
      <c r="D47" t="s">
        <v>811</v>
      </c>
      <c r="E47">
        <v>9513</v>
      </c>
      <c r="F47" s="78">
        <v>39722.729571759257</v>
      </c>
      <c r="G47" t="s">
        <v>809</v>
      </c>
      <c r="H47" t="s">
        <v>810</v>
      </c>
      <c r="I47">
        <v>34.581600000000002</v>
      </c>
      <c r="J47" t="s">
        <v>848</v>
      </c>
    </row>
    <row r="48" spans="1:10">
      <c r="A48" t="s">
        <v>1398</v>
      </c>
      <c r="B48">
        <v>30</v>
      </c>
      <c r="C48" t="s">
        <v>807</v>
      </c>
      <c r="D48" t="s">
        <v>811</v>
      </c>
      <c r="E48">
        <v>9513</v>
      </c>
      <c r="F48" s="78">
        <v>39740.667060185187</v>
      </c>
      <c r="G48" t="s">
        <v>809</v>
      </c>
      <c r="H48" t="s">
        <v>810</v>
      </c>
      <c r="I48">
        <v>34.651000000000003</v>
      </c>
      <c r="J48" t="s">
        <v>848</v>
      </c>
    </row>
    <row r="49" spans="1:10">
      <c r="A49" t="s">
        <v>1398</v>
      </c>
      <c r="B49">
        <v>30</v>
      </c>
      <c r="C49" t="s">
        <v>807</v>
      </c>
      <c r="D49" t="s">
        <v>811</v>
      </c>
      <c r="E49">
        <v>9513</v>
      </c>
      <c r="F49" s="78">
        <v>39740.687893518516</v>
      </c>
      <c r="G49" t="s">
        <v>809</v>
      </c>
      <c r="H49" t="s">
        <v>810</v>
      </c>
      <c r="I49">
        <v>34.644799999999996</v>
      </c>
      <c r="J49" t="s">
        <v>848</v>
      </c>
    </row>
    <row r="50" spans="1:10">
      <c r="A50" t="s">
        <v>1398</v>
      </c>
      <c r="B50">
        <v>30</v>
      </c>
      <c r="C50" t="s">
        <v>807</v>
      </c>
      <c r="D50" t="s">
        <v>811</v>
      </c>
      <c r="E50">
        <v>9513</v>
      </c>
      <c r="F50" s="78">
        <v>39740.708726851852</v>
      </c>
      <c r="G50" t="s">
        <v>809</v>
      </c>
      <c r="H50" t="s">
        <v>810</v>
      </c>
      <c r="I50">
        <v>34.636899999999997</v>
      </c>
      <c r="J50" t="s">
        <v>848</v>
      </c>
    </row>
    <row r="51" spans="1:10">
      <c r="A51" t="s">
        <v>1398</v>
      </c>
      <c r="B51">
        <v>30</v>
      </c>
      <c r="C51" t="s">
        <v>807</v>
      </c>
      <c r="D51" t="s">
        <v>811</v>
      </c>
      <c r="E51">
        <v>9513</v>
      </c>
      <c r="F51" s="78">
        <v>39740.729560185187</v>
      </c>
      <c r="G51" t="s">
        <v>809</v>
      </c>
      <c r="H51" t="s">
        <v>810</v>
      </c>
      <c r="I51">
        <v>34.628500000000003</v>
      </c>
      <c r="J51" t="s">
        <v>848</v>
      </c>
    </row>
    <row r="52" spans="1:10">
      <c r="A52" t="s">
        <v>1398</v>
      </c>
      <c r="B52">
        <v>30</v>
      </c>
      <c r="C52" t="s">
        <v>807</v>
      </c>
      <c r="D52" t="s">
        <v>811</v>
      </c>
      <c r="E52">
        <v>9513</v>
      </c>
      <c r="F52" s="78">
        <v>39758.667060185187</v>
      </c>
      <c r="G52" t="s">
        <v>809</v>
      </c>
      <c r="H52" t="s">
        <v>810</v>
      </c>
      <c r="I52">
        <v>34.596600000000002</v>
      </c>
      <c r="J52" t="s">
        <v>848</v>
      </c>
    </row>
    <row r="53" spans="1:10">
      <c r="A53" t="s">
        <v>1398</v>
      </c>
      <c r="B53">
        <v>30</v>
      </c>
      <c r="C53" t="s">
        <v>807</v>
      </c>
      <c r="D53" t="s">
        <v>811</v>
      </c>
      <c r="E53">
        <v>9513</v>
      </c>
      <c r="F53" s="78">
        <v>39758.687893518516</v>
      </c>
      <c r="G53" t="s">
        <v>809</v>
      </c>
      <c r="H53" t="s">
        <v>810</v>
      </c>
      <c r="I53">
        <v>34.595999999999997</v>
      </c>
      <c r="J53" t="s">
        <v>848</v>
      </c>
    </row>
    <row r="54" spans="1:10">
      <c r="A54" t="s">
        <v>1398</v>
      </c>
      <c r="B54">
        <v>30</v>
      </c>
      <c r="C54" t="s">
        <v>807</v>
      </c>
      <c r="D54" t="s">
        <v>811</v>
      </c>
      <c r="E54">
        <v>9513</v>
      </c>
      <c r="F54" s="78">
        <v>39758.708726851852</v>
      </c>
      <c r="G54" t="s">
        <v>809</v>
      </c>
      <c r="H54" t="s">
        <v>810</v>
      </c>
      <c r="I54">
        <v>34.594900000000003</v>
      </c>
      <c r="J54" t="s">
        <v>848</v>
      </c>
    </row>
    <row r="55" spans="1:10">
      <c r="A55" t="s">
        <v>1398</v>
      </c>
      <c r="B55">
        <v>30</v>
      </c>
      <c r="C55" t="s">
        <v>807</v>
      </c>
      <c r="D55" t="s">
        <v>811</v>
      </c>
      <c r="E55">
        <v>9513</v>
      </c>
      <c r="F55" s="78">
        <v>39758.729560185187</v>
      </c>
      <c r="G55" t="s">
        <v>809</v>
      </c>
      <c r="H55" t="s">
        <v>810</v>
      </c>
      <c r="I55">
        <v>34.591700000000003</v>
      </c>
      <c r="J55" t="s">
        <v>848</v>
      </c>
    </row>
    <row r="56" spans="1:10">
      <c r="A56" t="s">
        <v>1398</v>
      </c>
      <c r="B56">
        <v>30</v>
      </c>
      <c r="C56" t="s">
        <v>807</v>
      </c>
      <c r="D56" t="s">
        <v>811</v>
      </c>
      <c r="E56">
        <v>9513</v>
      </c>
      <c r="F56" s="78">
        <v>39776.667048611111</v>
      </c>
      <c r="G56" t="s">
        <v>809</v>
      </c>
      <c r="H56" t="s">
        <v>810</v>
      </c>
      <c r="I56">
        <v>34.670699999999997</v>
      </c>
      <c r="J56" t="s">
        <v>848</v>
      </c>
    </row>
    <row r="57" spans="1:10">
      <c r="A57" t="s">
        <v>1398</v>
      </c>
      <c r="B57">
        <v>30</v>
      </c>
      <c r="C57" t="s">
        <v>807</v>
      </c>
      <c r="D57" t="s">
        <v>811</v>
      </c>
      <c r="E57">
        <v>9513</v>
      </c>
      <c r="F57" s="78">
        <v>39776.687881944446</v>
      </c>
      <c r="G57" t="s">
        <v>809</v>
      </c>
      <c r="H57" t="s">
        <v>810</v>
      </c>
      <c r="I57">
        <v>34.673499999999997</v>
      </c>
      <c r="J57" t="s">
        <v>848</v>
      </c>
    </row>
    <row r="58" spans="1:10">
      <c r="A58" t="s">
        <v>1398</v>
      </c>
      <c r="B58">
        <v>30</v>
      </c>
      <c r="C58" t="s">
        <v>807</v>
      </c>
      <c r="D58" t="s">
        <v>811</v>
      </c>
      <c r="E58">
        <v>9513</v>
      </c>
      <c r="F58" s="78">
        <v>39776.708715277775</v>
      </c>
      <c r="G58" t="s">
        <v>809</v>
      </c>
      <c r="H58" t="s">
        <v>810</v>
      </c>
      <c r="I58">
        <v>34.673999999999999</v>
      </c>
      <c r="J58" t="s">
        <v>848</v>
      </c>
    </row>
    <row r="59" spans="1:10">
      <c r="A59" t="s">
        <v>1398</v>
      </c>
      <c r="B59">
        <v>30</v>
      </c>
      <c r="C59" t="s">
        <v>807</v>
      </c>
      <c r="D59" t="s">
        <v>811</v>
      </c>
      <c r="E59">
        <v>9513</v>
      </c>
      <c r="F59" s="78">
        <v>39776.729548611111</v>
      </c>
      <c r="G59" t="s">
        <v>809</v>
      </c>
      <c r="H59" t="s">
        <v>810</v>
      </c>
      <c r="I59">
        <v>34.674199999999999</v>
      </c>
      <c r="J59" t="s">
        <v>848</v>
      </c>
    </row>
    <row r="60" spans="1:10">
      <c r="A60" t="s">
        <v>1398</v>
      </c>
      <c r="B60">
        <v>30</v>
      </c>
      <c r="C60" t="s">
        <v>807</v>
      </c>
      <c r="D60" t="s">
        <v>811</v>
      </c>
      <c r="E60">
        <v>9513</v>
      </c>
      <c r="F60" s="78">
        <v>39794.667037037034</v>
      </c>
      <c r="G60" t="s">
        <v>809</v>
      </c>
      <c r="H60" t="s">
        <v>810</v>
      </c>
      <c r="I60">
        <v>34.603999999999999</v>
      </c>
      <c r="J60" t="s">
        <v>848</v>
      </c>
    </row>
    <row r="61" spans="1:10">
      <c r="A61" t="s">
        <v>1398</v>
      </c>
      <c r="B61">
        <v>30</v>
      </c>
      <c r="C61" t="s">
        <v>807</v>
      </c>
      <c r="D61" t="s">
        <v>811</v>
      </c>
      <c r="E61">
        <v>9513</v>
      </c>
      <c r="F61" s="78">
        <v>39794.68787037037</v>
      </c>
      <c r="G61" t="s">
        <v>809</v>
      </c>
      <c r="H61" t="s">
        <v>810</v>
      </c>
      <c r="I61">
        <v>34.650100000000002</v>
      </c>
      <c r="J61" t="s">
        <v>848</v>
      </c>
    </row>
    <row r="62" spans="1:10">
      <c r="A62" t="s">
        <v>1398</v>
      </c>
      <c r="B62">
        <v>30</v>
      </c>
      <c r="C62" t="s">
        <v>807</v>
      </c>
      <c r="D62" t="s">
        <v>811</v>
      </c>
      <c r="E62">
        <v>9513</v>
      </c>
      <c r="F62" s="78">
        <v>39794.708703703705</v>
      </c>
      <c r="G62" t="s">
        <v>809</v>
      </c>
      <c r="H62" t="s">
        <v>810</v>
      </c>
      <c r="I62">
        <v>34.648499999999999</v>
      </c>
      <c r="J62" t="s">
        <v>848</v>
      </c>
    </row>
    <row r="63" spans="1:10">
      <c r="A63" t="s">
        <v>1398</v>
      </c>
      <c r="B63">
        <v>30</v>
      </c>
      <c r="C63" t="s">
        <v>807</v>
      </c>
      <c r="D63" t="s">
        <v>811</v>
      </c>
      <c r="E63">
        <v>9513</v>
      </c>
      <c r="F63" s="78">
        <v>39794.729537037034</v>
      </c>
      <c r="G63" t="s">
        <v>809</v>
      </c>
      <c r="H63" t="s">
        <v>810</v>
      </c>
      <c r="I63">
        <v>34.647300000000001</v>
      </c>
      <c r="J63" t="s">
        <v>848</v>
      </c>
    </row>
    <row r="64" spans="1:10">
      <c r="A64" s="197" t="s">
        <v>1398</v>
      </c>
      <c r="B64" s="197">
        <v>30</v>
      </c>
      <c r="C64" s="197" t="s">
        <v>807</v>
      </c>
      <c r="D64" s="197" t="s">
        <v>811</v>
      </c>
      <c r="E64" s="197">
        <v>9513</v>
      </c>
      <c r="F64" s="198">
        <v>39812.667013888888</v>
      </c>
      <c r="G64" s="197" t="s">
        <v>809</v>
      </c>
      <c r="H64" s="197" t="s">
        <v>810</v>
      </c>
      <c r="I64" s="197">
        <v>34.686799999999998</v>
      </c>
      <c r="J64" s="197" t="s">
        <v>848</v>
      </c>
    </row>
    <row r="65" spans="1:12">
      <c r="A65" s="197" t="s">
        <v>1398</v>
      </c>
      <c r="B65" s="197">
        <v>30</v>
      </c>
      <c r="C65" s="197" t="s">
        <v>807</v>
      </c>
      <c r="D65" s="197" t="s">
        <v>811</v>
      </c>
      <c r="E65" s="197">
        <v>9513</v>
      </c>
      <c r="F65" s="198">
        <v>39812.687847222223</v>
      </c>
      <c r="G65" s="197" t="s">
        <v>809</v>
      </c>
      <c r="H65" s="197" t="s">
        <v>810</v>
      </c>
      <c r="I65" s="197">
        <v>34.686</v>
      </c>
      <c r="J65" s="197" t="s">
        <v>848</v>
      </c>
    </row>
    <row r="66" spans="1:12">
      <c r="A66" s="197" t="s">
        <v>1398</v>
      </c>
      <c r="B66" s="197">
        <v>30</v>
      </c>
      <c r="C66" s="197" t="s">
        <v>807</v>
      </c>
      <c r="D66" s="197" t="s">
        <v>811</v>
      </c>
      <c r="E66" s="197">
        <v>9513</v>
      </c>
      <c r="F66" s="198">
        <v>39812.708680555559</v>
      </c>
      <c r="G66" s="197" t="s">
        <v>809</v>
      </c>
      <c r="H66" s="197" t="s">
        <v>810</v>
      </c>
      <c r="I66" s="197">
        <v>34.684699999999999</v>
      </c>
      <c r="J66" s="197" t="s">
        <v>848</v>
      </c>
    </row>
    <row r="67" spans="1:12">
      <c r="A67" s="197" t="s">
        <v>1398</v>
      </c>
      <c r="B67" s="197">
        <v>30</v>
      </c>
      <c r="C67" s="197" t="s">
        <v>807</v>
      </c>
      <c r="D67" s="197" t="s">
        <v>811</v>
      </c>
      <c r="E67" s="197">
        <v>9513</v>
      </c>
      <c r="F67" s="198">
        <v>39812.729513888888</v>
      </c>
      <c r="G67" s="197" t="s">
        <v>809</v>
      </c>
      <c r="H67" s="197" t="s">
        <v>810</v>
      </c>
      <c r="I67" s="197">
        <v>34.681800000000003</v>
      </c>
      <c r="J67" s="197" t="s">
        <v>848</v>
      </c>
    </row>
    <row r="69" spans="1:12">
      <c r="A69" t="s">
        <v>795</v>
      </c>
      <c r="B69" t="s">
        <v>738</v>
      </c>
      <c r="C69" t="s">
        <v>796</v>
      </c>
      <c r="D69" t="s">
        <v>797</v>
      </c>
      <c r="E69" t="s">
        <v>798</v>
      </c>
      <c r="F69" t="s">
        <v>1303</v>
      </c>
      <c r="G69" t="s">
        <v>800</v>
      </c>
      <c r="H69" t="s">
        <v>1304</v>
      </c>
      <c r="I69" t="s">
        <v>1305</v>
      </c>
      <c r="J69" t="s">
        <v>1306</v>
      </c>
      <c r="L69" s="200" t="s">
        <v>1401</v>
      </c>
    </row>
    <row r="70" spans="1:12">
      <c r="A70" t="s">
        <v>1398</v>
      </c>
      <c r="B70">
        <v>100</v>
      </c>
      <c r="C70" t="s">
        <v>807</v>
      </c>
      <c r="D70" t="s">
        <v>811</v>
      </c>
      <c r="E70">
        <v>9514</v>
      </c>
      <c r="F70" s="78">
        <v>39644.083738425928</v>
      </c>
      <c r="G70" t="s">
        <v>809</v>
      </c>
      <c r="H70" t="s">
        <v>810</v>
      </c>
      <c r="I70">
        <v>34.494100000000003</v>
      </c>
      <c r="J70" t="s">
        <v>848</v>
      </c>
    </row>
    <row r="71" spans="1:12">
      <c r="A71" t="s">
        <v>1398</v>
      </c>
      <c r="B71">
        <v>100</v>
      </c>
      <c r="C71" t="s">
        <v>807</v>
      </c>
      <c r="D71" t="s">
        <v>811</v>
      </c>
      <c r="E71">
        <v>9514</v>
      </c>
      <c r="F71" s="78">
        <v>39644.104571759257</v>
      </c>
      <c r="G71" t="s">
        <v>809</v>
      </c>
      <c r="H71" t="s">
        <v>810</v>
      </c>
      <c r="I71">
        <v>34.494599999999998</v>
      </c>
      <c r="J71" t="s">
        <v>848</v>
      </c>
    </row>
    <row r="72" spans="1:12">
      <c r="A72" t="s">
        <v>1398</v>
      </c>
      <c r="B72">
        <v>100</v>
      </c>
      <c r="C72" t="s">
        <v>807</v>
      </c>
      <c r="D72" t="s">
        <v>811</v>
      </c>
      <c r="E72">
        <v>9514</v>
      </c>
      <c r="F72" s="78">
        <v>39644.125405092593</v>
      </c>
      <c r="G72" t="s">
        <v>809</v>
      </c>
      <c r="H72" t="s">
        <v>810</v>
      </c>
      <c r="I72">
        <v>34.494900000000001</v>
      </c>
      <c r="J72" t="s">
        <v>848</v>
      </c>
    </row>
    <row r="73" spans="1:12">
      <c r="A73" t="s">
        <v>1398</v>
      </c>
      <c r="B73">
        <v>100</v>
      </c>
      <c r="C73" t="s">
        <v>807</v>
      </c>
      <c r="D73" t="s">
        <v>811</v>
      </c>
      <c r="E73">
        <v>9514</v>
      </c>
      <c r="F73" s="78">
        <v>39644.146238425928</v>
      </c>
      <c r="G73" t="s">
        <v>809</v>
      </c>
      <c r="H73" t="s">
        <v>810</v>
      </c>
      <c r="I73">
        <v>34.495800000000003</v>
      </c>
      <c r="J73" t="s">
        <v>848</v>
      </c>
    </row>
    <row r="74" spans="1:12">
      <c r="A74" t="s">
        <v>1398</v>
      </c>
      <c r="B74">
        <v>100</v>
      </c>
      <c r="C74" t="s">
        <v>807</v>
      </c>
      <c r="D74" t="s">
        <v>811</v>
      </c>
      <c r="E74">
        <v>9514</v>
      </c>
      <c r="F74" s="78">
        <v>39650.667071759257</v>
      </c>
      <c r="G74" t="s">
        <v>809</v>
      </c>
      <c r="H74" t="s">
        <v>810</v>
      </c>
      <c r="I74">
        <v>34.527000000000001</v>
      </c>
      <c r="J74" t="s">
        <v>848</v>
      </c>
    </row>
    <row r="75" spans="1:12">
      <c r="A75" t="s">
        <v>1398</v>
      </c>
      <c r="B75">
        <v>100</v>
      </c>
      <c r="C75" t="s">
        <v>807</v>
      </c>
      <c r="D75" t="s">
        <v>811</v>
      </c>
      <c r="E75">
        <v>9514</v>
      </c>
      <c r="F75" s="78">
        <v>39650.687905092593</v>
      </c>
      <c r="G75" t="s">
        <v>809</v>
      </c>
      <c r="H75" t="s">
        <v>810</v>
      </c>
      <c r="I75">
        <v>34.523000000000003</v>
      </c>
      <c r="J75" t="s">
        <v>848</v>
      </c>
    </row>
    <row r="76" spans="1:12">
      <c r="A76" t="s">
        <v>1398</v>
      </c>
      <c r="B76">
        <v>100</v>
      </c>
      <c r="C76" t="s">
        <v>807</v>
      </c>
      <c r="D76" t="s">
        <v>811</v>
      </c>
      <c r="E76">
        <v>9514</v>
      </c>
      <c r="F76" s="78">
        <v>39650.708738425928</v>
      </c>
      <c r="G76" t="s">
        <v>809</v>
      </c>
      <c r="H76" t="s">
        <v>810</v>
      </c>
      <c r="I76">
        <v>34.523299999999999</v>
      </c>
      <c r="J76" t="s">
        <v>848</v>
      </c>
    </row>
    <row r="77" spans="1:12">
      <c r="A77" t="s">
        <v>1398</v>
      </c>
      <c r="B77">
        <v>100</v>
      </c>
      <c r="C77" t="s">
        <v>807</v>
      </c>
      <c r="D77" t="s">
        <v>811</v>
      </c>
      <c r="E77">
        <v>9514</v>
      </c>
      <c r="F77" s="78">
        <v>39650.729571759257</v>
      </c>
      <c r="G77" t="s">
        <v>809</v>
      </c>
      <c r="H77" t="s">
        <v>810</v>
      </c>
      <c r="I77">
        <v>34.521500000000003</v>
      </c>
      <c r="J77" t="s">
        <v>848</v>
      </c>
    </row>
    <row r="78" spans="1:12">
      <c r="A78" t="s">
        <v>1398</v>
      </c>
      <c r="B78">
        <v>100</v>
      </c>
      <c r="C78" t="s">
        <v>807</v>
      </c>
      <c r="D78" t="s">
        <v>811</v>
      </c>
      <c r="E78">
        <v>9514</v>
      </c>
      <c r="F78" s="78">
        <v>39668.667060185187</v>
      </c>
      <c r="G78" t="s">
        <v>809</v>
      </c>
      <c r="H78" t="s">
        <v>810</v>
      </c>
      <c r="I78">
        <v>34.720300000000002</v>
      </c>
      <c r="J78" t="s">
        <v>848</v>
      </c>
    </row>
    <row r="79" spans="1:12">
      <c r="A79" t="s">
        <v>1398</v>
      </c>
      <c r="B79">
        <v>100</v>
      </c>
      <c r="C79" t="s">
        <v>807</v>
      </c>
      <c r="D79" t="s">
        <v>811</v>
      </c>
      <c r="E79">
        <v>9514</v>
      </c>
      <c r="F79" s="78">
        <v>39668.687893518516</v>
      </c>
      <c r="G79" t="s">
        <v>809</v>
      </c>
      <c r="H79" t="s">
        <v>810</v>
      </c>
      <c r="I79">
        <v>34.723999999999997</v>
      </c>
      <c r="J79" t="s">
        <v>848</v>
      </c>
    </row>
    <row r="80" spans="1:12">
      <c r="A80" t="s">
        <v>1398</v>
      </c>
      <c r="B80">
        <v>100</v>
      </c>
      <c r="C80" t="s">
        <v>807</v>
      </c>
      <c r="D80" t="s">
        <v>811</v>
      </c>
      <c r="E80">
        <v>9514</v>
      </c>
      <c r="F80" s="78">
        <v>39668.708726851852</v>
      </c>
      <c r="G80" t="s">
        <v>809</v>
      </c>
      <c r="H80" t="s">
        <v>810</v>
      </c>
      <c r="I80">
        <v>34.713799999999999</v>
      </c>
      <c r="J80" t="s">
        <v>848</v>
      </c>
    </row>
    <row r="81" spans="1:10">
      <c r="A81" t="s">
        <v>1398</v>
      </c>
      <c r="B81">
        <v>100</v>
      </c>
      <c r="C81" t="s">
        <v>807</v>
      </c>
      <c r="D81" t="s">
        <v>811</v>
      </c>
      <c r="E81">
        <v>9514</v>
      </c>
      <c r="F81" s="78">
        <v>39668.729560185187</v>
      </c>
      <c r="G81" t="s">
        <v>809</v>
      </c>
      <c r="H81" t="s">
        <v>810</v>
      </c>
      <c r="I81">
        <v>34.730400000000003</v>
      </c>
      <c r="J81" t="s">
        <v>848</v>
      </c>
    </row>
    <row r="82" spans="1:10">
      <c r="A82" t="s">
        <v>1398</v>
      </c>
      <c r="B82">
        <v>100</v>
      </c>
      <c r="C82" t="s">
        <v>807</v>
      </c>
      <c r="D82" t="s">
        <v>811</v>
      </c>
      <c r="E82">
        <v>9514</v>
      </c>
      <c r="F82" s="78">
        <v>39686.667060185187</v>
      </c>
      <c r="G82" t="s">
        <v>809</v>
      </c>
      <c r="H82" t="s">
        <v>810</v>
      </c>
      <c r="I82">
        <v>34.680700000000002</v>
      </c>
      <c r="J82" t="s">
        <v>848</v>
      </c>
    </row>
    <row r="83" spans="1:10">
      <c r="A83" t="s">
        <v>1398</v>
      </c>
      <c r="B83">
        <v>100</v>
      </c>
      <c r="C83" t="s">
        <v>807</v>
      </c>
      <c r="D83" t="s">
        <v>811</v>
      </c>
      <c r="E83">
        <v>9514</v>
      </c>
      <c r="F83" s="78">
        <v>39686.687893518516</v>
      </c>
      <c r="G83" t="s">
        <v>809</v>
      </c>
      <c r="H83" t="s">
        <v>810</v>
      </c>
      <c r="I83">
        <v>34.691499999999998</v>
      </c>
      <c r="J83" t="s">
        <v>848</v>
      </c>
    </row>
    <row r="84" spans="1:10">
      <c r="A84" t="s">
        <v>1398</v>
      </c>
      <c r="B84">
        <v>100</v>
      </c>
      <c r="C84" t="s">
        <v>807</v>
      </c>
      <c r="D84" t="s">
        <v>811</v>
      </c>
      <c r="E84">
        <v>9514</v>
      </c>
      <c r="F84" s="78">
        <v>39686.708726851852</v>
      </c>
      <c r="G84" t="s">
        <v>809</v>
      </c>
      <c r="H84" t="s">
        <v>810</v>
      </c>
      <c r="I84">
        <v>34.690199999999997</v>
      </c>
      <c r="J84" t="s">
        <v>848</v>
      </c>
    </row>
    <row r="85" spans="1:10">
      <c r="A85" t="s">
        <v>1398</v>
      </c>
      <c r="B85">
        <v>100</v>
      </c>
      <c r="C85" t="s">
        <v>807</v>
      </c>
      <c r="D85" t="s">
        <v>811</v>
      </c>
      <c r="E85">
        <v>9514</v>
      </c>
      <c r="F85" s="78">
        <v>39686.729560185187</v>
      </c>
      <c r="G85" t="s">
        <v>809</v>
      </c>
      <c r="H85" t="s">
        <v>810</v>
      </c>
      <c r="I85">
        <v>34.670999999999999</v>
      </c>
      <c r="J85" t="s">
        <v>848</v>
      </c>
    </row>
    <row r="86" spans="1:10">
      <c r="A86" t="s">
        <v>1398</v>
      </c>
      <c r="B86">
        <v>100</v>
      </c>
      <c r="C86" t="s">
        <v>807</v>
      </c>
      <c r="D86" t="s">
        <v>811</v>
      </c>
      <c r="E86">
        <v>9514</v>
      </c>
      <c r="F86" s="78">
        <v>39704.667071759257</v>
      </c>
      <c r="G86" t="s">
        <v>809</v>
      </c>
      <c r="H86" t="s">
        <v>810</v>
      </c>
      <c r="I86">
        <v>34.6372</v>
      </c>
      <c r="J86" t="s">
        <v>848</v>
      </c>
    </row>
    <row r="87" spans="1:10">
      <c r="A87" t="s">
        <v>1398</v>
      </c>
      <c r="B87">
        <v>100</v>
      </c>
      <c r="C87" t="s">
        <v>807</v>
      </c>
      <c r="D87" t="s">
        <v>811</v>
      </c>
      <c r="E87">
        <v>9514</v>
      </c>
      <c r="F87" s="78">
        <v>39704.687905092593</v>
      </c>
      <c r="G87" t="s">
        <v>809</v>
      </c>
      <c r="H87" t="s">
        <v>810</v>
      </c>
      <c r="I87">
        <v>34.636699999999998</v>
      </c>
      <c r="J87" t="s">
        <v>848</v>
      </c>
    </row>
    <row r="88" spans="1:10">
      <c r="A88" t="s">
        <v>1398</v>
      </c>
      <c r="B88">
        <v>100</v>
      </c>
      <c r="C88" t="s">
        <v>807</v>
      </c>
      <c r="D88" t="s">
        <v>811</v>
      </c>
      <c r="E88">
        <v>9514</v>
      </c>
      <c r="F88" s="78">
        <v>39704.708738425928</v>
      </c>
      <c r="G88" t="s">
        <v>809</v>
      </c>
      <c r="H88" t="s">
        <v>810</v>
      </c>
      <c r="I88">
        <v>34.6374</v>
      </c>
      <c r="J88" t="s">
        <v>848</v>
      </c>
    </row>
    <row r="89" spans="1:10">
      <c r="A89" t="s">
        <v>1398</v>
      </c>
      <c r="B89">
        <v>100</v>
      </c>
      <c r="C89" t="s">
        <v>807</v>
      </c>
      <c r="D89" t="s">
        <v>811</v>
      </c>
      <c r="E89">
        <v>9514</v>
      </c>
      <c r="F89" s="78">
        <v>39704.729571759257</v>
      </c>
      <c r="G89" t="s">
        <v>809</v>
      </c>
      <c r="H89" t="s">
        <v>810</v>
      </c>
      <c r="I89">
        <v>34.637500000000003</v>
      </c>
      <c r="J89" t="s">
        <v>848</v>
      </c>
    </row>
    <row r="90" spans="1:10">
      <c r="A90" t="s">
        <v>1398</v>
      </c>
      <c r="B90">
        <v>100</v>
      </c>
      <c r="C90" t="s">
        <v>807</v>
      </c>
      <c r="D90" t="s">
        <v>811</v>
      </c>
      <c r="E90">
        <v>9514</v>
      </c>
      <c r="F90" s="78">
        <v>39722.667071759257</v>
      </c>
      <c r="G90" t="s">
        <v>809</v>
      </c>
      <c r="H90" t="s">
        <v>810</v>
      </c>
      <c r="I90">
        <v>34.566699999999997</v>
      </c>
      <c r="J90" t="s">
        <v>848</v>
      </c>
    </row>
    <row r="91" spans="1:10">
      <c r="A91" t="s">
        <v>1398</v>
      </c>
      <c r="B91">
        <v>100</v>
      </c>
      <c r="C91" t="s">
        <v>807</v>
      </c>
      <c r="D91" t="s">
        <v>811</v>
      </c>
      <c r="E91">
        <v>9514</v>
      </c>
      <c r="F91" s="78">
        <v>39722.687905092593</v>
      </c>
      <c r="G91" t="s">
        <v>809</v>
      </c>
      <c r="H91" t="s">
        <v>810</v>
      </c>
      <c r="I91">
        <v>34.579599999999999</v>
      </c>
      <c r="J91" t="s">
        <v>848</v>
      </c>
    </row>
    <row r="92" spans="1:10">
      <c r="A92" t="s">
        <v>1398</v>
      </c>
      <c r="B92">
        <v>100</v>
      </c>
      <c r="C92" t="s">
        <v>807</v>
      </c>
      <c r="D92" t="s">
        <v>811</v>
      </c>
      <c r="E92">
        <v>9514</v>
      </c>
      <c r="F92" s="78">
        <v>39722.708738425928</v>
      </c>
      <c r="G92" t="s">
        <v>809</v>
      </c>
      <c r="H92" t="s">
        <v>810</v>
      </c>
      <c r="I92">
        <v>34.5809</v>
      </c>
      <c r="J92" t="s">
        <v>848</v>
      </c>
    </row>
    <row r="93" spans="1:10">
      <c r="A93" t="s">
        <v>1398</v>
      </c>
      <c r="B93">
        <v>100</v>
      </c>
      <c r="C93" t="s">
        <v>807</v>
      </c>
      <c r="D93" t="s">
        <v>811</v>
      </c>
      <c r="E93">
        <v>9514</v>
      </c>
      <c r="F93" s="78">
        <v>39722.729571759257</v>
      </c>
      <c r="G93" t="s">
        <v>809</v>
      </c>
      <c r="H93" t="s">
        <v>810</v>
      </c>
      <c r="I93">
        <v>34.580300000000001</v>
      </c>
      <c r="J93" t="s">
        <v>848</v>
      </c>
    </row>
    <row r="94" spans="1:10">
      <c r="A94" t="s">
        <v>1398</v>
      </c>
      <c r="B94">
        <v>100</v>
      </c>
      <c r="C94" t="s">
        <v>807</v>
      </c>
      <c r="D94" t="s">
        <v>811</v>
      </c>
      <c r="E94">
        <v>9514</v>
      </c>
      <c r="F94" s="78">
        <v>39740.667048611111</v>
      </c>
      <c r="G94" t="s">
        <v>809</v>
      </c>
      <c r="H94" t="s">
        <v>810</v>
      </c>
      <c r="I94">
        <v>34.840499999999999</v>
      </c>
      <c r="J94" t="s">
        <v>848</v>
      </c>
    </row>
    <row r="95" spans="1:10">
      <c r="A95" t="s">
        <v>1398</v>
      </c>
      <c r="B95">
        <v>100</v>
      </c>
      <c r="C95" t="s">
        <v>807</v>
      </c>
      <c r="D95" t="s">
        <v>811</v>
      </c>
      <c r="E95">
        <v>9514</v>
      </c>
      <c r="F95" s="78">
        <v>39740.687881944446</v>
      </c>
      <c r="G95" t="s">
        <v>809</v>
      </c>
      <c r="H95" t="s">
        <v>810</v>
      </c>
      <c r="I95">
        <v>34.920200000000001</v>
      </c>
      <c r="J95" t="s">
        <v>848</v>
      </c>
    </row>
    <row r="96" spans="1:10">
      <c r="A96" t="s">
        <v>1398</v>
      </c>
      <c r="B96">
        <v>100</v>
      </c>
      <c r="C96" t="s">
        <v>807</v>
      </c>
      <c r="D96" t="s">
        <v>811</v>
      </c>
      <c r="E96">
        <v>9514</v>
      </c>
      <c r="F96" s="78">
        <v>39740.708715277775</v>
      </c>
      <c r="G96" t="s">
        <v>809</v>
      </c>
      <c r="H96" t="s">
        <v>810</v>
      </c>
      <c r="I96">
        <v>34.941800000000001</v>
      </c>
      <c r="J96" t="s">
        <v>848</v>
      </c>
    </row>
    <row r="97" spans="1:10">
      <c r="A97" t="s">
        <v>1398</v>
      </c>
      <c r="B97">
        <v>100</v>
      </c>
      <c r="C97" t="s">
        <v>807</v>
      </c>
      <c r="D97" t="s">
        <v>811</v>
      </c>
      <c r="E97">
        <v>9514</v>
      </c>
      <c r="F97" s="78">
        <v>39740.729537037034</v>
      </c>
      <c r="G97" t="s">
        <v>809</v>
      </c>
      <c r="H97" t="s">
        <v>810</v>
      </c>
      <c r="I97">
        <v>34.951099999999997</v>
      </c>
      <c r="J97" t="s">
        <v>848</v>
      </c>
    </row>
    <row r="98" spans="1:10">
      <c r="A98" t="s">
        <v>1398</v>
      </c>
      <c r="B98">
        <v>100</v>
      </c>
      <c r="C98" t="s">
        <v>807</v>
      </c>
      <c r="D98" t="s">
        <v>811</v>
      </c>
      <c r="E98">
        <v>9514</v>
      </c>
      <c r="F98" s="78">
        <v>39758.667083333334</v>
      </c>
      <c r="G98" t="s">
        <v>809</v>
      </c>
      <c r="H98" t="s">
        <v>810</v>
      </c>
      <c r="I98">
        <v>34.551600000000001</v>
      </c>
      <c r="J98" t="s">
        <v>848</v>
      </c>
    </row>
    <row r="99" spans="1:10">
      <c r="A99" t="s">
        <v>1398</v>
      </c>
      <c r="B99">
        <v>100</v>
      </c>
      <c r="C99" t="s">
        <v>807</v>
      </c>
      <c r="D99" t="s">
        <v>811</v>
      </c>
      <c r="E99">
        <v>9514</v>
      </c>
      <c r="F99" s="78">
        <v>39758.687916666669</v>
      </c>
      <c r="G99" t="s">
        <v>809</v>
      </c>
      <c r="H99" t="s">
        <v>810</v>
      </c>
      <c r="I99">
        <v>34.565899999999999</v>
      </c>
      <c r="J99" t="s">
        <v>848</v>
      </c>
    </row>
    <row r="100" spans="1:10">
      <c r="A100" t="s">
        <v>1398</v>
      </c>
      <c r="B100">
        <v>100</v>
      </c>
      <c r="C100" t="s">
        <v>807</v>
      </c>
      <c r="D100" t="s">
        <v>811</v>
      </c>
      <c r="E100">
        <v>9514</v>
      </c>
      <c r="F100" s="78">
        <v>39758.708738425928</v>
      </c>
      <c r="G100" t="s">
        <v>809</v>
      </c>
      <c r="H100" t="s">
        <v>810</v>
      </c>
      <c r="I100">
        <v>34.5959</v>
      </c>
      <c r="J100" t="s">
        <v>848</v>
      </c>
    </row>
    <row r="101" spans="1:10">
      <c r="A101" t="s">
        <v>1398</v>
      </c>
      <c r="B101">
        <v>100</v>
      </c>
      <c r="C101" t="s">
        <v>807</v>
      </c>
      <c r="D101" t="s">
        <v>811</v>
      </c>
      <c r="E101">
        <v>9514</v>
      </c>
      <c r="F101" s="78">
        <v>39758.729571759257</v>
      </c>
      <c r="G101" t="s">
        <v>809</v>
      </c>
      <c r="H101" t="s">
        <v>810</v>
      </c>
      <c r="I101">
        <v>34.572000000000003</v>
      </c>
      <c r="J101" t="s">
        <v>848</v>
      </c>
    </row>
    <row r="102" spans="1:10">
      <c r="A102" t="s">
        <v>1398</v>
      </c>
      <c r="B102">
        <v>100</v>
      </c>
      <c r="C102" t="s">
        <v>807</v>
      </c>
      <c r="D102" t="s">
        <v>811</v>
      </c>
      <c r="E102">
        <v>9514</v>
      </c>
      <c r="F102" s="78">
        <v>39776.667071759257</v>
      </c>
      <c r="G102" t="s">
        <v>809</v>
      </c>
      <c r="H102" t="s">
        <v>810</v>
      </c>
      <c r="I102">
        <v>34.6494</v>
      </c>
      <c r="J102" t="s">
        <v>848</v>
      </c>
    </row>
    <row r="103" spans="1:10">
      <c r="A103" t="s">
        <v>1398</v>
      </c>
      <c r="B103">
        <v>100</v>
      </c>
      <c r="C103" t="s">
        <v>807</v>
      </c>
      <c r="D103" t="s">
        <v>811</v>
      </c>
      <c r="E103">
        <v>9514</v>
      </c>
      <c r="F103" s="78">
        <v>39776.687905092593</v>
      </c>
      <c r="G103" t="s">
        <v>809</v>
      </c>
      <c r="H103" t="s">
        <v>810</v>
      </c>
      <c r="I103">
        <v>34.659199999999998</v>
      </c>
      <c r="J103" t="s">
        <v>848</v>
      </c>
    </row>
    <row r="104" spans="1:10">
      <c r="A104" t="s">
        <v>1398</v>
      </c>
      <c r="B104">
        <v>100</v>
      </c>
      <c r="C104" t="s">
        <v>807</v>
      </c>
      <c r="D104" t="s">
        <v>811</v>
      </c>
      <c r="E104">
        <v>9514</v>
      </c>
      <c r="F104" s="78">
        <v>39776.708738425928</v>
      </c>
      <c r="G104" t="s">
        <v>809</v>
      </c>
      <c r="H104" t="s">
        <v>810</v>
      </c>
      <c r="I104">
        <v>34.659599999999998</v>
      </c>
      <c r="J104" t="s">
        <v>848</v>
      </c>
    </row>
    <row r="105" spans="1:10">
      <c r="A105" t="s">
        <v>1398</v>
      </c>
      <c r="B105">
        <v>100</v>
      </c>
      <c r="C105" t="s">
        <v>807</v>
      </c>
      <c r="D105" t="s">
        <v>811</v>
      </c>
      <c r="E105">
        <v>9514</v>
      </c>
      <c r="F105" s="78">
        <v>39776.729571759257</v>
      </c>
      <c r="G105" t="s">
        <v>809</v>
      </c>
      <c r="H105" t="s">
        <v>810</v>
      </c>
      <c r="I105">
        <v>34.646099999999997</v>
      </c>
      <c r="J105" t="s">
        <v>848</v>
      </c>
    </row>
    <row r="106" spans="1:10">
      <c r="A106" t="s">
        <v>1398</v>
      </c>
      <c r="B106">
        <v>100</v>
      </c>
      <c r="C106" t="s">
        <v>807</v>
      </c>
      <c r="D106" t="s">
        <v>811</v>
      </c>
      <c r="E106">
        <v>9514</v>
      </c>
      <c r="F106" s="78">
        <v>39794.667071759257</v>
      </c>
      <c r="G106" t="s">
        <v>809</v>
      </c>
      <c r="H106" t="s">
        <v>810</v>
      </c>
      <c r="I106">
        <v>34.639800000000001</v>
      </c>
      <c r="J106" t="s">
        <v>848</v>
      </c>
    </row>
    <row r="107" spans="1:10">
      <c r="A107" t="s">
        <v>1398</v>
      </c>
      <c r="B107">
        <v>100</v>
      </c>
      <c r="C107" t="s">
        <v>807</v>
      </c>
      <c r="D107" t="s">
        <v>811</v>
      </c>
      <c r="E107">
        <v>9514</v>
      </c>
      <c r="F107" s="78">
        <v>39794.687905092593</v>
      </c>
      <c r="G107" t="s">
        <v>809</v>
      </c>
      <c r="H107" t="s">
        <v>810</v>
      </c>
      <c r="I107">
        <v>34.644599999999997</v>
      </c>
      <c r="J107" t="s">
        <v>848</v>
      </c>
    </row>
    <row r="108" spans="1:10">
      <c r="A108" t="s">
        <v>1398</v>
      </c>
      <c r="B108">
        <v>100</v>
      </c>
      <c r="C108" t="s">
        <v>807</v>
      </c>
      <c r="D108" t="s">
        <v>811</v>
      </c>
      <c r="E108">
        <v>9514</v>
      </c>
      <c r="F108" s="78">
        <v>39794.708738425928</v>
      </c>
      <c r="G108" t="s">
        <v>809</v>
      </c>
      <c r="H108" t="s">
        <v>810</v>
      </c>
      <c r="I108">
        <v>34.641500000000001</v>
      </c>
      <c r="J108" t="s">
        <v>848</v>
      </c>
    </row>
    <row r="109" spans="1:10">
      <c r="A109" t="s">
        <v>1398</v>
      </c>
      <c r="B109">
        <v>100</v>
      </c>
      <c r="C109" t="s">
        <v>807</v>
      </c>
      <c r="D109" t="s">
        <v>811</v>
      </c>
      <c r="E109">
        <v>9514</v>
      </c>
      <c r="F109" s="78">
        <v>39794.729571759257</v>
      </c>
      <c r="G109" t="s">
        <v>809</v>
      </c>
      <c r="H109" t="s">
        <v>810</v>
      </c>
      <c r="I109">
        <v>34.643500000000003</v>
      </c>
      <c r="J109" t="s">
        <v>848</v>
      </c>
    </row>
    <row r="110" spans="1:10">
      <c r="A110" s="197" t="s">
        <v>1398</v>
      </c>
      <c r="B110" s="197">
        <v>100</v>
      </c>
      <c r="C110" s="197" t="s">
        <v>807</v>
      </c>
      <c r="D110" s="197" t="s">
        <v>811</v>
      </c>
      <c r="E110" s="197">
        <v>9514</v>
      </c>
      <c r="F110" s="198">
        <v>39812.667060185187</v>
      </c>
      <c r="G110" s="197" t="s">
        <v>809</v>
      </c>
      <c r="H110" s="197" t="s">
        <v>810</v>
      </c>
      <c r="I110" s="197">
        <v>34.742699999999999</v>
      </c>
      <c r="J110" s="197" t="s">
        <v>848</v>
      </c>
    </row>
    <row r="111" spans="1:10">
      <c r="A111" s="197" t="s">
        <v>1398</v>
      </c>
      <c r="B111" s="197">
        <v>100</v>
      </c>
      <c r="C111" s="197" t="s">
        <v>807</v>
      </c>
      <c r="D111" s="197" t="s">
        <v>811</v>
      </c>
      <c r="E111" s="197">
        <v>9514</v>
      </c>
      <c r="F111" s="198">
        <v>39812.687893518516</v>
      </c>
      <c r="G111" s="197" t="s">
        <v>809</v>
      </c>
      <c r="H111" s="197" t="s">
        <v>810</v>
      </c>
      <c r="I111" s="197">
        <v>34.698300000000003</v>
      </c>
      <c r="J111" s="197" t="s">
        <v>848</v>
      </c>
    </row>
    <row r="112" spans="1:10">
      <c r="A112" s="197" t="s">
        <v>1398</v>
      </c>
      <c r="B112" s="197">
        <v>100</v>
      </c>
      <c r="C112" s="197" t="s">
        <v>807</v>
      </c>
      <c r="D112" s="197" t="s">
        <v>811</v>
      </c>
      <c r="E112" s="197">
        <v>9514</v>
      </c>
      <c r="F112" s="198">
        <v>39812.708726851852</v>
      </c>
      <c r="G112" s="197" t="s">
        <v>809</v>
      </c>
      <c r="H112" s="197" t="s">
        <v>810</v>
      </c>
      <c r="I112" s="197">
        <v>34.698500000000003</v>
      </c>
      <c r="J112" s="197" t="s">
        <v>848</v>
      </c>
    </row>
    <row r="113" spans="1:15">
      <c r="A113" s="197" t="s">
        <v>1398</v>
      </c>
      <c r="B113" s="197">
        <v>100</v>
      </c>
      <c r="C113" s="197" t="s">
        <v>807</v>
      </c>
      <c r="D113" s="197" t="s">
        <v>811</v>
      </c>
      <c r="E113" s="197">
        <v>9514</v>
      </c>
      <c r="F113" s="198">
        <v>39812.729560185187</v>
      </c>
      <c r="G113" s="197" t="s">
        <v>809</v>
      </c>
      <c r="H113" s="197" t="s">
        <v>810</v>
      </c>
      <c r="I113" s="197">
        <v>34.694000000000003</v>
      </c>
      <c r="J113" s="197" t="s">
        <v>848</v>
      </c>
      <c r="K113" s="197" t="s">
        <v>1402</v>
      </c>
    </row>
    <row r="114" spans="1:15">
      <c r="A114" t="s">
        <v>806</v>
      </c>
      <c r="B114">
        <v>100</v>
      </c>
      <c r="C114" t="s">
        <v>807</v>
      </c>
      <c r="D114" t="s">
        <v>811</v>
      </c>
      <c r="E114">
        <v>9515</v>
      </c>
      <c r="F114" s="78">
        <v>39650.667071759257</v>
      </c>
      <c r="G114" t="s">
        <v>809</v>
      </c>
      <c r="H114" t="s">
        <v>810</v>
      </c>
      <c r="I114">
        <v>34.506700000000002</v>
      </c>
      <c r="J114" t="s">
        <v>848</v>
      </c>
      <c r="L114" t="s">
        <v>848</v>
      </c>
      <c r="M114">
        <v>1</v>
      </c>
    </row>
    <row r="115" spans="1:15">
      <c r="A115" t="s">
        <v>806</v>
      </c>
      <c r="B115">
        <v>100</v>
      </c>
      <c r="C115" t="s">
        <v>807</v>
      </c>
      <c r="D115" t="s">
        <v>811</v>
      </c>
      <c r="E115">
        <v>9515</v>
      </c>
      <c r="F115" s="78">
        <v>39650.687905092593</v>
      </c>
      <c r="G115" t="s">
        <v>809</v>
      </c>
      <c r="H115" t="s">
        <v>810</v>
      </c>
      <c r="I115">
        <v>34.506300000000003</v>
      </c>
      <c r="J115" t="s">
        <v>848</v>
      </c>
    </row>
    <row r="116" spans="1:15">
      <c r="A116" t="s">
        <v>806</v>
      </c>
      <c r="B116">
        <v>100</v>
      </c>
      <c r="C116" t="s">
        <v>807</v>
      </c>
      <c r="D116" t="s">
        <v>811</v>
      </c>
      <c r="E116">
        <v>9515</v>
      </c>
      <c r="F116" s="78">
        <v>39650.708738425928</v>
      </c>
      <c r="G116" t="s">
        <v>809</v>
      </c>
      <c r="H116" t="s">
        <v>810</v>
      </c>
      <c r="I116">
        <v>34.5045</v>
      </c>
      <c r="J116" t="s">
        <v>848</v>
      </c>
      <c r="K116">
        <f>I116</f>
        <v>34.5045</v>
      </c>
      <c r="L116" t="s">
        <v>848</v>
      </c>
      <c r="M116">
        <v>2</v>
      </c>
      <c r="N116">
        <v>34.5045</v>
      </c>
      <c r="O116">
        <v>2</v>
      </c>
    </row>
    <row r="117" spans="1:15">
      <c r="A117" t="s">
        <v>806</v>
      </c>
      <c r="B117">
        <v>100</v>
      </c>
      <c r="C117" t="s">
        <v>807</v>
      </c>
      <c r="D117" t="s">
        <v>811</v>
      </c>
      <c r="E117">
        <v>9515</v>
      </c>
      <c r="F117" s="78">
        <v>39650.729571759257</v>
      </c>
      <c r="G117" t="s">
        <v>809</v>
      </c>
      <c r="H117" t="s">
        <v>810</v>
      </c>
      <c r="I117">
        <v>34.506900000000002</v>
      </c>
      <c r="J117" t="s">
        <v>848</v>
      </c>
      <c r="N117">
        <v>34.6965</v>
      </c>
      <c r="O117">
        <v>4</v>
      </c>
    </row>
    <row r="118" spans="1:15">
      <c r="A118" t="s">
        <v>806</v>
      </c>
      <c r="B118">
        <v>100</v>
      </c>
      <c r="C118" t="s">
        <v>807</v>
      </c>
      <c r="D118" t="s">
        <v>811</v>
      </c>
      <c r="E118">
        <v>9515</v>
      </c>
      <c r="F118" s="78">
        <v>39668.667060185187</v>
      </c>
      <c r="G118" t="s">
        <v>809</v>
      </c>
      <c r="H118" t="s">
        <v>810</v>
      </c>
      <c r="I118">
        <v>34.6905</v>
      </c>
      <c r="J118" t="s">
        <v>848</v>
      </c>
      <c r="L118" t="s">
        <v>848</v>
      </c>
      <c r="M118">
        <v>3</v>
      </c>
      <c r="N118">
        <v>34.689100000000003</v>
      </c>
      <c r="O118">
        <v>6</v>
      </c>
    </row>
    <row r="119" spans="1:15">
      <c r="A119" t="s">
        <v>806</v>
      </c>
      <c r="B119">
        <v>100</v>
      </c>
      <c r="C119" t="s">
        <v>807</v>
      </c>
      <c r="D119" t="s">
        <v>811</v>
      </c>
      <c r="E119">
        <v>9515</v>
      </c>
      <c r="F119" s="78">
        <v>39668.687893518516</v>
      </c>
      <c r="G119" t="s">
        <v>809</v>
      </c>
      <c r="H119" t="s">
        <v>810</v>
      </c>
      <c r="I119">
        <v>34.690300000000001</v>
      </c>
      <c r="J119" t="s">
        <v>848</v>
      </c>
      <c r="N119">
        <v>34.632300000000001</v>
      </c>
      <c r="O119">
        <v>8</v>
      </c>
    </row>
    <row r="120" spans="1:15">
      <c r="A120" t="s">
        <v>806</v>
      </c>
      <c r="B120">
        <v>100</v>
      </c>
      <c r="C120" t="s">
        <v>807</v>
      </c>
      <c r="D120" t="s">
        <v>811</v>
      </c>
      <c r="E120">
        <v>9515</v>
      </c>
      <c r="F120" s="78">
        <v>39668.708726851852</v>
      </c>
      <c r="G120" t="s">
        <v>809</v>
      </c>
      <c r="H120" t="s">
        <v>810</v>
      </c>
      <c r="I120">
        <v>34.6965</v>
      </c>
      <c r="J120" t="s">
        <v>848</v>
      </c>
      <c r="K120">
        <f>I120</f>
        <v>34.6965</v>
      </c>
      <c r="L120" t="s">
        <v>848</v>
      </c>
      <c r="M120">
        <v>4</v>
      </c>
      <c r="N120">
        <v>34.619199999999999</v>
      </c>
      <c r="O120">
        <v>10</v>
      </c>
    </row>
    <row r="121" spans="1:15">
      <c r="A121" t="s">
        <v>806</v>
      </c>
      <c r="B121">
        <v>100</v>
      </c>
      <c r="C121" t="s">
        <v>807</v>
      </c>
      <c r="D121" t="s">
        <v>811</v>
      </c>
      <c r="E121">
        <v>9515</v>
      </c>
      <c r="F121" s="78">
        <v>39668.729560185187</v>
      </c>
      <c r="G121" t="s">
        <v>809</v>
      </c>
      <c r="H121" t="s">
        <v>810</v>
      </c>
      <c r="I121">
        <v>34.696899999999999</v>
      </c>
      <c r="J121" t="s">
        <v>848</v>
      </c>
      <c r="N121">
        <v>34.6096</v>
      </c>
      <c r="O121">
        <v>12</v>
      </c>
    </row>
    <row r="122" spans="1:15">
      <c r="A122" t="s">
        <v>806</v>
      </c>
      <c r="B122">
        <v>100</v>
      </c>
      <c r="C122" t="s">
        <v>807</v>
      </c>
      <c r="D122" t="s">
        <v>811</v>
      </c>
      <c r="E122">
        <v>9515</v>
      </c>
      <c r="F122" s="78">
        <v>39686.667060185187</v>
      </c>
      <c r="G122" t="s">
        <v>809</v>
      </c>
      <c r="H122" t="s">
        <v>810</v>
      </c>
      <c r="I122">
        <v>34.6843</v>
      </c>
      <c r="J122" t="s">
        <v>848</v>
      </c>
      <c r="L122" t="s">
        <v>848</v>
      </c>
      <c r="M122">
        <v>5</v>
      </c>
      <c r="N122">
        <v>34.7254</v>
      </c>
      <c r="O122">
        <v>14</v>
      </c>
    </row>
    <row r="123" spans="1:15">
      <c r="A123" t="s">
        <v>806</v>
      </c>
      <c r="B123">
        <v>100</v>
      </c>
      <c r="C123" t="s">
        <v>807</v>
      </c>
      <c r="D123" t="s">
        <v>811</v>
      </c>
      <c r="E123">
        <v>9515</v>
      </c>
      <c r="F123" s="78">
        <v>39686.687893518516</v>
      </c>
      <c r="G123" t="s">
        <v>809</v>
      </c>
      <c r="H123" t="s">
        <v>810</v>
      </c>
      <c r="I123">
        <v>34.685600000000001</v>
      </c>
      <c r="J123" t="s">
        <v>848</v>
      </c>
      <c r="N123">
        <v>34.6648</v>
      </c>
      <c r="O123">
        <v>16</v>
      </c>
    </row>
    <row r="124" spans="1:15">
      <c r="A124" t="s">
        <v>806</v>
      </c>
      <c r="B124">
        <v>100</v>
      </c>
      <c r="C124" t="s">
        <v>807</v>
      </c>
      <c r="D124" t="s">
        <v>811</v>
      </c>
      <c r="E124">
        <v>9515</v>
      </c>
      <c r="F124" s="78">
        <v>39686.708726851852</v>
      </c>
      <c r="G124" t="s">
        <v>809</v>
      </c>
      <c r="H124" t="s">
        <v>810</v>
      </c>
      <c r="I124">
        <v>34.689100000000003</v>
      </c>
      <c r="J124" t="s">
        <v>848</v>
      </c>
      <c r="K124">
        <f>I124</f>
        <v>34.689100000000003</v>
      </c>
      <c r="L124" t="s">
        <v>848</v>
      </c>
      <c r="M124">
        <v>6</v>
      </c>
      <c r="N124">
        <v>34.865699999999997</v>
      </c>
      <c r="O124">
        <v>18</v>
      </c>
    </row>
    <row r="125" spans="1:15">
      <c r="A125" t="s">
        <v>806</v>
      </c>
      <c r="B125">
        <v>100</v>
      </c>
      <c r="C125" t="s">
        <v>807</v>
      </c>
      <c r="D125" t="s">
        <v>811</v>
      </c>
      <c r="E125">
        <v>9515</v>
      </c>
      <c r="F125" s="78">
        <v>39686.729560185187</v>
      </c>
      <c r="G125" t="s">
        <v>809</v>
      </c>
      <c r="H125" t="s">
        <v>810</v>
      </c>
      <c r="I125">
        <v>34.689900000000002</v>
      </c>
      <c r="J125" t="s">
        <v>848</v>
      </c>
      <c r="N125">
        <v>34.763199999999998</v>
      </c>
      <c r="O125">
        <v>20</v>
      </c>
    </row>
    <row r="126" spans="1:15">
      <c r="A126" t="s">
        <v>806</v>
      </c>
      <c r="B126">
        <v>100</v>
      </c>
      <c r="C126" t="s">
        <v>807</v>
      </c>
      <c r="D126" t="s">
        <v>811</v>
      </c>
      <c r="E126">
        <v>9515</v>
      </c>
      <c r="F126" s="78">
        <v>39704.667071759257</v>
      </c>
      <c r="G126" t="s">
        <v>809</v>
      </c>
      <c r="H126" t="s">
        <v>810</v>
      </c>
      <c r="I126">
        <v>34.6327</v>
      </c>
      <c r="J126" t="s">
        <v>848</v>
      </c>
      <c r="L126" t="s">
        <v>848</v>
      </c>
      <c r="M126">
        <v>7</v>
      </c>
      <c r="N126">
        <v>34.845500000000001</v>
      </c>
      <c r="O126">
        <v>22</v>
      </c>
    </row>
    <row r="127" spans="1:15">
      <c r="A127" t="s">
        <v>806</v>
      </c>
      <c r="B127">
        <v>100</v>
      </c>
      <c r="C127" t="s">
        <v>807</v>
      </c>
      <c r="D127" t="s">
        <v>811</v>
      </c>
      <c r="E127">
        <v>9515</v>
      </c>
      <c r="F127" s="78">
        <v>39704.687905092593</v>
      </c>
      <c r="G127" t="s">
        <v>809</v>
      </c>
      <c r="H127" t="s">
        <v>810</v>
      </c>
      <c r="I127">
        <v>34.631999999999998</v>
      </c>
      <c r="J127" t="s">
        <v>848</v>
      </c>
      <c r="N127">
        <v>34.769199999999998</v>
      </c>
      <c r="O127">
        <v>24</v>
      </c>
    </row>
    <row r="128" spans="1:15">
      <c r="A128" t="s">
        <v>806</v>
      </c>
      <c r="B128">
        <v>100</v>
      </c>
      <c r="C128" t="s">
        <v>807</v>
      </c>
      <c r="D128" t="s">
        <v>811</v>
      </c>
      <c r="E128">
        <v>9515</v>
      </c>
      <c r="F128" s="78">
        <v>39704.708738425928</v>
      </c>
      <c r="G128" t="s">
        <v>809</v>
      </c>
      <c r="H128" t="s">
        <v>810</v>
      </c>
      <c r="I128">
        <v>34.632300000000001</v>
      </c>
      <c r="J128" t="s">
        <v>848</v>
      </c>
      <c r="K128">
        <f>I128</f>
        <v>34.632300000000001</v>
      </c>
      <c r="L128" t="s">
        <v>848</v>
      </c>
      <c r="M128">
        <v>8</v>
      </c>
      <c r="N128">
        <v>34.728200000000001</v>
      </c>
      <c r="O128">
        <v>26</v>
      </c>
    </row>
    <row r="129" spans="1:15">
      <c r="A129" t="s">
        <v>806</v>
      </c>
      <c r="B129">
        <v>100</v>
      </c>
      <c r="C129" t="s">
        <v>807</v>
      </c>
      <c r="D129" t="s">
        <v>811</v>
      </c>
      <c r="E129">
        <v>9515</v>
      </c>
      <c r="F129" s="78">
        <v>39704.729571759257</v>
      </c>
      <c r="G129" t="s">
        <v>809</v>
      </c>
      <c r="H129" t="s">
        <v>810</v>
      </c>
      <c r="I129">
        <v>34.631599999999999</v>
      </c>
      <c r="J129" t="s">
        <v>848</v>
      </c>
      <c r="N129">
        <v>34.680100000000003</v>
      </c>
      <c r="O129">
        <v>28</v>
      </c>
    </row>
    <row r="130" spans="1:15">
      <c r="A130" t="s">
        <v>806</v>
      </c>
      <c r="B130">
        <v>100</v>
      </c>
      <c r="C130" t="s">
        <v>807</v>
      </c>
      <c r="D130" t="s">
        <v>811</v>
      </c>
      <c r="E130">
        <v>9515</v>
      </c>
      <c r="F130" s="78">
        <v>39722.667071759257</v>
      </c>
      <c r="G130" t="s">
        <v>809</v>
      </c>
      <c r="H130" t="s">
        <v>810</v>
      </c>
      <c r="I130">
        <v>34.620100000000001</v>
      </c>
      <c r="J130" t="s">
        <v>848</v>
      </c>
      <c r="L130" t="s">
        <v>848</v>
      </c>
      <c r="M130">
        <v>9</v>
      </c>
      <c r="N130">
        <v>34.709099999999999</v>
      </c>
      <c r="O130">
        <v>30</v>
      </c>
    </row>
    <row r="131" spans="1:15">
      <c r="A131" t="s">
        <v>806</v>
      </c>
      <c r="B131">
        <v>100</v>
      </c>
      <c r="C131" t="s">
        <v>807</v>
      </c>
      <c r="D131" t="s">
        <v>811</v>
      </c>
      <c r="E131">
        <v>9515</v>
      </c>
      <c r="F131" s="78">
        <v>39722.687905092593</v>
      </c>
      <c r="G131" t="s">
        <v>809</v>
      </c>
      <c r="H131" t="s">
        <v>810</v>
      </c>
      <c r="I131">
        <v>34.620199999999997</v>
      </c>
      <c r="J131" t="s">
        <v>848</v>
      </c>
      <c r="N131">
        <v>34.672199999999997</v>
      </c>
      <c r="O131">
        <v>32</v>
      </c>
    </row>
    <row r="132" spans="1:15">
      <c r="A132" t="s">
        <v>806</v>
      </c>
      <c r="B132">
        <v>100</v>
      </c>
      <c r="C132" t="s">
        <v>807</v>
      </c>
      <c r="D132" t="s">
        <v>811</v>
      </c>
      <c r="E132">
        <v>9515</v>
      </c>
      <c r="F132" s="78">
        <v>39722.708738425928</v>
      </c>
      <c r="G132" t="s">
        <v>809</v>
      </c>
      <c r="H132" t="s">
        <v>810</v>
      </c>
      <c r="I132">
        <v>34.619199999999999</v>
      </c>
      <c r="J132" t="s">
        <v>848</v>
      </c>
      <c r="K132">
        <f>I132</f>
        <v>34.619199999999999</v>
      </c>
      <c r="L132" t="s">
        <v>848</v>
      </c>
      <c r="M132">
        <v>10</v>
      </c>
    </row>
    <row r="133" spans="1:15">
      <c r="A133" t="s">
        <v>806</v>
      </c>
      <c r="B133">
        <v>100</v>
      </c>
      <c r="C133" t="s">
        <v>807</v>
      </c>
      <c r="D133" t="s">
        <v>811</v>
      </c>
      <c r="E133">
        <v>9515</v>
      </c>
      <c r="F133" s="78">
        <v>39722.729571759257</v>
      </c>
      <c r="G133" t="s">
        <v>809</v>
      </c>
      <c r="H133" t="s">
        <v>810</v>
      </c>
      <c r="I133">
        <v>34.619100000000003</v>
      </c>
      <c r="J133" t="s">
        <v>848</v>
      </c>
    </row>
    <row r="134" spans="1:15">
      <c r="A134" t="s">
        <v>806</v>
      </c>
      <c r="B134">
        <v>100</v>
      </c>
      <c r="C134" t="s">
        <v>807</v>
      </c>
      <c r="D134" t="s">
        <v>811</v>
      </c>
      <c r="E134">
        <v>9515</v>
      </c>
      <c r="F134" s="78">
        <v>39740.667071759257</v>
      </c>
      <c r="G134" t="s">
        <v>809</v>
      </c>
      <c r="H134" t="s">
        <v>810</v>
      </c>
      <c r="I134">
        <v>34.602800000000002</v>
      </c>
      <c r="J134" t="s">
        <v>848</v>
      </c>
      <c r="L134" t="s">
        <v>848</v>
      </c>
      <c r="M134">
        <v>11</v>
      </c>
    </row>
    <row r="135" spans="1:15">
      <c r="A135" t="s">
        <v>806</v>
      </c>
      <c r="B135">
        <v>100</v>
      </c>
      <c r="C135" t="s">
        <v>807</v>
      </c>
      <c r="D135" t="s">
        <v>811</v>
      </c>
      <c r="E135">
        <v>9515</v>
      </c>
      <c r="F135" s="78">
        <v>39740.687905092593</v>
      </c>
      <c r="G135" t="s">
        <v>809</v>
      </c>
      <c r="H135" t="s">
        <v>810</v>
      </c>
      <c r="I135">
        <v>34.606000000000002</v>
      </c>
      <c r="J135" t="s">
        <v>848</v>
      </c>
    </row>
    <row r="136" spans="1:15">
      <c r="A136" t="s">
        <v>806</v>
      </c>
      <c r="B136">
        <v>100</v>
      </c>
      <c r="C136" t="s">
        <v>807</v>
      </c>
      <c r="D136" t="s">
        <v>811</v>
      </c>
      <c r="E136">
        <v>9515</v>
      </c>
      <c r="F136" s="78">
        <v>39740.708738425928</v>
      </c>
      <c r="G136" t="s">
        <v>809</v>
      </c>
      <c r="H136" t="s">
        <v>810</v>
      </c>
      <c r="I136">
        <v>34.6096</v>
      </c>
      <c r="J136" t="s">
        <v>848</v>
      </c>
      <c r="K136">
        <f>I136</f>
        <v>34.6096</v>
      </c>
      <c r="L136" t="s">
        <v>848</v>
      </c>
      <c r="M136">
        <v>12</v>
      </c>
    </row>
    <row r="137" spans="1:15">
      <c r="A137" t="s">
        <v>806</v>
      </c>
      <c r="B137">
        <v>100</v>
      </c>
      <c r="C137" t="s">
        <v>807</v>
      </c>
      <c r="D137" t="s">
        <v>811</v>
      </c>
      <c r="E137">
        <v>9515</v>
      </c>
      <c r="F137" s="78">
        <v>39740.729571759257</v>
      </c>
      <c r="G137" t="s">
        <v>809</v>
      </c>
      <c r="H137" t="s">
        <v>810</v>
      </c>
      <c r="I137">
        <v>34.603999999999999</v>
      </c>
      <c r="J137" t="s">
        <v>848</v>
      </c>
    </row>
    <row r="138" spans="1:15">
      <c r="A138" t="s">
        <v>806</v>
      </c>
      <c r="B138">
        <v>100</v>
      </c>
      <c r="C138" t="s">
        <v>807</v>
      </c>
      <c r="D138" t="s">
        <v>811</v>
      </c>
      <c r="E138">
        <v>9515</v>
      </c>
      <c r="F138" s="78">
        <v>39758.667060185187</v>
      </c>
      <c r="G138" t="s">
        <v>809</v>
      </c>
      <c r="H138" t="s">
        <v>810</v>
      </c>
      <c r="I138">
        <v>34.723799999999997</v>
      </c>
      <c r="J138" t="s">
        <v>848</v>
      </c>
      <c r="L138" t="s">
        <v>848</v>
      </c>
      <c r="M138">
        <v>13</v>
      </c>
    </row>
    <row r="139" spans="1:15">
      <c r="A139" t="s">
        <v>806</v>
      </c>
      <c r="B139">
        <v>100</v>
      </c>
      <c r="C139" t="s">
        <v>807</v>
      </c>
      <c r="D139" t="s">
        <v>811</v>
      </c>
      <c r="E139">
        <v>9515</v>
      </c>
      <c r="F139" s="78">
        <v>39758.687893518516</v>
      </c>
      <c r="G139" t="s">
        <v>809</v>
      </c>
      <c r="H139" t="s">
        <v>810</v>
      </c>
      <c r="I139">
        <v>34.735300000000002</v>
      </c>
      <c r="J139" t="s">
        <v>848</v>
      </c>
    </row>
    <row r="140" spans="1:15">
      <c r="A140" t="s">
        <v>806</v>
      </c>
      <c r="B140">
        <v>100</v>
      </c>
      <c r="C140" t="s">
        <v>807</v>
      </c>
      <c r="D140" t="s">
        <v>811</v>
      </c>
      <c r="E140">
        <v>9515</v>
      </c>
      <c r="F140" s="78">
        <v>39758.708715277775</v>
      </c>
      <c r="G140" t="s">
        <v>809</v>
      </c>
      <c r="H140" t="s">
        <v>810</v>
      </c>
      <c r="I140">
        <v>34.7254</v>
      </c>
      <c r="J140" t="s">
        <v>848</v>
      </c>
      <c r="K140">
        <f>I140</f>
        <v>34.7254</v>
      </c>
      <c r="L140" t="s">
        <v>848</v>
      </c>
      <c r="M140">
        <v>14</v>
      </c>
    </row>
    <row r="141" spans="1:15">
      <c r="A141" t="s">
        <v>806</v>
      </c>
      <c r="B141">
        <v>100</v>
      </c>
      <c r="C141" t="s">
        <v>807</v>
      </c>
      <c r="D141" t="s">
        <v>811</v>
      </c>
      <c r="E141">
        <v>9515</v>
      </c>
      <c r="F141" s="78">
        <v>39758.729560185187</v>
      </c>
      <c r="G141" t="s">
        <v>809</v>
      </c>
      <c r="H141" t="s">
        <v>810</v>
      </c>
      <c r="I141">
        <v>34.760100000000001</v>
      </c>
      <c r="J141" t="s">
        <v>848</v>
      </c>
    </row>
    <row r="142" spans="1:15">
      <c r="A142" t="s">
        <v>806</v>
      </c>
      <c r="B142">
        <v>100</v>
      </c>
      <c r="C142" t="s">
        <v>807</v>
      </c>
      <c r="D142" t="s">
        <v>811</v>
      </c>
      <c r="E142">
        <v>9515</v>
      </c>
      <c r="F142" s="78">
        <v>39776.667060185187</v>
      </c>
      <c r="G142" t="s">
        <v>809</v>
      </c>
      <c r="H142" t="s">
        <v>810</v>
      </c>
      <c r="I142">
        <v>34.6539</v>
      </c>
      <c r="J142" t="s">
        <v>848</v>
      </c>
      <c r="L142" t="s">
        <v>848</v>
      </c>
      <c r="M142">
        <v>15</v>
      </c>
    </row>
    <row r="143" spans="1:15">
      <c r="A143" t="s">
        <v>806</v>
      </c>
      <c r="B143">
        <v>100</v>
      </c>
      <c r="C143" t="s">
        <v>807</v>
      </c>
      <c r="D143" t="s">
        <v>811</v>
      </c>
      <c r="E143">
        <v>9515</v>
      </c>
      <c r="F143" s="78">
        <v>39776.687893518516</v>
      </c>
      <c r="G143" t="s">
        <v>809</v>
      </c>
      <c r="H143" t="s">
        <v>810</v>
      </c>
      <c r="I143">
        <v>34.651800000000001</v>
      </c>
      <c r="J143" t="s">
        <v>848</v>
      </c>
    </row>
    <row r="144" spans="1:15">
      <c r="A144" t="s">
        <v>806</v>
      </c>
      <c r="B144">
        <v>100</v>
      </c>
      <c r="C144" t="s">
        <v>807</v>
      </c>
      <c r="D144" t="s">
        <v>811</v>
      </c>
      <c r="E144">
        <v>9515</v>
      </c>
      <c r="F144" s="78">
        <v>39776.708726851852</v>
      </c>
      <c r="G144" t="s">
        <v>809</v>
      </c>
      <c r="H144" t="s">
        <v>810</v>
      </c>
      <c r="I144">
        <v>34.6648</v>
      </c>
      <c r="J144" t="s">
        <v>848</v>
      </c>
      <c r="K144">
        <f>I144</f>
        <v>34.6648</v>
      </c>
      <c r="L144" t="s">
        <v>848</v>
      </c>
      <c r="M144">
        <v>16</v>
      </c>
    </row>
    <row r="145" spans="1:13">
      <c r="A145" t="s">
        <v>806</v>
      </c>
      <c r="B145">
        <v>100</v>
      </c>
      <c r="C145" t="s">
        <v>807</v>
      </c>
      <c r="D145" t="s">
        <v>811</v>
      </c>
      <c r="E145">
        <v>9515</v>
      </c>
      <c r="F145" s="78">
        <v>39776.729560185187</v>
      </c>
      <c r="G145" t="s">
        <v>809</v>
      </c>
      <c r="H145" t="s">
        <v>810</v>
      </c>
      <c r="I145">
        <v>34.676400000000001</v>
      </c>
      <c r="J145" t="s">
        <v>848</v>
      </c>
    </row>
    <row r="146" spans="1:13">
      <c r="A146" t="s">
        <v>806</v>
      </c>
      <c r="B146">
        <v>100</v>
      </c>
      <c r="C146" t="s">
        <v>807</v>
      </c>
      <c r="D146" t="s">
        <v>811</v>
      </c>
      <c r="E146">
        <v>9515</v>
      </c>
      <c r="F146" s="78">
        <v>39794.667048611111</v>
      </c>
      <c r="G146" t="s">
        <v>809</v>
      </c>
      <c r="H146" t="s">
        <v>810</v>
      </c>
      <c r="I146">
        <v>34.854500000000002</v>
      </c>
      <c r="J146" t="s">
        <v>848</v>
      </c>
      <c r="L146" t="s">
        <v>848</v>
      </c>
      <c r="M146">
        <v>17</v>
      </c>
    </row>
    <row r="147" spans="1:13">
      <c r="A147" t="s">
        <v>806</v>
      </c>
      <c r="B147">
        <v>100</v>
      </c>
      <c r="C147" t="s">
        <v>807</v>
      </c>
      <c r="D147" t="s">
        <v>811</v>
      </c>
      <c r="E147">
        <v>9515</v>
      </c>
      <c r="F147" s="78">
        <v>39794.687881944446</v>
      </c>
      <c r="G147" t="s">
        <v>809</v>
      </c>
      <c r="H147" t="s">
        <v>810</v>
      </c>
      <c r="I147">
        <v>34.83</v>
      </c>
      <c r="J147" t="s">
        <v>848</v>
      </c>
    </row>
    <row r="148" spans="1:13">
      <c r="A148" t="s">
        <v>806</v>
      </c>
      <c r="B148">
        <v>100</v>
      </c>
      <c r="C148" t="s">
        <v>807</v>
      </c>
      <c r="D148" t="s">
        <v>811</v>
      </c>
      <c r="E148">
        <v>9515</v>
      </c>
      <c r="F148" s="78">
        <v>39794.708715277775</v>
      </c>
      <c r="G148" t="s">
        <v>809</v>
      </c>
      <c r="H148" t="s">
        <v>810</v>
      </c>
      <c r="I148">
        <v>34.865699999999997</v>
      </c>
      <c r="J148" t="s">
        <v>848</v>
      </c>
      <c r="K148">
        <f>I148</f>
        <v>34.865699999999997</v>
      </c>
      <c r="L148" t="s">
        <v>848</v>
      </c>
      <c r="M148">
        <v>18</v>
      </c>
    </row>
    <row r="149" spans="1:13">
      <c r="A149" t="s">
        <v>806</v>
      </c>
      <c r="B149">
        <v>100</v>
      </c>
      <c r="C149" t="s">
        <v>807</v>
      </c>
      <c r="D149" t="s">
        <v>811</v>
      </c>
      <c r="E149">
        <v>9515</v>
      </c>
      <c r="F149" s="78">
        <v>39794.729548611111</v>
      </c>
      <c r="G149" t="s">
        <v>809</v>
      </c>
      <c r="H149" t="s">
        <v>810</v>
      </c>
      <c r="I149">
        <v>34.880800000000001</v>
      </c>
      <c r="J149" t="s">
        <v>848</v>
      </c>
    </row>
    <row r="150" spans="1:13">
      <c r="A150" t="s">
        <v>806</v>
      </c>
      <c r="B150">
        <v>100</v>
      </c>
      <c r="C150" t="s">
        <v>807</v>
      </c>
      <c r="D150" t="s">
        <v>811</v>
      </c>
      <c r="E150">
        <v>9515</v>
      </c>
      <c r="F150" s="78">
        <v>39812.667037037034</v>
      </c>
      <c r="G150" t="s">
        <v>809</v>
      </c>
      <c r="H150" t="s">
        <v>810</v>
      </c>
      <c r="I150">
        <v>34.775199999999998</v>
      </c>
      <c r="J150" t="s">
        <v>848</v>
      </c>
      <c r="M150">
        <v>19</v>
      </c>
    </row>
    <row r="151" spans="1:13">
      <c r="A151" t="s">
        <v>806</v>
      </c>
      <c r="B151">
        <v>100</v>
      </c>
      <c r="C151" t="s">
        <v>807</v>
      </c>
      <c r="D151" t="s">
        <v>811</v>
      </c>
      <c r="E151">
        <v>9515</v>
      </c>
      <c r="F151" s="78">
        <v>39812.68787037037</v>
      </c>
      <c r="G151" t="s">
        <v>809</v>
      </c>
      <c r="H151" t="s">
        <v>810</v>
      </c>
      <c r="I151">
        <v>34.771700000000003</v>
      </c>
      <c r="J151" t="s">
        <v>848</v>
      </c>
    </row>
    <row r="152" spans="1:13">
      <c r="A152" t="s">
        <v>806</v>
      </c>
      <c r="B152">
        <v>100</v>
      </c>
      <c r="C152" t="s">
        <v>807</v>
      </c>
      <c r="D152" t="s">
        <v>811</v>
      </c>
      <c r="E152">
        <v>9515</v>
      </c>
      <c r="F152" s="78">
        <v>39812.708703703705</v>
      </c>
      <c r="G152" t="s">
        <v>809</v>
      </c>
      <c r="H152" t="s">
        <v>810</v>
      </c>
      <c r="I152">
        <v>34.763199999999998</v>
      </c>
      <c r="J152" t="s">
        <v>848</v>
      </c>
      <c r="K152">
        <f>I152</f>
        <v>34.763199999999998</v>
      </c>
      <c r="M152">
        <v>20</v>
      </c>
    </row>
    <row r="153" spans="1:13">
      <c r="A153" t="s">
        <v>806</v>
      </c>
      <c r="B153">
        <v>100</v>
      </c>
      <c r="C153" t="s">
        <v>807</v>
      </c>
      <c r="D153" t="s">
        <v>811</v>
      </c>
      <c r="E153">
        <v>9515</v>
      </c>
      <c r="F153" s="78">
        <v>39812.729537037034</v>
      </c>
      <c r="G153" t="s">
        <v>809</v>
      </c>
      <c r="H153" t="s">
        <v>810</v>
      </c>
      <c r="I153">
        <v>34.738700000000001</v>
      </c>
      <c r="J153" t="s">
        <v>848</v>
      </c>
    </row>
    <row r="154" spans="1:13">
      <c r="A154" t="s">
        <v>806</v>
      </c>
      <c r="B154">
        <v>100</v>
      </c>
      <c r="C154" t="s">
        <v>807</v>
      </c>
      <c r="D154" t="s">
        <v>811</v>
      </c>
      <c r="E154">
        <v>9515</v>
      </c>
      <c r="F154" s="78">
        <v>39830.667048611111</v>
      </c>
      <c r="G154" t="s">
        <v>809</v>
      </c>
      <c r="H154" t="s">
        <v>810</v>
      </c>
      <c r="I154">
        <v>34.785499999999999</v>
      </c>
      <c r="J154" t="s">
        <v>848</v>
      </c>
      <c r="M154">
        <v>21</v>
      </c>
    </row>
    <row r="155" spans="1:13">
      <c r="A155" t="s">
        <v>806</v>
      </c>
      <c r="B155">
        <v>100</v>
      </c>
      <c r="C155" t="s">
        <v>807</v>
      </c>
      <c r="D155" t="s">
        <v>811</v>
      </c>
      <c r="E155">
        <v>9515</v>
      </c>
      <c r="F155" s="78">
        <v>39830.68787037037</v>
      </c>
      <c r="G155" t="s">
        <v>809</v>
      </c>
      <c r="H155" t="s">
        <v>810</v>
      </c>
      <c r="I155">
        <v>34.804600000000001</v>
      </c>
      <c r="J155" t="s">
        <v>848</v>
      </c>
    </row>
    <row r="156" spans="1:13">
      <c r="A156" t="s">
        <v>806</v>
      </c>
      <c r="B156">
        <v>100</v>
      </c>
      <c r="C156" t="s">
        <v>807</v>
      </c>
      <c r="D156" t="s">
        <v>811</v>
      </c>
      <c r="E156">
        <v>9515</v>
      </c>
      <c r="F156" s="78">
        <v>39830.708715277775</v>
      </c>
      <c r="G156" t="s">
        <v>809</v>
      </c>
      <c r="H156" t="s">
        <v>810</v>
      </c>
      <c r="I156">
        <v>34.845500000000001</v>
      </c>
      <c r="J156" t="s">
        <v>848</v>
      </c>
      <c r="K156">
        <f>I156</f>
        <v>34.845500000000001</v>
      </c>
      <c r="M156">
        <v>22</v>
      </c>
    </row>
    <row r="157" spans="1:13">
      <c r="A157" t="s">
        <v>806</v>
      </c>
      <c r="B157">
        <v>100</v>
      </c>
      <c r="C157" t="s">
        <v>807</v>
      </c>
      <c r="D157" t="s">
        <v>811</v>
      </c>
      <c r="E157">
        <v>9515</v>
      </c>
      <c r="F157" s="78">
        <v>39830.729548611111</v>
      </c>
      <c r="G157" t="s">
        <v>809</v>
      </c>
      <c r="H157" t="s">
        <v>810</v>
      </c>
      <c r="I157">
        <v>34.795099999999998</v>
      </c>
      <c r="J157" t="s">
        <v>848</v>
      </c>
    </row>
    <row r="158" spans="1:13">
      <c r="A158" t="s">
        <v>806</v>
      </c>
      <c r="B158">
        <v>100</v>
      </c>
      <c r="C158" t="s">
        <v>807</v>
      </c>
      <c r="D158" t="s">
        <v>811</v>
      </c>
      <c r="E158">
        <v>9515</v>
      </c>
      <c r="F158" s="78">
        <v>39848.667037037034</v>
      </c>
      <c r="G158" t="s">
        <v>809</v>
      </c>
      <c r="H158" t="s">
        <v>810</v>
      </c>
      <c r="I158">
        <v>34.716299999999997</v>
      </c>
      <c r="J158" t="s">
        <v>848</v>
      </c>
      <c r="M158">
        <v>23</v>
      </c>
    </row>
    <row r="159" spans="1:13">
      <c r="A159" t="s">
        <v>806</v>
      </c>
      <c r="B159">
        <v>100</v>
      </c>
      <c r="C159" t="s">
        <v>807</v>
      </c>
      <c r="D159" t="s">
        <v>811</v>
      </c>
      <c r="E159">
        <v>9515</v>
      </c>
      <c r="F159" s="78">
        <v>39848.68787037037</v>
      </c>
      <c r="G159" t="s">
        <v>809</v>
      </c>
      <c r="H159" t="s">
        <v>810</v>
      </c>
      <c r="I159">
        <v>34.768500000000003</v>
      </c>
      <c r="J159" t="s">
        <v>848</v>
      </c>
    </row>
    <row r="160" spans="1:13">
      <c r="A160" t="s">
        <v>806</v>
      </c>
      <c r="B160">
        <v>100</v>
      </c>
      <c r="C160" t="s">
        <v>807</v>
      </c>
      <c r="D160" t="s">
        <v>811</v>
      </c>
      <c r="E160">
        <v>9515</v>
      </c>
      <c r="F160" s="78">
        <v>39848.708703703705</v>
      </c>
      <c r="G160" t="s">
        <v>809</v>
      </c>
      <c r="H160" t="s">
        <v>810</v>
      </c>
      <c r="I160">
        <v>34.769199999999998</v>
      </c>
      <c r="J160" t="s">
        <v>848</v>
      </c>
      <c r="K160">
        <f>I160</f>
        <v>34.769199999999998</v>
      </c>
      <c r="M160">
        <v>24</v>
      </c>
    </row>
    <row r="161" spans="1:13">
      <c r="A161" t="s">
        <v>806</v>
      </c>
      <c r="B161">
        <v>100</v>
      </c>
      <c r="C161" t="s">
        <v>807</v>
      </c>
      <c r="D161" t="s">
        <v>811</v>
      </c>
      <c r="E161">
        <v>9515</v>
      </c>
      <c r="F161" s="78">
        <v>39848.729537037034</v>
      </c>
      <c r="G161" t="s">
        <v>809</v>
      </c>
      <c r="H161" t="s">
        <v>810</v>
      </c>
      <c r="I161">
        <v>34.709499999999998</v>
      </c>
      <c r="J161" t="s">
        <v>848</v>
      </c>
    </row>
    <row r="162" spans="1:13">
      <c r="A162" t="s">
        <v>806</v>
      </c>
      <c r="B162">
        <v>100</v>
      </c>
      <c r="C162" t="s">
        <v>807</v>
      </c>
      <c r="D162" t="s">
        <v>811</v>
      </c>
      <c r="E162">
        <v>9515</v>
      </c>
      <c r="F162" s="78">
        <v>39866.667013888888</v>
      </c>
      <c r="G162" t="s">
        <v>809</v>
      </c>
      <c r="H162" t="s">
        <v>810</v>
      </c>
      <c r="I162">
        <v>34.761099999999999</v>
      </c>
      <c r="J162" t="s">
        <v>848</v>
      </c>
      <c r="M162">
        <v>25</v>
      </c>
    </row>
    <row r="163" spans="1:13">
      <c r="A163" t="s">
        <v>806</v>
      </c>
      <c r="B163">
        <v>100</v>
      </c>
      <c r="C163" t="s">
        <v>807</v>
      </c>
      <c r="D163" t="s">
        <v>811</v>
      </c>
      <c r="E163">
        <v>9515</v>
      </c>
      <c r="F163" s="78">
        <v>39866.687858796293</v>
      </c>
      <c r="G163" t="s">
        <v>809</v>
      </c>
      <c r="H163" t="s">
        <v>810</v>
      </c>
      <c r="I163">
        <v>34.722499999999997</v>
      </c>
      <c r="J163" t="s">
        <v>848</v>
      </c>
    </row>
    <row r="164" spans="1:13">
      <c r="A164" t="s">
        <v>806</v>
      </c>
      <c r="B164">
        <v>100</v>
      </c>
      <c r="C164" t="s">
        <v>807</v>
      </c>
      <c r="D164" t="s">
        <v>811</v>
      </c>
      <c r="E164">
        <v>9515</v>
      </c>
      <c r="F164" s="78">
        <v>39866.708680555559</v>
      </c>
      <c r="G164" t="s">
        <v>809</v>
      </c>
      <c r="H164" t="s">
        <v>810</v>
      </c>
      <c r="I164">
        <v>34.728200000000001</v>
      </c>
      <c r="J164" t="s">
        <v>848</v>
      </c>
      <c r="K164">
        <f>I164</f>
        <v>34.728200000000001</v>
      </c>
      <c r="M164">
        <v>26</v>
      </c>
    </row>
    <row r="165" spans="1:13">
      <c r="A165" t="s">
        <v>806</v>
      </c>
      <c r="B165">
        <v>100</v>
      </c>
      <c r="C165" t="s">
        <v>807</v>
      </c>
      <c r="D165" t="s">
        <v>811</v>
      </c>
      <c r="E165">
        <v>9515</v>
      </c>
      <c r="F165" s="78">
        <v>39866.729513888888</v>
      </c>
      <c r="G165" t="s">
        <v>809</v>
      </c>
      <c r="H165" t="s">
        <v>810</v>
      </c>
      <c r="I165">
        <v>34.748600000000003</v>
      </c>
      <c r="J165" t="s">
        <v>848</v>
      </c>
    </row>
    <row r="166" spans="1:13">
      <c r="A166" t="s">
        <v>806</v>
      </c>
      <c r="B166">
        <v>100</v>
      </c>
      <c r="C166" t="s">
        <v>807</v>
      </c>
      <c r="D166" t="s">
        <v>811</v>
      </c>
      <c r="E166">
        <v>9515</v>
      </c>
      <c r="F166" s="78">
        <v>39884.667025462964</v>
      </c>
      <c r="G166" t="s">
        <v>809</v>
      </c>
      <c r="H166" t="s">
        <v>810</v>
      </c>
      <c r="I166">
        <v>34.695799999999998</v>
      </c>
      <c r="J166" t="s">
        <v>848</v>
      </c>
      <c r="M166">
        <v>27</v>
      </c>
    </row>
    <row r="167" spans="1:13">
      <c r="A167" t="s">
        <v>806</v>
      </c>
      <c r="B167">
        <v>100</v>
      </c>
      <c r="C167" t="s">
        <v>807</v>
      </c>
      <c r="D167" t="s">
        <v>811</v>
      </c>
      <c r="E167">
        <v>9515</v>
      </c>
      <c r="F167" s="78">
        <v>39884.687858796293</v>
      </c>
      <c r="G167" t="s">
        <v>809</v>
      </c>
      <c r="H167" t="s">
        <v>810</v>
      </c>
      <c r="I167">
        <v>34.689799999999998</v>
      </c>
      <c r="J167" t="s">
        <v>848</v>
      </c>
    </row>
    <row r="168" spans="1:13">
      <c r="A168" t="s">
        <v>806</v>
      </c>
      <c r="B168">
        <v>100</v>
      </c>
      <c r="C168" t="s">
        <v>807</v>
      </c>
      <c r="D168" t="s">
        <v>811</v>
      </c>
      <c r="E168">
        <v>9515</v>
      </c>
      <c r="F168" s="78">
        <v>39884.708692129629</v>
      </c>
      <c r="G168" t="s">
        <v>809</v>
      </c>
      <c r="H168" t="s">
        <v>810</v>
      </c>
      <c r="I168">
        <v>34.680100000000003</v>
      </c>
      <c r="J168" t="s">
        <v>848</v>
      </c>
      <c r="K168">
        <f>I168</f>
        <v>34.680100000000003</v>
      </c>
      <c r="M168">
        <v>28</v>
      </c>
    </row>
    <row r="169" spans="1:13">
      <c r="A169" t="s">
        <v>806</v>
      </c>
      <c r="B169">
        <v>100</v>
      </c>
      <c r="C169" t="s">
        <v>807</v>
      </c>
      <c r="D169" t="s">
        <v>811</v>
      </c>
      <c r="E169">
        <v>9515</v>
      </c>
      <c r="F169" s="78">
        <v>39884.729525462964</v>
      </c>
      <c r="G169" t="s">
        <v>809</v>
      </c>
      <c r="H169" t="s">
        <v>810</v>
      </c>
      <c r="I169">
        <v>34.686799999999998</v>
      </c>
      <c r="J169" t="s">
        <v>848</v>
      </c>
    </row>
    <row r="170" spans="1:13">
      <c r="A170" s="197" t="s">
        <v>806</v>
      </c>
      <c r="B170" s="197">
        <v>100</v>
      </c>
      <c r="C170" s="197" t="s">
        <v>807</v>
      </c>
      <c r="D170" s="197" t="s">
        <v>811</v>
      </c>
      <c r="E170" s="197">
        <v>9515</v>
      </c>
      <c r="F170" s="198">
        <v>39902.667037037034</v>
      </c>
      <c r="G170" s="197" t="s">
        <v>809</v>
      </c>
      <c r="H170" s="197" t="s">
        <v>810</v>
      </c>
      <c r="I170" s="197">
        <v>34.699199999999998</v>
      </c>
      <c r="J170" s="197" t="s">
        <v>848</v>
      </c>
      <c r="M170">
        <v>29</v>
      </c>
    </row>
    <row r="171" spans="1:13">
      <c r="A171" s="197" t="s">
        <v>806</v>
      </c>
      <c r="B171" s="197">
        <v>100</v>
      </c>
      <c r="C171" s="197" t="s">
        <v>807</v>
      </c>
      <c r="D171" s="197" t="s">
        <v>811</v>
      </c>
      <c r="E171" s="197">
        <v>9515</v>
      </c>
      <c r="F171" s="198">
        <v>39902.68787037037</v>
      </c>
      <c r="G171" s="197" t="s">
        <v>809</v>
      </c>
      <c r="H171" s="197" t="s">
        <v>810</v>
      </c>
      <c r="I171" s="197">
        <v>34.698300000000003</v>
      </c>
      <c r="J171" s="197" t="s">
        <v>848</v>
      </c>
    </row>
    <row r="172" spans="1:13">
      <c r="A172" s="197" t="s">
        <v>806</v>
      </c>
      <c r="B172" s="197">
        <v>100</v>
      </c>
      <c r="C172" s="197" t="s">
        <v>807</v>
      </c>
      <c r="D172" s="197" t="s">
        <v>811</v>
      </c>
      <c r="E172" s="197">
        <v>9515</v>
      </c>
      <c r="F172" s="198">
        <v>39902.708703703705</v>
      </c>
      <c r="G172" s="197" t="s">
        <v>809</v>
      </c>
      <c r="H172" s="197" t="s">
        <v>810</v>
      </c>
      <c r="I172" s="197">
        <v>34.709099999999999</v>
      </c>
      <c r="J172" s="197" t="s">
        <v>848</v>
      </c>
      <c r="K172">
        <f>I172</f>
        <v>34.709099999999999</v>
      </c>
      <c r="M172">
        <v>30</v>
      </c>
    </row>
    <row r="173" spans="1:13">
      <c r="A173" s="197" t="s">
        <v>806</v>
      </c>
      <c r="B173" s="197">
        <v>100</v>
      </c>
      <c r="C173" s="197" t="s">
        <v>807</v>
      </c>
      <c r="D173" s="197" t="s">
        <v>811</v>
      </c>
      <c r="E173" s="197">
        <v>9515</v>
      </c>
      <c r="F173" s="198">
        <v>39902.729525462964</v>
      </c>
      <c r="G173" s="197" t="s">
        <v>809</v>
      </c>
      <c r="H173" s="197" t="s">
        <v>810</v>
      </c>
      <c r="I173" s="197">
        <v>34.719799999999999</v>
      </c>
      <c r="J173" s="197" t="s">
        <v>848</v>
      </c>
    </row>
    <row r="174" spans="1:13">
      <c r="A174" t="s">
        <v>806</v>
      </c>
      <c r="B174">
        <v>100</v>
      </c>
      <c r="C174" t="s">
        <v>807</v>
      </c>
      <c r="D174" t="s">
        <v>811</v>
      </c>
      <c r="E174">
        <v>9515</v>
      </c>
      <c r="F174" s="78">
        <v>39920.667025462964</v>
      </c>
      <c r="G174" t="s">
        <v>809</v>
      </c>
      <c r="H174" t="s">
        <v>810</v>
      </c>
      <c r="I174">
        <v>34.674900000000001</v>
      </c>
      <c r="J174" t="s">
        <v>848</v>
      </c>
      <c r="M174">
        <v>31</v>
      </c>
    </row>
    <row r="175" spans="1:13">
      <c r="A175" t="s">
        <v>806</v>
      </c>
      <c r="B175">
        <v>100</v>
      </c>
      <c r="C175" t="s">
        <v>807</v>
      </c>
      <c r="D175" t="s">
        <v>811</v>
      </c>
      <c r="E175">
        <v>9515</v>
      </c>
      <c r="F175" s="78">
        <v>39920.687858796293</v>
      </c>
      <c r="G175" t="s">
        <v>809</v>
      </c>
      <c r="H175" t="s">
        <v>810</v>
      </c>
      <c r="I175">
        <v>34.678100000000001</v>
      </c>
      <c r="J175" t="s">
        <v>848</v>
      </c>
    </row>
    <row r="176" spans="1:13">
      <c r="A176" t="s">
        <v>806</v>
      </c>
      <c r="B176">
        <v>100</v>
      </c>
      <c r="C176" t="s">
        <v>807</v>
      </c>
      <c r="D176" t="s">
        <v>811</v>
      </c>
      <c r="E176">
        <v>9515</v>
      </c>
      <c r="F176" s="78">
        <v>39920.708692129629</v>
      </c>
      <c r="G176" t="s">
        <v>809</v>
      </c>
      <c r="H176" t="s">
        <v>810</v>
      </c>
      <c r="I176">
        <v>34.672199999999997</v>
      </c>
      <c r="J176" t="s">
        <v>848</v>
      </c>
      <c r="K176">
        <f>I176</f>
        <v>34.672199999999997</v>
      </c>
      <c r="M176">
        <v>32</v>
      </c>
    </row>
    <row r="177" spans="1:10">
      <c r="A177" t="s">
        <v>806</v>
      </c>
      <c r="B177">
        <v>100</v>
      </c>
      <c r="C177" t="s">
        <v>807</v>
      </c>
      <c r="D177" t="s">
        <v>811</v>
      </c>
      <c r="E177">
        <v>9515</v>
      </c>
      <c r="F177" s="78">
        <v>39920.729525462964</v>
      </c>
      <c r="G177" t="s">
        <v>809</v>
      </c>
      <c r="H177" t="s">
        <v>810</v>
      </c>
      <c r="I177">
        <v>34.667499999999997</v>
      </c>
      <c r="J177" t="s">
        <v>848</v>
      </c>
    </row>
    <row r="178" spans="1:10">
      <c r="A178" t="s">
        <v>806</v>
      </c>
      <c r="B178">
        <v>100</v>
      </c>
      <c r="H178" t="s">
        <v>1403</v>
      </c>
      <c r="I178">
        <f>AVERAGE(I115:I177)</f>
        <v>34.697903174603177</v>
      </c>
    </row>
    <row r="179" spans="1:10">
      <c r="A179" t="s">
        <v>1404</v>
      </c>
      <c r="B179">
        <v>28.5</v>
      </c>
      <c r="H179" t="s">
        <v>1403</v>
      </c>
      <c r="I179">
        <f>AVERAGE(I2:I23)</f>
        <v>34.608290476190476</v>
      </c>
    </row>
    <row r="180" spans="1:10">
      <c r="A180" t="s">
        <v>1398</v>
      </c>
      <c r="B180">
        <v>30</v>
      </c>
      <c r="H180" t="s">
        <v>1403</v>
      </c>
      <c r="I180">
        <f>AVERAGE(I24:I67)</f>
        <v>34.624536363636359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320"/>
  <sheetViews>
    <sheetView workbookViewId="0"/>
  </sheetViews>
  <sheetFormatPr defaultRowHeight="12.75"/>
  <sheetData>
    <row r="1" spans="1:21">
      <c r="A1" s="15" t="s">
        <v>112</v>
      </c>
      <c r="G1" s="16"/>
      <c r="L1" t="s">
        <v>806</v>
      </c>
      <c r="M1">
        <v>28.5</v>
      </c>
      <c r="N1" t="s">
        <v>807</v>
      </c>
      <c r="O1" t="s">
        <v>808</v>
      </c>
      <c r="P1">
        <v>6331</v>
      </c>
      <c r="Q1" s="78">
        <v>39650.667164351849</v>
      </c>
      <c r="R1" t="s">
        <v>1383</v>
      </c>
      <c r="S1" t="s">
        <v>1384</v>
      </c>
      <c r="T1">
        <v>1026.8286000000001</v>
      </c>
      <c r="U1" t="s">
        <v>1385</v>
      </c>
    </row>
    <row r="2" spans="1:21">
      <c r="A2" s="15"/>
      <c r="G2" s="16"/>
      <c r="L2" t="s">
        <v>806</v>
      </c>
      <c r="M2">
        <v>28.5</v>
      </c>
      <c r="N2" t="s">
        <v>807</v>
      </c>
      <c r="O2" t="s">
        <v>808</v>
      </c>
      <c r="P2">
        <v>6331</v>
      </c>
      <c r="Q2" s="78">
        <v>39650.708831018521</v>
      </c>
      <c r="R2" t="s">
        <v>1383</v>
      </c>
      <c r="S2" t="s">
        <v>1384</v>
      </c>
      <c r="T2">
        <v>1026.8313000000001</v>
      </c>
      <c r="U2" t="s">
        <v>1385</v>
      </c>
    </row>
    <row r="3" spans="1:21">
      <c r="A3" s="15" t="s">
        <v>114</v>
      </c>
      <c r="G3" s="16"/>
      <c r="L3" t="s">
        <v>806</v>
      </c>
      <c r="M3">
        <v>28.5</v>
      </c>
      <c r="N3" t="s">
        <v>807</v>
      </c>
      <c r="O3" t="s">
        <v>808</v>
      </c>
      <c r="P3">
        <v>6331</v>
      </c>
      <c r="Q3" s="78">
        <v>39668.667164351849</v>
      </c>
      <c r="R3" t="s">
        <v>1383</v>
      </c>
      <c r="S3" t="s">
        <v>1384</v>
      </c>
      <c r="T3">
        <v>1026.8668</v>
      </c>
      <c r="U3" t="s">
        <v>1385</v>
      </c>
    </row>
    <row r="4" spans="1:21">
      <c r="A4" s="15"/>
      <c r="G4" s="16"/>
      <c r="L4" t="s">
        <v>806</v>
      </c>
      <c r="M4">
        <v>28.5</v>
      </c>
      <c r="N4" t="s">
        <v>807</v>
      </c>
      <c r="O4" t="s">
        <v>808</v>
      </c>
      <c r="P4">
        <v>6331</v>
      </c>
      <c r="Q4" s="78">
        <v>39668.708831018521</v>
      </c>
      <c r="R4" t="s">
        <v>1383</v>
      </c>
      <c r="S4" t="s">
        <v>1384</v>
      </c>
      <c r="T4">
        <v>1026.8733</v>
      </c>
      <c r="U4" t="s">
        <v>1385</v>
      </c>
    </row>
    <row r="5" spans="1:21">
      <c r="A5" s="15" t="s">
        <v>116</v>
      </c>
      <c r="G5" s="16"/>
      <c r="L5" t="s">
        <v>806</v>
      </c>
      <c r="M5">
        <v>28.5</v>
      </c>
      <c r="N5" t="s">
        <v>807</v>
      </c>
      <c r="O5" t="s">
        <v>808</v>
      </c>
      <c r="P5">
        <v>6331</v>
      </c>
      <c r="Q5" s="78">
        <v>39686.667164351849</v>
      </c>
      <c r="R5" t="s">
        <v>1383</v>
      </c>
      <c r="S5" t="s">
        <v>1384</v>
      </c>
      <c r="T5">
        <v>1026.8969</v>
      </c>
      <c r="U5" t="s">
        <v>1385</v>
      </c>
    </row>
    <row r="6" spans="1:21">
      <c r="A6" s="15"/>
      <c r="G6" s="16"/>
      <c r="L6" t="s">
        <v>806</v>
      </c>
      <c r="M6">
        <v>28.5</v>
      </c>
      <c r="N6" t="s">
        <v>807</v>
      </c>
      <c r="O6" t="s">
        <v>808</v>
      </c>
      <c r="P6">
        <v>6331</v>
      </c>
      <c r="Q6" s="78">
        <v>39686.708831018521</v>
      </c>
      <c r="R6" t="s">
        <v>1383</v>
      </c>
      <c r="S6" t="s">
        <v>1384</v>
      </c>
      <c r="T6">
        <v>1026.9006999999999</v>
      </c>
      <c r="U6" t="s">
        <v>1385</v>
      </c>
    </row>
    <row r="7" spans="1:21">
      <c r="A7" s="15" t="s">
        <v>118</v>
      </c>
      <c r="G7" s="16"/>
      <c r="L7" t="s">
        <v>806</v>
      </c>
      <c r="M7">
        <v>28.5</v>
      </c>
      <c r="N7" t="s">
        <v>807</v>
      </c>
      <c r="O7" t="s">
        <v>808</v>
      </c>
      <c r="P7">
        <v>6331</v>
      </c>
      <c r="Q7" s="78">
        <v>39704.667164351849</v>
      </c>
      <c r="R7" t="s">
        <v>1383</v>
      </c>
      <c r="S7" t="s">
        <v>1384</v>
      </c>
      <c r="T7">
        <v>1026.921</v>
      </c>
      <c r="U7" t="s">
        <v>1385</v>
      </c>
    </row>
    <row r="8" spans="1:21">
      <c r="A8" s="15"/>
      <c r="G8" s="16"/>
      <c r="L8" t="s">
        <v>806</v>
      </c>
      <c r="M8">
        <v>28.5</v>
      </c>
      <c r="N8" t="s">
        <v>807</v>
      </c>
      <c r="O8" t="s">
        <v>808</v>
      </c>
      <c r="P8">
        <v>6331</v>
      </c>
      <c r="Q8" s="78">
        <v>39704.708831018521</v>
      </c>
      <c r="R8" t="s">
        <v>1383</v>
      </c>
      <c r="S8" t="s">
        <v>1384</v>
      </c>
      <c r="T8">
        <v>1026.9127000000001</v>
      </c>
      <c r="U8" t="s">
        <v>1385</v>
      </c>
    </row>
    <row r="9" spans="1:21">
      <c r="A9" s="15" t="s">
        <v>120</v>
      </c>
      <c r="G9" s="16"/>
      <c r="L9" t="s">
        <v>806</v>
      </c>
      <c r="M9">
        <v>28.5</v>
      </c>
      <c r="N9" t="s">
        <v>807</v>
      </c>
      <c r="O9" t="s">
        <v>808</v>
      </c>
      <c r="P9">
        <v>6331</v>
      </c>
      <c r="Q9" s="78">
        <v>39722.667164351849</v>
      </c>
      <c r="R9" t="s">
        <v>1383</v>
      </c>
      <c r="S9" t="s">
        <v>1384</v>
      </c>
      <c r="T9">
        <v>1026.9092000000001</v>
      </c>
      <c r="U9" t="s">
        <v>1385</v>
      </c>
    </row>
    <row r="10" spans="1:21">
      <c r="A10" s="15"/>
      <c r="G10" s="16"/>
      <c r="L10" t="s">
        <v>806</v>
      </c>
      <c r="M10">
        <v>28.5</v>
      </c>
      <c r="N10" t="s">
        <v>807</v>
      </c>
      <c r="O10" t="s">
        <v>808</v>
      </c>
      <c r="P10">
        <v>6331</v>
      </c>
      <c r="Q10" s="78">
        <v>39722.708831018521</v>
      </c>
      <c r="R10" t="s">
        <v>1383</v>
      </c>
      <c r="S10" t="s">
        <v>1384</v>
      </c>
      <c r="T10">
        <v>1026.9095</v>
      </c>
      <c r="U10" t="s">
        <v>1385</v>
      </c>
    </row>
    <row r="11" spans="1:21">
      <c r="A11" s="15" t="s">
        <v>122</v>
      </c>
      <c r="G11" s="16"/>
      <c r="L11" t="s">
        <v>806</v>
      </c>
      <c r="M11">
        <v>28.5</v>
      </c>
      <c r="N11" t="s">
        <v>807</v>
      </c>
      <c r="O11" t="s">
        <v>808</v>
      </c>
      <c r="P11">
        <v>6331</v>
      </c>
      <c r="Q11" s="78">
        <v>39740.667164351849</v>
      </c>
      <c r="R11" t="s">
        <v>1383</v>
      </c>
      <c r="S11" t="s">
        <v>1384</v>
      </c>
      <c r="T11">
        <v>1026.8871999999999</v>
      </c>
      <c r="U11" t="s">
        <v>1385</v>
      </c>
    </row>
    <row r="12" spans="1:21">
      <c r="A12" s="15"/>
      <c r="G12" s="16"/>
      <c r="L12" t="s">
        <v>806</v>
      </c>
      <c r="M12">
        <v>28.5</v>
      </c>
      <c r="N12" t="s">
        <v>807</v>
      </c>
      <c r="O12" t="s">
        <v>808</v>
      </c>
      <c r="P12">
        <v>6331</v>
      </c>
      <c r="Q12" s="78">
        <v>39740.708831018521</v>
      </c>
      <c r="R12" t="s">
        <v>1383</v>
      </c>
      <c r="S12" t="s">
        <v>1384</v>
      </c>
      <c r="T12">
        <v>1026.8896999999999</v>
      </c>
      <c r="U12" t="s">
        <v>1385</v>
      </c>
    </row>
    <row r="13" spans="1:21">
      <c r="A13" s="15" t="s">
        <v>124</v>
      </c>
      <c r="G13" s="16"/>
      <c r="L13" t="s">
        <v>806</v>
      </c>
      <c r="M13">
        <v>28.5</v>
      </c>
      <c r="N13" t="s">
        <v>807</v>
      </c>
      <c r="O13" t="s">
        <v>808</v>
      </c>
      <c r="P13">
        <v>6331</v>
      </c>
      <c r="Q13" s="78">
        <v>39758.667164351849</v>
      </c>
      <c r="R13" t="s">
        <v>1383</v>
      </c>
      <c r="S13" t="s">
        <v>1384</v>
      </c>
      <c r="T13">
        <v>1026.8626999999999</v>
      </c>
      <c r="U13" t="s">
        <v>1385</v>
      </c>
    </row>
    <row r="14" spans="1:21">
      <c r="A14" s="15"/>
      <c r="G14" s="16"/>
      <c r="L14" t="s">
        <v>806</v>
      </c>
      <c r="M14">
        <v>28.5</v>
      </c>
      <c r="N14" t="s">
        <v>807</v>
      </c>
      <c r="O14" t="s">
        <v>808</v>
      </c>
      <c r="P14">
        <v>6331</v>
      </c>
      <c r="Q14" s="78">
        <v>39758.708831018521</v>
      </c>
      <c r="R14" t="s">
        <v>1383</v>
      </c>
      <c r="S14" t="s">
        <v>1384</v>
      </c>
      <c r="T14">
        <v>1026.8643999999999</v>
      </c>
      <c r="U14" t="s">
        <v>1385</v>
      </c>
    </row>
    <row r="15" spans="1:21">
      <c r="A15" s="15" t="s">
        <v>126</v>
      </c>
      <c r="G15" s="16"/>
      <c r="L15" t="s">
        <v>806</v>
      </c>
      <c r="M15">
        <v>28.5</v>
      </c>
      <c r="N15" t="s">
        <v>807</v>
      </c>
      <c r="O15" t="s">
        <v>808</v>
      </c>
      <c r="P15">
        <v>6331</v>
      </c>
      <c r="Q15" s="78">
        <v>39776.667164351849</v>
      </c>
      <c r="R15" t="s">
        <v>1383</v>
      </c>
      <c r="S15" t="s">
        <v>1384</v>
      </c>
      <c r="T15">
        <v>1026.7299</v>
      </c>
      <c r="U15" t="s">
        <v>1385</v>
      </c>
    </row>
    <row r="16" spans="1:21">
      <c r="A16" s="15"/>
      <c r="G16" s="16"/>
      <c r="L16" t="s">
        <v>806</v>
      </c>
      <c r="M16">
        <v>28.5</v>
      </c>
      <c r="N16" t="s">
        <v>807</v>
      </c>
      <c r="O16" t="s">
        <v>808</v>
      </c>
      <c r="P16">
        <v>6331</v>
      </c>
      <c r="Q16" s="78">
        <v>39776.708831018521</v>
      </c>
      <c r="R16" t="s">
        <v>1383</v>
      </c>
      <c r="S16" t="s">
        <v>1384</v>
      </c>
      <c r="T16">
        <v>1026.7261000000001</v>
      </c>
      <c r="U16" t="s">
        <v>1385</v>
      </c>
    </row>
    <row r="17" spans="1:21">
      <c r="A17" s="15" t="s">
        <v>128</v>
      </c>
      <c r="G17" s="16"/>
      <c r="L17" t="s">
        <v>806</v>
      </c>
      <c r="M17">
        <v>28.5</v>
      </c>
      <c r="N17" t="s">
        <v>807</v>
      </c>
      <c r="O17" t="s">
        <v>808</v>
      </c>
      <c r="P17">
        <v>6331</v>
      </c>
      <c r="Q17" s="78">
        <v>39794.667164351849</v>
      </c>
      <c r="R17" t="s">
        <v>1383</v>
      </c>
      <c r="S17" t="s">
        <v>1384</v>
      </c>
      <c r="T17">
        <v>1026.6242999999999</v>
      </c>
      <c r="U17" t="s">
        <v>1385</v>
      </c>
    </row>
    <row r="18" spans="1:21">
      <c r="A18" s="15"/>
      <c r="G18" s="16"/>
      <c r="L18" t="s">
        <v>806</v>
      </c>
      <c r="M18">
        <v>28.5</v>
      </c>
      <c r="N18" t="s">
        <v>807</v>
      </c>
      <c r="O18" t="s">
        <v>808</v>
      </c>
      <c r="P18">
        <v>6331</v>
      </c>
      <c r="Q18" s="78">
        <v>39794.708831018521</v>
      </c>
      <c r="R18" t="s">
        <v>1383</v>
      </c>
      <c r="S18" t="s">
        <v>1384</v>
      </c>
      <c r="T18">
        <v>1026.6289999999999</v>
      </c>
      <c r="U18" t="s">
        <v>1385</v>
      </c>
    </row>
    <row r="19" spans="1:21">
      <c r="A19" s="15" t="s">
        <v>130</v>
      </c>
      <c r="G19" s="16"/>
      <c r="L19" t="s">
        <v>806</v>
      </c>
      <c r="M19">
        <v>28.5</v>
      </c>
      <c r="N19" t="s">
        <v>807</v>
      </c>
      <c r="O19" t="s">
        <v>808</v>
      </c>
      <c r="P19">
        <v>6331</v>
      </c>
      <c r="Q19" s="78">
        <v>39812.667164351849</v>
      </c>
      <c r="R19" t="s">
        <v>1383</v>
      </c>
      <c r="S19" t="s">
        <v>1384</v>
      </c>
      <c r="T19">
        <v>1035.0264999999999</v>
      </c>
      <c r="U19" t="s">
        <v>1385</v>
      </c>
    </row>
    <row r="20" spans="1:21">
      <c r="A20" s="15"/>
      <c r="G20" s="16"/>
      <c r="L20" t="s">
        <v>806</v>
      </c>
      <c r="M20">
        <v>28.5</v>
      </c>
      <c r="N20" t="s">
        <v>807</v>
      </c>
      <c r="O20" t="s">
        <v>808</v>
      </c>
      <c r="P20">
        <v>6331</v>
      </c>
      <c r="Q20" s="78">
        <v>39812.708831018521</v>
      </c>
      <c r="R20" t="s">
        <v>1383</v>
      </c>
      <c r="S20" t="s">
        <v>1384</v>
      </c>
      <c r="T20">
        <v>1035.0418999999999</v>
      </c>
      <c r="U20" t="s">
        <v>1385</v>
      </c>
    </row>
    <row r="21" spans="1:21">
      <c r="A21" s="15" t="s">
        <v>132</v>
      </c>
      <c r="G21" s="16"/>
      <c r="L21" t="s">
        <v>806</v>
      </c>
      <c r="M21">
        <v>28.5</v>
      </c>
      <c r="N21" t="s">
        <v>807</v>
      </c>
      <c r="O21" t="s">
        <v>808</v>
      </c>
      <c r="P21">
        <v>6331</v>
      </c>
      <c r="Q21" s="78">
        <v>39830.667164351849</v>
      </c>
      <c r="R21" t="s">
        <v>1383</v>
      </c>
      <c r="S21" t="s">
        <v>1384</v>
      </c>
      <c r="T21">
        <v>1026.2302</v>
      </c>
      <c r="U21" t="s">
        <v>1385</v>
      </c>
    </row>
    <row r="22" spans="1:21">
      <c r="A22" s="15"/>
      <c r="G22" s="16"/>
      <c r="L22" t="s">
        <v>806</v>
      </c>
      <c r="M22">
        <v>28.5</v>
      </c>
      <c r="N22" t="s">
        <v>807</v>
      </c>
      <c r="O22" t="s">
        <v>808</v>
      </c>
      <c r="P22">
        <v>6331</v>
      </c>
      <c r="Q22" s="78">
        <v>39830.708831018521</v>
      </c>
      <c r="R22" t="s">
        <v>1383</v>
      </c>
      <c r="S22" t="s">
        <v>1384</v>
      </c>
      <c r="T22">
        <v>1026.1955</v>
      </c>
      <c r="U22" t="s">
        <v>1385</v>
      </c>
    </row>
    <row r="23" spans="1:21">
      <c r="A23" s="15" t="s">
        <v>134</v>
      </c>
      <c r="G23" s="16"/>
    </row>
    <row r="24" spans="1:21">
      <c r="A24" s="15"/>
      <c r="G24" s="16"/>
    </row>
    <row r="25" spans="1:21">
      <c r="A25" s="15" t="s">
        <v>135</v>
      </c>
      <c r="G25" s="16"/>
      <c r="Q25" s="78"/>
    </row>
    <row r="26" spans="1:21">
      <c r="A26" s="15"/>
      <c r="G26" s="16"/>
      <c r="L26" t="s">
        <v>806</v>
      </c>
      <c r="M26">
        <v>28.5</v>
      </c>
      <c r="N26" t="s">
        <v>807</v>
      </c>
      <c r="O26" t="s">
        <v>808</v>
      </c>
      <c r="P26">
        <v>6331</v>
      </c>
      <c r="Q26" s="78">
        <v>39650.708831018521</v>
      </c>
      <c r="R26" t="s">
        <v>1310</v>
      </c>
      <c r="S26" t="s">
        <v>1311</v>
      </c>
      <c r="T26">
        <v>29.024000000000001</v>
      </c>
      <c r="U26" t="s">
        <v>1312</v>
      </c>
    </row>
    <row r="27" spans="1:21">
      <c r="A27" s="15" t="s">
        <v>137</v>
      </c>
      <c r="G27" s="16"/>
      <c r="Q27" s="78"/>
    </row>
    <row r="28" spans="1:21">
      <c r="A28" s="15"/>
      <c r="G28" s="16"/>
      <c r="L28" t="s">
        <v>806</v>
      </c>
      <c r="M28">
        <v>28.5</v>
      </c>
      <c r="N28" t="s">
        <v>807</v>
      </c>
      <c r="O28" t="s">
        <v>808</v>
      </c>
      <c r="P28">
        <v>6331</v>
      </c>
      <c r="Q28" s="78">
        <v>39668.708831018521</v>
      </c>
      <c r="R28" t="s">
        <v>1310</v>
      </c>
      <c r="S28" t="s">
        <v>1311</v>
      </c>
      <c r="T28">
        <v>28.888999999999999</v>
      </c>
      <c r="U28" t="s">
        <v>1312</v>
      </c>
    </row>
    <row r="29" spans="1:21">
      <c r="A29" s="15" t="s">
        <v>139</v>
      </c>
      <c r="G29" s="16"/>
      <c r="Q29" s="78"/>
    </row>
    <row r="30" spans="1:21">
      <c r="A30" s="15"/>
      <c r="G30" s="16"/>
      <c r="L30" t="s">
        <v>806</v>
      </c>
      <c r="M30">
        <v>28.5</v>
      </c>
      <c r="N30" t="s">
        <v>807</v>
      </c>
      <c r="O30" t="s">
        <v>808</v>
      </c>
      <c r="P30">
        <v>6331</v>
      </c>
      <c r="Q30" s="78">
        <v>39686.708831018521</v>
      </c>
      <c r="R30" t="s">
        <v>1310</v>
      </c>
      <c r="S30" t="s">
        <v>1311</v>
      </c>
      <c r="T30">
        <v>28.818000000000001</v>
      </c>
      <c r="U30" t="s">
        <v>1312</v>
      </c>
    </row>
    <row r="31" spans="1:21">
      <c r="A31" s="15" t="s">
        <v>141</v>
      </c>
      <c r="G31" s="16"/>
      <c r="Q31" s="78"/>
    </row>
    <row r="32" spans="1:21">
      <c r="A32" s="15"/>
      <c r="G32" s="16"/>
      <c r="L32" t="s">
        <v>806</v>
      </c>
      <c r="M32">
        <v>28.5</v>
      </c>
      <c r="N32" t="s">
        <v>807</v>
      </c>
      <c r="O32" t="s">
        <v>808</v>
      </c>
      <c r="P32">
        <v>6331</v>
      </c>
      <c r="Q32" s="78">
        <v>39704.708831018521</v>
      </c>
      <c r="R32" t="s">
        <v>1310</v>
      </c>
      <c r="S32" t="s">
        <v>1311</v>
      </c>
      <c r="T32">
        <v>27.399000000000001</v>
      </c>
      <c r="U32" t="s">
        <v>1312</v>
      </c>
    </row>
    <row r="33" spans="1:21">
      <c r="A33" s="15" t="s">
        <v>143</v>
      </c>
      <c r="G33" s="16"/>
      <c r="Q33" s="78"/>
    </row>
    <row r="34" spans="1:21">
      <c r="A34" s="15"/>
      <c r="G34" s="16"/>
      <c r="L34" t="s">
        <v>806</v>
      </c>
      <c r="M34">
        <v>28.5</v>
      </c>
      <c r="N34" t="s">
        <v>807</v>
      </c>
      <c r="O34" t="s">
        <v>808</v>
      </c>
      <c r="P34">
        <v>6331</v>
      </c>
      <c r="Q34" s="78">
        <v>39722.708831018521</v>
      </c>
      <c r="R34" t="s">
        <v>1310</v>
      </c>
      <c r="S34" t="s">
        <v>1311</v>
      </c>
      <c r="T34">
        <v>28.236000000000001</v>
      </c>
      <c r="U34" t="s">
        <v>1312</v>
      </c>
    </row>
    <row r="35" spans="1:21">
      <c r="A35" s="15" t="s">
        <v>145</v>
      </c>
      <c r="G35" s="16"/>
      <c r="Q35" s="78"/>
    </row>
    <row r="36" spans="1:21">
      <c r="A36" s="15"/>
      <c r="G36" s="16"/>
      <c r="L36" t="s">
        <v>806</v>
      </c>
      <c r="M36">
        <v>28.5</v>
      </c>
      <c r="N36" t="s">
        <v>807</v>
      </c>
      <c r="O36" t="s">
        <v>808</v>
      </c>
      <c r="P36">
        <v>6331</v>
      </c>
      <c r="Q36" s="78">
        <v>39740.708831018521</v>
      </c>
      <c r="R36" t="s">
        <v>1310</v>
      </c>
      <c r="S36" t="s">
        <v>1311</v>
      </c>
      <c r="T36">
        <v>27.981999999999999</v>
      </c>
      <c r="U36" t="s">
        <v>1312</v>
      </c>
    </row>
    <row r="37" spans="1:21">
      <c r="A37" s="15" t="s">
        <v>147</v>
      </c>
      <c r="G37" s="16"/>
      <c r="Q37" s="78"/>
    </row>
    <row r="38" spans="1:21">
      <c r="A38" s="15"/>
      <c r="G38" s="16"/>
      <c r="L38" t="s">
        <v>806</v>
      </c>
      <c r="M38">
        <v>28.5</v>
      </c>
      <c r="N38" t="s">
        <v>807</v>
      </c>
      <c r="O38" t="s">
        <v>808</v>
      </c>
      <c r="P38">
        <v>6331</v>
      </c>
      <c r="Q38" s="78">
        <v>39758.708831018521</v>
      </c>
      <c r="R38" t="s">
        <v>1310</v>
      </c>
      <c r="S38" t="s">
        <v>1311</v>
      </c>
      <c r="T38">
        <v>28.641999999999999</v>
      </c>
      <c r="U38" t="s">
        <v>1312</v>
      </c>
    </row>
    <row r="39" spans="1:21">
      <c r="A39" s="15" t="s">
        <v>149</v>
      </c>
      <c r="G39" s="16"/>
      <c r="Q39" s="78"/>
    </row>
    <row r="40" spans="1:21">
      <c r="A40" s="15"/>
      <c r="G40" s="16"/>
      <c r="L40" t="s">
        <v>806</v>
      </c>
      <c r="M40">
        <v>28.5</v>
      </c>
      <c r="N40" t="s">
        <v>807</v>
      </c>
      <c r="O40" t="s">
        <v>808</v>
      </c>
      <c r="P40">
        <v>6331</v>
      </c>
      <c r="Q40" s="78">
        <v>39776.708831018521</v>
      </c>
      <c r="R40" t="s">
        <v>1310</v>
      </c>
      <c r="S40" t="s">
        <v>1311</v>
      </c>
      <c r="T40">
        <v>28.690999999999999</v>
      </c>
      <c r="U40" t="s">
        <v>1312</v>
      </c>
    </row>
    <row r="41" spans="1:21">
      <c r="A41" s="15" t="s">
        <v>151</v>
      </c>
      <c r="G41" s="16"/>
      <c r="Q41" s="78"/>
    </row>
    <row r="42" spans="1:21">
      <c r="A42" s="15"/>
      <c r="G42" s="16"/>
      <c r="L42" t="s">
        <v>806</v>
      </c>
      <c r="M42">
        <v>28.5</v>
      </c>
      <c r="N42" t="s">
        <v>807</v>
      </c>
      <c r="O42" t="s">
        <v>808</v>
      </c>
      <c r="P42">
        <v>6331</v>
      </c>
      <c r="Q42" s="78">
        <v>39794.708831018521</v>
      </c>
      <c r="R42" t="s">
        <v>1310</v>
      </c>
      <c r="S42" t="s">
        <v>1311</v>
      </c>
      <c r="T42">
        <v>28.303999999999998</v>
      </c>
      <c r="U42" t="s">
        <v>1312</v>
      </c>
    </row>
    <row r="43" spans="1:21">
      <c r="A43" s="15" t="s">
        <v>153</v>
      </c>
      <c r="G43" s="16"/>
    </row>
    <row r="44" spans="1:21">
      <c r="A44" s="15"/>
      <c r="G44" s="16"/>
    </row>
    <row r="45" spans="1:21">
      <c r="A45" s="15" t="s">
        <v>155</v>
      </c>
      <c r="G45" s="16"/>
      <c r="Q45" s="78"/>
    </row>
    <row r="46" spans="1:21">
      <c r="A46" s="15"/>
      <c r="G46" s="16"/>
      <c r="L46" t="s">
        <v>806</v>
      </c>
      <c r="M46">
        <v>28.5</v>
      </c>
      <c r="N46" t="s">
        <v>807</v>
      </c>
      <c r="O46" t="s">
        <v>808</v>
      </c>
      <c r="P46">
        <v>6331</v>
      </c>
      <c r="Q46" s="78">
        <v>39650.708831018521</v>
      </c>
      <c r="R46" t="s">
        <v>809</v>
      </c>
      <c r="S46" t="s">
        <v>810</v>
      </c>
      <c r="T46">
        <v>34.5107</v>
      </c>
      <c r="U46" t="s">
        <v>848</v>
      </c>
    </row>
    <row r="47" spans="1:21">
      <c r="A47" s="15" t="s">
        <v>157</v>
      </c>
      <c r="G47" s="16"/>
      <c r="Q47" s="78"/>
    </row>
    <row r="48" spans="1:21">
      <c r="A48" s="15"/>
      <c r="G48" s="16"/>
      <c r="L48" t="s">
        <v>806</v>
      </c>
      <c r="M48">
        <v>28.5</v>
      </c>
      <c r="N48" t="s">
        <v>807</v>
      </c>
      <c r="O48" t="s">
        <v>808</v>
      </c>
      <c r="P48">
        <v>6331</v>
      </c>
      <c r="Q48" s="78">
        <v>39668.708831018521</v>
      </c>
      <c r="R48" t="s">
        <v>809</v>
      </c>
      <c r="S48" t="s">
        <v>810</v>
      </c>
      <c r="T48">
        <v>34.7044</v>
      </c>
      <c r="U48" t="s">
        <v>848</v>
      </c>
    </row>
    <row r="49" spans="1:21">
      <c r="A49" s="15" t="s">
        <v>159</v>
      </c>
      <c r="G49" s="16"/>
      <c r="Q49" s="78"/>
    </row>
    <row r="50" spans="1:21">
      <c r="A50" s="15"/>
      <c r="G50" s="16"/>
      <c r="L50" t="s">
        <v>806</v>
      </c>
      <c r="M50">
        <v>28.5</v>
      </c>
      <c r="N50" t="s">
        <v>807</v>
      </c>
      <c r="O50" t="s">
        <v>808</v>
      </c>
      <c r="P50">
        <v>6331</v>
      </c>
      <c r="Q50" s="78">
        <v>39686.708831018521</v>
      </c>
      <c r="R50" t="s">
        <v>809</v>
      </c>
      <c r="S50" t="s">
        <v>810</v>
      </c>
      <c r="T50">
        <v>34.700600000000001</v>
      </c>
      <c r="U50" t="s">
        <v>848</v>
      </c>
    </row>
    <row r="51" spans="1:21">
      <c r="A51" s="15" t="s">
        <v>161</v>
      </c>
      <c r="G51" s="16"/>
      <c r="Q51" s="78"/>
    </row>
    <row r="52" spans="1:21">
      <c r="A52" s="15"/>
      <c r="G52" s="16"/>
      <c r="L52" t="s">
        <v>806</v>
      </c>
      <c r="M52">
        <v>28.5</v>
      </c>
      <c r="N52" t="s">
        <v>807</v>
      </c>
      <c r="O52" t="s">
        <v>808</v>
      </c>
      <c r="P52">
        <v>6331</v>
      </c>
      <c r="Q52" s="78">
        <v>39704.708831018521</v>
      </c>
      <c r="R52" t="s">
        <v>809</v>
      </c>
      <c r="S52" t="s">
        <v>810</v>
      </c>
      <c r="T52">
        <v>34.642899999999997</v>
      </c>
      <c r="U52" t="s">
        <v>848</v>
      </c>
    </row>
    <row r="53" spans="1:21">
      <c r="A53" s="15" t="s">
        <v>163</v>
      </c>
      <c r="G53" s="16"/>
      <c r="Q53" s="78"/>
    </row>
    <row r="54" spans="1:21">
      <c r="A54" s="15"/>
      <c r="G54" s="16"/>
      <c r="L54" t="s">
        <v>806</v>
      </c>
      <c r="M54">
        <v>28.5</v>
      </c>
      <c r="N54" t="s">
        <v>807</v>
      </c>
      <c r="O54" t="s">
        <v>808</v>
      </c>
      <c r="P54">
        <v>6331</v>
      </c>
      <c r="Q54" s="78">
        <v>39722.708831018521</v>
      </c>
      <c r="R54" t="s">
        <v>809</v>
      </c>
      <c r="S54" t="s">
        <v>810</v>
      </c>
      <c r="T54">
        <v>34.6312</v>
      </c>
      <c r="U54" t="s">
        <v>848</v>
      </c>
    </row>
    <row r="55" spans="1:21">
      <c r="A55" s="15" t="s">
        <v>165</v>
      </c>
      <c r="G55" s="16"/>
      <c r="Q55" s="78"/>
    </row>
    <row r="56" spans="1:21">
      <c r="A56" s="15"/>
      <c r="G56" s="16"/>
      <c r="L56" t="s">
        <v>806</v>
      </c>
      <c r="M56">
        <v>28.5</v>
      </c>
      <c r="N56" t="s">
        <v>807</v>
      </c>
      <c r="O56" t="s">
        <v>808</v>
      </c>
      <c r="P56">
        <v>6331</v>
      </c>
      <c r="Q56" s="78">
        <v>39740.708831018521</v>
      </c>
      <c r="R56" t="s">
        <v>809</v>
      </c>
      <c r="S56" t="s">
        <v>810</v>
      </c>
      <c r="T56">
        <v>34.603999999999999</v>
      </c>
      <c r="U56" t="s">
        <v>848</v>
      </c>
    </row>
    <row r="57" spans="1:21">
      <c r="A57" s="15" t="s">
        <v>167</v>
      </c>
      <c r="G57" s="16"/>
      <c r="Q57" s="78"/>
    </row>
    <row r="58" spans="1:21">
      <c r="A58" s="15"/>
      <c r="G58" s="16"/>
      <c r="L58" t="s">
        <v>806</v>
      </c>
      <c r="M58">
        <v>28.5</v>
      </c>
      <c r="N58" t="s">
        <v>807</v>
      </c>
      <c r="O58" t="s">
        <v>808</v>
      </c>
      <c r="P58">
        <v>6331</v>
      </c>
      <c r="Q58" s="78">
        <v>39758.708831018521</v>
      </c>
      <c r="R58" t="s">
        <v>809</v>
      </c>
      <c r="S58" t="s">
        <v>810</v>
      </c>
      <c r="T58">
        <v>34.7455</v>
      </c>
      <c r="U58" t="s">
        <v>848</v>
      </c>
    </row>
    <row r="59" spans="1:21">
      <c r="A59" s="15" t="s">
        <v>168</v>
      </c>
      <c r="G59" s="16"/>
      <c r="Q59" s="78"/>
    </row>
    <row r="60" spans="1:21">
      <c r="A60" s="15"/>
      <c r="G60" s="16"/>
      <c r="L60" t="s">
        <v>806</v>
      </c>
      <c r="M60">
        <v>28.5</v>
      </c>
      <c r="N60" t="s">
        <v>807</v>
      </c>
      <c r="O60" t="s">
        <v>808</v>
      </c>
      <c r="P60">
        <v>6331</v>
      </c>
      <c r="Q60" s="78">
        <v>39776.708831018521</v>
      </c>
      <c r="R60" t="s">
        <v>809</v>
      </c>
      <c r="S60" t="s">
        <v>810</v>
      </c>
      <c r="T60">
        <v>34.759300000000003</v>
      </c>
      <c r="U60" t="s">
        <v>848</v>
      </c>
    </row>
    <row r="61" spans="1:21">
      <c r="A61" s="20" t="s">
        <v>170</v>
      </c>
      <c r="B61" s="21"/>
      <c r="C61" s="21"/>
      <c r="E61" s="21"/>
      <c r="F61" s="21"/>
      <c r="G61" s="22"/>
      <c r="H61" s="21"/>
      <c r="Q61" s="78"/>
    </row>
    <row r="62" spans="1:21">
      <c r="A62" s="20"/>
      <c r="B62" s="21"/>
      <c r="C62" s="21"/>
      <c r="D62" s="21"/>
      <c r="E62" s="21"/>
      <c r="F62" s="21"/>
      <c r="G62" s="22"/>
      <c r="H62" s="21"/>
      <c r="L62" t="s">
        <v>806</v>
      </c>
      <c r="M62">
        <v>28.5</v>
      </c>
      <c r="N62" t="s">
        <v>807</v>
      </c>
      <c r="O62" t="s">
        <v>808</v>
      </c>
      <c r="P62">
        <v>6331</v>
      </c>
      <c r="Q62" s="78">
        <v>39794.708831018521</v>
      </c>
      <c r="R62" t="s">
        <v>809</v>
      </c>
      <c r="S62" t="s">
        <v>810</v>
      </c>
      <c r="T62">
        <v>34.750399999999999</v>
      </c>
      <c r="U62" t="s">
        <v>848</v>
      </c>
    </row>
    <row r="63" spans="1:21">
      <c r="A63" s="20" t="s">
        <v>171</v>
      </c>
      <c r="B63" s="21"/>
      <c r="C63" s="21"/>
      <c r="E63" s="21"/>
      <c r="F63" s="21" t="s">
        <v>172</v>
      </c>
      <c r="G63" s="22"/>
      <c r="H63" s="21"/>
      <c r="Q63" s="78"/>
    </row>
    <row r="64" spans="1:21">
      <c r="A64" s="15"/>
      <c r="G64" s="16"/>
      <c r="L64" t="s">
        <v>806</v>
      </c>
      <c r="M64">
        <v>28.5</v>
      </c>
      <c r="N64" t="s">
        <v>807</v>
      </c>
      <c r="O64" t="s">
        <v>808</v>
      </c>
      <c r="P64">
        <v>6331</v>
      </c>
      <c r="Q64" s="78">
        <v>39812.708831018521</v>
      </c>
      <c r="R64" t="s">
        <v>809</v>
      </c>
      <c r="S64" t="s">
        <v>810</v>
      </c>
      <c r="T64">
        <v>33.9375</v>
      </c>
      <c r="U64" t="s">
        <v>848</v>
      </c>
    </row>
    <row r="65" spans="1:21">
      <c r="A65" s="23" t="s">
        <v>174</v>
      </c>
      <c r="B65" s="24"/>
      <c r="C65" s="24"/>
      <c r="D65" s="24"/>
      <c r="E65" s="24"/>
      <c r="F65" t="s">
        <v>175</v>
      </c>
      <c r="G65" s="16"/>
      <c r="Q65" s="78"/>
    </row>
    <row r="66" spans="1:21">
      <c r="A66" s="23"/>
      <c r="B66" s="24"/>
      <c r="C66" s="24"/>
      <c r="D66" s="24"/>
      <c r="E66" s="24"/>
      <c r="G66" s="16"/>
      <c r="L66" t="s">
        <v>806</v>
      </c>
      <c r="M66">
        <v>28.5</v>
      </c>
      <c r="N66" t="s">
        <v>807</v>
      </c>
      <c r="O66" t="s">
        <v>808</v>
      </c>
      <c r="P66">
        <v>6331</v>
      </c>
      <c r="Q66" s="78">
        <v>39830.708831018521</v>
      </c>
      <c r="R66" t="s">
        <v>809</v>
      </c>
      <c r="S66" t="s">
        <v>810</v>
      </c>
      <c r="T66">
        <v>34.789099999999998</v>
      </c>
      <c r="U66" t="s">
        <v>848</v>
      </c>
    </row>
    <row r="67" spans="1:21">
      <c r="A67" s="23" t="s">
        <v>177</v>
      </c>
      <c r="B67" s="24"/>
      <c r="C67" s="24"/>
      <c r="D67" s="24"/>
      <c r="E67" s="24"/>
      <c r="F67" t="s">
        <v>175</v>
      </c>
      <c r="G67" s="16"/>
    </row>
    <row r="68" spans="1:21">
      <c r="A68" s="15"/>
      <c r="G68" s="16"/>
    </row>
    <row r="69" spans="1:21">
      <c r="A69" s="15" t="s">
        <v>179</v>
      </c>
      <c r="G69" s="16"/>
      <c r="Q69" s="78"/>
    </row>
    <row r="70" spans="1:21">
      <c r="A70" s="15"/>
      <c r="G70" s="16"/>
      <c r="L70" t="s">
        <v>806</v>
      </c>
      <c r="M70">
        <v>28.5</v>
      </c>
      <c r="N70" t="s">
        <v>807</v>
      </c>
      <c r="O70" s="24" t="s">
        <v>808</v>
      </c>
      <c r="P70">
        <v>6331</v>
      </c>
      <c r="Q70" s="78">
        <v>39650.708831018521</v>
      </c>
      <c r="R70" t="s">
        <v>1353</v>
      </c>
      <c r="S70" t="s">
        <v>1354</v>
      </c>
      <c r="T70">
        <v>9.2205999999999992</v>
      </c>
      <c r="U70" t="s">
        <v>1355</v>
      </c>
    </row>
    <row r="71" spans="1:21">
      <c r="A71" s="15" t="s">
        <v>180</v>
      </c>
      <c r="G71" s="16"/>
      <c r="Q71" s="78"/>
    </row>
    <row r="72" spans="1:21">
      <c r="A72" s="15"/>
      <c r="G72" s="16"/>
      <c r="L72" t="s">
        <v>806</v>
      </c>
      <c r="M72">
        <v>28.5</v>
      </c>
      <c r="N72" t="s">
        <v>807</v>
      </c>
      <c r="O72" s="24" t="s">
        <v>808</v>
      </c>
      <c r="P72">
        <v>6331</v>
      </c>
      <c r="Q72" s="78">
        <v>39668.708831018521</v>
      </c>
      <c r="R72" t="s">
        <v>1353</v>
      </c>
      <c r="S72" t="s">
        <v>1354</v>
      </c>
      <c r="T72">
        <v>9.8743999999999996</v>
      </c>
      <c r="U72" t="s">
        <v>1355</v>
      </c>
    </row>
    <row r="73" spans="1:21">
      <c r="A73" s="15" t="s">
        <v>182</v>
      </c>
      <c r="G73" s="16"/>
      <c r="O73" s="24"/>
      <c r="Q73" s="78"/>
    </row>
    <row r="74" spans="1:21">
      <c r="A74" s="15"/>
      <c r="G74" s="16"/>
      <c r="L74" t="s">
        <v>806</v>
      </c>
      <c r="M74">
        <v>28.5</v>
      </c>
      <c r="N74" t="s">
        <v>807</v>
      </c>
      <c r="O74" t="s">
        <v>808</v>
      </c>
      <c r="P74">
        <v>6331</v>
      </c>
      <c r="Q74" s="78">
        <v>39686.708831018521</v>
      </c>
      <c r="R74" t="s">
        <v>1353</v>
      </c>
      <c r="S74" t="s">
        <v>1354</v>
      </c>
      <c r="T74">
        <v>9.6928999999999998</v>
      </c>
      <c r="U74" t="s">
        <v>1355</v>
      </c>
    </row>
    <row r="75" spans="1:21">
      <c r="A75" s="15" t="s">
        <v>184</v>
      </c>
      <c r="G75" s="16"/>
      <c r="Q75" s="78"/>
    </row>
    <row r="76" spans="1:21">
      <c r="A76" s="15"/>
      <c r="G76" s="16"/>
      <c r="L76" t="s">
        <v>806</v>
      </c>
      <c r="M76">
        <v>28.5</v>
      </c>
      <c r="N76" t="s">
        <v>807</v>
      </c>
      <c r="O76" t="s">
        <v>808</v>
      </c>
      <c r="P76">
        <v>6331</v>
      </c>
      <c r="Q76" s="78">
        <v>39704.708831018521</v>
      </c>
      <c r="R76" t="s">
        <v>1353</v>
      </c>
      <c r="S76" t="s">
        <v>1354</v>
      </c>
      <c r="T76">
        <v>9.3104999999999993</v>
      </c>
      <c r="U76" t="s">
        <v>1355</v>
      </c>
    </row>
    <row r="77" spans="1:21">
      <c r="A77" s="15" t="s">
        <v>186</v>
      </c>
      <c r="G77" s="16"/>
      <c r="Q77" s="78"/>
    </row>
    <row r="78" spans="1:21">
      <c r="A78" s="15"/>
      <c r="G78" s="16"/>
      <c r="L78" t="s">
        <v>806</v>
      </c>
      <c r="M78">
        <v>28.5</v>
      </c>
      <c r="N78" t="s">
        <v>807</v>
      </c>
      <c r="O78" t="s">
        <v>808</v>
      </c>
      <c r="P78">
        <v>6331</v>
      </c>
      <c r="Q78" s="78">
        <v>39722.708831018521</v>
      </c>
      <c r="R78" t="s">
        <v>1353</v>
      </c>
      <c r="S78" t="s">
        <v>1354</v>
      </c>
      <c r="T78">
        <v>9.2965</v>
      </c>
      <c r="U78" t="s">
        <v>1355</v>
      </c>
    </row>
    <row r="79" spans="1:21">
      <c r="A79" s="15" t="s">
        <v>188</v>
      </c>
      <c r="G79" s="16"/>
      <c r="Q79" s="78"/>
    </row>
    <row r="80" spans="1:21">
      <c r="A80" s="15"/>
      <c r="G80" s="16"/>
      <c r="L80" t="s">
        <v>806</v>
      </c>
      <c r="M80">
        <v>28.5</v>
      </c>
      <c r="N80" t="s">
        <v>807</v>
      </c>
      <c r="O80" t="s">
        <v>808</v>
      </c>
      <c r="P80">
        <v>6331</v>
      </c>
      <c r="Q80" s="78">
        <v>39740.708831018521</v>
      </c>
      <c r="R80" t="s">
        <v>1353</v>
      </c>
      <c r="S80" t="s">
        <v>1354</v>
      </c>
      <c r="T80">
        <v>9.2806999999999995</v>
      </c>
      <c r="U80" t="s">
        <v>1355</v>
      </c>
    </row>
    <row r="81" spans="1:21">
      <c r="A81" s="15" t="s">
        <v>189</v>
      </c>
      <c r="G81" s="16"/>
      <c r="Q81" s="78"/>
    </row>
    <row r="82" spans="1:21">
      <c r="A82" s="15"/>
      <c r="G82" s="16"/>
      <c r="L82" t="s">
        <v>806</v>
      </c>
      <c r="M82">
        <v>28.5</v>
      </c>
      <c r="N82" t="s">
        <v>807</v>
      </c>
      <c r="O82" t="s">
        <v>808</v>
      </c>
      <c r="P82">
        <v>6331</v>
      </c>
      <c r="Q82" s="78">
        <v>39758.708831018521</v>
      </c>
      <c r="R82" t="s">
        <v>1353</v>
      </c>
      <c r="S82" t="s">
        <v>1354</v>
      </c>
      <c r="T82">
        <v>10.107200000000001</v>
      </c>
      <c r="U82" t="s">
        <v>1355</v>
      </c>
    </row>
    <row r="83" spans="1:21">
      <c r="A83" s="15" t="s">
        <v>191</v>
      </c>
      <c r="G83" s="16"/>
      <c r="Q83" s="78"/>
    </row>
    <row r="84" spans="1:21">
      <c r="A84" s="15"/>
      <c r="G84" s="16"/>
      <c r="L84" t="s">
        <v>806</v>
      </c>
      <c r="M84">
        <v>28.5</v>
      </c>
      <c r="N84" t="s">
        <v>807</v>
      </c>
      <c r="O84" t="s">
        <v>808</v>
      </c>
      <c r="P84">
        <v>6331</v>
      </c>
      <c r="Q84" s="78">
        <v>39776.708831018521</v>
      </c>
      <c r="R84" t="s">
        <v>1353</v>
      </c>
      <c r="S84" t="s">
        <v>1354</v>
      </c>
      <c r="T84">
        <v>10.9519</v>
      </c>
      <c r="U84" t="s">
        <v>1355</v>
      </c>
    </row>
    <row r="85" spans="1:21">
      <c r="A85" s="15" t="s">
        <v>193</v>
      </c>
      <c r="G85" s="16"/>
      <c r="Q85" s="78"/>
    </row>
    <row r="86" spans="1:21">
      <c r="A86" s="15"/>
      <c r="G86" s="16"/>
      <c r="L86" t="s">
        <v>806</v>
      </c>
      <c r="M86">
        <v>28.5</v>
      </c>
      <c r="N86" t="s">
        <v>807</v>
      </c>
      <c r="O86" t="s">
        <v>808</v>
      </c>
      <c r="P86">
        <v>6331</v>
      </c>
      <c r="Q86" s="78">
        <v>39794.708831018521</v>
      </c>
      <c r="R86" t="s">
        <v>1353</v>
      </c>
      <c r="S86" t="s">
        <v>1354</v>
      </c>
      <c r="T86">
        <v>11.433999999999999</v>
      </c>
      <c r="U86" t="s">
        <v>1355</v>
      </c>
    </row>
    <row r="87" spans="1:21">
      <c r="A87" s="15" t="s">
        <v>194</v>
      </c>
      <c r="G87" s="16"/>
      <c r="Q87" s="78"/>
    </row>
    <row r="88" spans="1:21">
      <c r="A88" s="15"/>
      <c r="G88" s="16"/>
      <c r="L88" t="s">
        <v>806</v>
      </c>
      <c r="M88">
        <v>28.5</v>
      </c>
      <c r="N88" t="s">
        <v>807</v>
      </c>
      <c r="O88" t="s">
        <v>808</v>
      </c>
      <c r="P88">
        <v>6331</v>
      </c>
      <c r="Q88" s="78">
        <v>39812.708831018521</v>
      </c>
      <c r="R88" t="s">
        <v>1353</v>
      </c>
      <c r="S88" t="s">
        <v>1354</v>
      </c>
      <c r="T88">
        <v>11.953900000000001</v>
      </c>
      <c r="U88" t="s">
        <v>1355</v>
      </c>
    </row>
    <row r="89" spans="1:21">
      <c r="A89" s="15" t="s">
        <v>196</v>
      </c>
      <c r="G89" s="16"/>
      <c r="Q89" s="78"/>
    </row>
    <row r="90" spans="1:21">
      <c r="A90" s="15"/>
      <c r="G90" s="16"/>
      <c r="L90" t="s">
        <v>806</v>
      </c>
      <c r="M90">
        <v>28.5</v>
      </c>
      <c r="N90" t="s">
        <v>807</v>
      </c>
      <c r="O90" t="s">
        <v>808</v>
      </c>
      <c r="P90">
        <v>6331</v>
      </c>
      <c r="Q90" s="78">
        <v>39830.708831018521</v>
      </c>
      <c r="R90" t="s">
        <v>1353</v>
      </c>
      <c r="S90" t="s">
        <v>1354</v>
      </c>
      <c r="T90">
        <v>12.1486</v>
      </c>
      <c r="U90" t="s">
        <v>1355</v>
      </c>
    </row>
    <row r="91" spans="1:21">
      <c r="A91" s="15" t="s">
        <v>198</v>
      </c>
      <c r="G91" s="16"/>
    </row>
    <row r="92" spans="1:21">
      <c r="A92" s="15"/>
      <c r="G92" s="16"/>
    </row>
    <row r="93" spans="1:21">
      <c r="A93" s="15" t="s">
        <v>199</v>
      </c>
      <c r="G93" s="16"/>
      <c r="L93" t="s">
        <v>806</v>
      </c>
      <c r="M93">
        <v>100</v>
      </c>
      <c r="N93" t="s">
        <v>807</v>
      </c>
      <c r="O93" t="s">
        <v>811</v>
      </c>
      <c r="P93">
        <v>9515</v>
      </c>
      <c r="Q93" s="78">
        <v>39650.667071759257</v>
      </c>
      <c r="R93" t="s">
        <v>1383</v>
      </c>
      <c r="S93" t="s">
        <v>1384</v>
      </c>
      <c r="T93">
        <v>1027.1059</v>
      </c>
      <c r="U93" t="s">
        <v>1385</v>
      </c>
    </row>
    <row r="94" spans="1:21">
      <c r="A94" s="15"/>
      <c r="G94" s="16"/>
      <c r="L94" t="s">
        <v>806</v>
      </c>
      <c r="M94">
        <v>100</v>
      </c>
      <c r="N94" t="s">
        <v>807</v>
      </c>
      <c r="O94" t="s">
        <v>811</v>
      </c>
      <c r="P94">
        <v>9515</v>
      </c>
      <c r="Q94" s="78">
        <v>39650.687905092593</v>
      </c>
      <c r="R94" t="s">
        <v>1383</v>
      </c>
      <c r="S94" t="s">
        <v>1384</v>
      </c>
      <c r="T94">
        <v>1027.1052999999999</v>
      </c>
      <c r="U94" t="s">
        <v>1385</v>
      </c>
    </row>
    <row r="95" spans="1:21">
      <c r="A95" s="15" t="s">
        <v>201</v>
      </c>
      <c r="G95" s="16"/>
      <c r="L95" t="s">
        <v>806</v>
      </c>
      <c r="M95">
        <v>100</v>
      </c>
      <c r="N95" t="s">
        <v>807</v>
      </c>
      <c r="O95" t="s">
        <v>811</v>
      </c>
      <c r="P95">
        <v>9515</v>
      </c>
      <c r="Q95" s="78">
        <v>39650.708738425928</v>
      </c>
      <c r="R95" t="s">
        <v>1383</v>
      </c>
      <c r="S95" t="s">
        <v>1384</v>
      </c>
      <c r="T95">
        <v>1027.1048000000001</v>
      </c>
      <c r="U95" t="s">
        <v>1385</v>
      </c>
    </row>
    <row r="96" spans="1:21">
      <c r="L96" t="s">
        <v>806</v>
      </c>
      <c r="M96">
        <v>100</v>
      </c>
      <c r="N96" t="s">
        <v>807</v>
      </c>
      <c r="O96" t="s">
        <v>811</v>
      </c>
      <c r="P96">
        <v>9515</v>
      </c>
      <c r="Q96" s="78">
        <v>39650.729571759257</v>
      </c>
      <c r="R96" t="s">
        <v>1383</v>
      </c>
      <c r="S96" t="s">
        <v>1384</v>
      </c>
      <c r="T96">
        <v>1027.104</v>
      </c>
      <c r="U96" t="s">
        <v>1385</v>
      </c>
    </row>
    <row r="97" spans="12:21">
      <c r="L97" t="s">
        <v>806</v>
      </c>
      <c r="M97">
        <v>100</v>
      </c>
      <c r="N97" t="s">
        <v>807</v>
      </c>
      <c r="O97" t="s">
        <v>811</v>
      </c>
      <c r="P97">
        <v>9515</v>
      </c>
      <c r="Q97" s="78">
        <v>39668.667060185187</v>
      </c>
      <c r="R97" t="s">
        <v>1383</v>
      </c>
      <c r="S97" t="s">
        <v>1384</v>
      </c>
      <c r="T97">
        <v>1027.1415999999999</v>
      </c>
      <c r="U97" t="s">
        <v>1385</v>
      </c>
    </row>
    <row r="98" spans="12:21">
      <c r="L98" t="s">
        <v>806</v>
      </c>
      <c r="M98">
        <v>100</v>
      </c>
      <c r="N98" t="s">
        <v>807</v>
      </c>
      <c r="O98" t="s">
        <v>811</v>
      </c>
      <c r="P98">
        <v>9515</v>
      </c>
      <c r="Q98" s="78">
        <v>39668.687893518516</v>
      </c>
      <c r="R98" t="s">
        <v>1383</v>
      </c>
      <c r="S98" t="s">
        <v>1384</v>
      </c>
      <c r="T98">
        <v>1027.1437000000001</v>
      </c>
      <c r="U98" t="s">
        <v>1385</v>
      </c>
    </row>
    <row r="99" spans="12:21">
      <c r="L99" t="s">
        <v>806</v>
      </c>
      <c r="M99">
        <v>100</v>
      </c>
      <c r="N99" t="s">
        <v>807</v>
      </c>
      <c r="O99" t="s">
        <v>811</v>
      </c>
      <c r="P99">
        <v>9515</v>
      </c>
      <c r="Q99" s="78">
        <v>39668.708726851852</v>
      </c>
      <c r="R99" t="s">
        <v>1383</v>
      </c>
      <c r="S99" t="s">
        <v>1384</v>
      </c>
      <c r="T99">
        <v>1027.143</v>
      </c>
      <c r="U99" t="s">
        <v>1385</v>
      </c>
    </row>
    <row r="100" spans="12:21">
      <c r="L100" t="s">
        <v>806</v>
      </c>
      <c r="M100">
        <v>100</v>
      </c>
      <c r="N100" t="s">
        <v>807</v>
      </c>
      <c r="O100" t="s">
        <v>811</v>
      </c>
      <c r="P100">
        <v>9515</v>
      </c>
      <c r="Q100" s="78">
        <v>39668.729560185187</v>
      </c>
      <c r="R100" t="s">
        <v>1383</v>
      </c>
      <c r="S100" t="s">
        <v>1384</v>
      </c>
      <c r="T100">
        <v>1027.1437000000001</v>
      </c>
      <c r="U100" t="s">
        <v>1385</v>
      </c>
    </row>
    <row r="101" spans="12:21">
      <c r="L101" t="s">
        <v>806</v>
      </c>
      <c r="M101">
        <v>100</v>
      </c>
      <c r="N101" t="s">
        <v>807</v>
      </c>
      <c r="O101" t="s">
        <v>811</v>
      </c>
      <c r="P101">
        <v>9515</v>
      </c>
      <c r="Q101" s="78">
        <v>39686.667060185187</v>
      </c>
      <c r="R101" t="s">
        <v>1383</v>
      </c>
      <c r="S101" t="s">
        <v>1384</v>
      </c>
      <c r="T101">
        <v>1027.1682000000001</v>
      </c>
      <c r="U101" t="s">
        <v>1385</v>
      </c>
    </row>
    <row r="102" spans="12:21">
      <c r="L102" t="s">
        <v>806</v>
      </c>
      <c r="M102">
        <v>100</v>
      </c>
      <c r="N102" t="s">
        <v>807</v>
      </c>
      <c r="O102" t="s">
        <v>811</v>
      </c>
      <c r="P102">
        <v>9515</v>
      </c>
      <c r="Q102" s="78">
        <v>39686.687893518516</v>
      </c>
      <c r="R102" t="s">
        <v>1383</v>
      </c>
      <c r="S102" t="s">
        <v>1384</v>
      </c>
      <c r="T102">
        <v>1027.1690000000001</v>
      </c>
      <c r="U102" t="s">
        <v>1385</v>
      </c>
    </row>
    <row r="103" spans="12:21">
      <c r="L103" t="s">
        <v>806</v>
      </c>
      <c r="M103">
        <v>100</v>
      </c>
      <c r="N103" t="s">
        <v>807</v>
      </c>
      <c r="O103" t="s">
        <v>811</v>
      </c>
      <c r="P103">
        <v>9515</v>
      </c>
      <c r="Q103" s="78">
        <v>39686.708726851852</v>
      </c>
      <c r="R103" t="s">
        <v>1383</v>
      </c>
      <c r="S103" t="s">
        <v>1384</v>
      </c>
      <c r="T103">
        <v>1027.1690000000001</v>
      </c>
      <c r="U103" t="s">
        <v>1385</v>
      </c>
    </row>
    <row r="104" spans="12:21">
      <c r="L104" t="s">
        <v>806</v>
      </c>
      <c r="M104">
        <v>100</v>
      </c>
      <c r="N104" t="s">
        <v>807</v>
      </c>
      <c r="O104" t="s">
        <v>811</v>
      </c>
      <c r="P104">
        <v>9515</v>
      </c>
      <c r="Q104" s="78">
        <v>39686.729560185187</v>
      </c>
      <c r="R104" t="s">
        <v>1383</v>
      </c>
      <c r="S104" t="s">
        <v>1384</v>
      </c>
      <c r="T104">
        <v>1027.1684</v>
      </c>
      <c r="U104" t="s">
        <v>1385</v>
      </c>
    </row>
    <row r="105" spans="12:21">
      <c r="L105" t="s">
        <v>806</v>
      </c>
      <c r="M105">
        <v>100</v>
      </c>
      <c r="N105" t="s">
        <v>807</v>
      </c>
      <c r="O105" t="s">
        <v>811</v>
      </c>
      <c r="P105">
        <v>9515</v>
      </c>
      <c r="Q105" s="78">
        <v>39704.667071759257</v>
      </c>
      <c r="R105" t="s">
        <v>1383</v>
      </c>
      <c r="S105" t="s">
        <v>1384</v>
      </c>
      <c r="T105">
        <v>1027.1904999999999</v>
      </c>
      <c r="U105" t="s">
        <v>1385</v>
      </c>
    </row>
    <row r="106" spans="12:21">
      <c r="L106" t="s">
        <v>806</v>
      </c>
      <c r="M106">
        <v>100</v>
      </c>
      <c r="N106" t="s">
        <v>807</v>
      </c>
      <c r="O106" t="s">
        <v>811</v>
      </c>
      <c r="P106">
        <v>9515</v>
      </c>
      <c r="Q106" s="78">
        <v>39704.687905092593</v>
      </c>
      <c r="R106" t="s">
        <v>1383</v>
      </c>
      <c r="S106" t="s">
        <v>1384</v>
      </c>
      <c r="T106">
        <v>1027.1893</v>
      </c>
      <c r="U106" t="s">
        <v>1385</v>
      </c>
    </row>
    <row r="107" spans="12:21">
      <c r="L107" t="s">
        <v>806</v>
      </c>
      <c r="M107">
        <v>100</v>
      </c>
      <c r="N107" t="s">
        <v>807</v>
      </c>
      <c r="O107" t="s">
        <v>811</v>
      </c>
      <c r="P107">
        <v>9515</v>
      </c>
      <c r="Q107" s="78">
        <v>39704.708738425928</v>
      </c>
      <c r="R107" t="s">
        <v>1383</v>
      </c>
      <c r="S107" t="s">
        <v>1384</v>
      </c>
      <c r="T107">
        <v>1027.1871000000001</v>
      </c>
      <c r="U107" t="s">
        <v>1385</v>
      </c>
    </row>
    <row r="108" spans="12:21">
      <c r="L108" t="s">
        <v>806</v>
      </c>
      <c r="M108">
        <v>100</v>
      </c>
      <c r="N108" t="s">
        <v>807</v>
      </c>
      <c r="O108" t="s">
        <v>811</v>
      </c>
      <c r="P108">
        <v>9515</v>
      </c>
      <c r="Q108" s="78">
        <v>39704.729571759257</v>
      </c>
      <c r="R108" t="s">
        <v>1383</v>
      </c>
      <c r="S108" t="s">
        <v>1384</v>
      </c>
      <c r="T108">
        <v>1027.1884</v>
      </c>
      <c r="U108" t="s">
        <v>1385</v>
      </c>
    </row>
    <row r="109" spans="12:21">
      <c r="L109" t="s">
        <v>806</v>
      </c>
      <c r="M109">
        <v>100</v>
      </c>
      <c r="N109" t="s">
        <v>807</v>
      </c>
      <c r="O109" t="s">
        <v>811</v>
      </c>
      <c r="P109">
        <v>9515</v>
      </c>
      <c r="Q109" s="78">
        <v>39722.667071759257</v>
      </c>
      <c r="R109" t="s">
        <v>1383</v>
      </c>
      <c r="S109" t="s">
        <v>1384</v>
      </c>
      <c r="T109">
        <v>1027.181</v>
      </c>
      <c r="U109" t="s">
        <v>1385</v>
      </c>
    </row>
    <row r="110" spans="12:21">
      <c r="L110" t="s">
        <v>806</v>
      </c>
      <c r="M110">
        <v>100</v>
      </c>
      <c r="N110" t="s">
        <v>807</v>
      </c>
      <c r="O110" t="s">
        <v>811</v>
      </c>
      <c r="P110">
        <v>9515</v>
      </c>
      <c r="Q110" s="78">
        <v>39722.687905092593</v>
      </c>
      <c r="R110" t="s">
        <v>1383</v>
      </c>
      <c r="S110" t="s">
        <v>1384</v>
      </c>
      <c r="T110">
        <v>1027.1805999999999</v>
      </c>
      <c r="U110" t="s">
        <v>1385</v>
      </c>
    </row>
    <row r="111" spans="12:21">
      <c r="L111" t="s">
        <v>806</v>
      </c>
      <c r="M111">
        <v>100</v>
      </c>
      <c r="N111" t="s">
        <v>807</v>
      </c>
      <c r="O111" t="s">
        <v>811</v>
      </c>
      <c r="P111">
        <v>9515</v>
      </c>
      <c r="Q111" s="78">
        <v>39722.708738425928</v>
      </c>
      <c r="R111" t="s">
        <v>1383</v>
      </c>
      <c r="S111" t="s">
        <v>1384</v>
      </c>
      <c r="T111">
        <v>1027.1805999999999</v>
      </c>
      <c r="U111" t="s">
        <v>1385</v>
      </c>
    </row>
    <row r="112" spans="12:21">
      <c r="L112" t="s">
        <v>806</v>
      </c>
      <c r="M112">
        <v>100</v>
      </c>
      <c r="N112" t="s">
        <v>807</v>
      </c>
      <c r="O112" t="s">
        <v>811</v>
      </c>
      <c r="P112">
        <v>9515</v>
      </c>
      <c r="Q112" s="78">
        <v>39722.729571759257</v>
      </c>
      <c r="R112" t="s">
        <v>1383</v>
      </c>
      <c r="S112" t="s">
        <v>1384</v>
      </c>
      <c r="T112">
        <v>1027.1818000000001</v>
      </c>
      <c r="U112" t="s">
        <v>1385</v>
      </c>
    </row>
    <row r="113" spans="12:21">
      <c r="L113" t="s">
        <v>806</v>
      </c>
      <c r="M113">
        <v>100</v>
      </c>
      <c r="N113" t="s">
        <v>807</v>
      </c>
      <c r="O113" t="s">
        <v>811</v>
      </c>
      <c r="P113">
        <v>9515</v>
      </c>
      <c r="Q113" s="78">
        <v>39740.667071759257</v>
      </c>
      <c r="R113" t="s">
        <v>1383</v>
      </c>
      <c r="S113" t="s">
        <v>1384</v>
      </c>
      <c r="T113">
        <v>1027.2085999999999</v>
      </c>
      <c r="U113" t="s">
        <v>1385</v>
      </c>
    </row>
    <row r="114" spans="12:21">
      <c r="L114" t="s">
        <v>806</v>
      </c>
      <c r="M114">
        <v>100</v>
      </c>
      <c r="N114" t="s">
        <v>807</v>
      </c>
      <c r="O114" t="s">
        <v>811</v>
      </c>
      <c r="P114">
        <v>9515</v>
      </c>
      <c r="Q114" s="78">
        <v>39740.687905092593</v>
      </c>
      <c r="R114" t="s">
        <v>1383</v>
      </c>
      <c r="S114" t="s">
        <v>1384</v>
      </c>
      <c r="T114">
        <v>1027.2089000000001</v>
      </c>
      <c r="U114" t="s">
        <v>1385</v>
      </c>
    </row>
    <row r="115" spans="12:21">
      <c r="L115" t="s">
        <v>806</v>
      </c>
      <c r="M115">
        <v>100</v>
      </c>
      <c r="N115" t="s">
        <v>807</v>
      </c>
      <c r="O115" t="s">
        <v>811</v>
      </c>
      <c r="P115">
        <v>9515</v>
      </c>
      <c r="Q115" s="78">
        <v>39740.708738425928</v>
      </c>
      <c r="R115" t="s">
        <v>1383</v>
      </c>
      <c r="S115" t="s">
        <v>1384</v>
      </c>
      <c r="T115">
        <v>1027.2080000000001</v>
      </c>
      <c r="U115" t="s">
        <v>1385</v>
      </c>
    </row>
    <row r="116" spans="12:21">
      <c r="L116" t="s">
        <v>806</v>
      </c>
      <c r="M116">
        <v>100</v>
      </c>
      <c r="N116" t="s">
        <v>807</v>
      </c>
      <c r="O116" t="s">
        <v>811</v>
      </c>
      <c r="P116">
        <v>9515</v>
      </c>
      <c r="Q116" s="78">
        <v>39740.729571759257</v>
      </c>
      <c r="R116" t="s">
        <v>1383</v>
      </c>
      <c r="S116" t="s">
        <v>1384</v>
      </c>
      <c r="T116">
        <v>1027.2103</v>
      </c>
      <c r="U116" t="s">
        <v>1385</v>
      </c>
    </row>
    <row r="117" spans="12:21">
      <c r="L117" t="s">
        <v>806</v>
      </c>
      <c r="M117">
        <v>100</v>
      </c>
      <c r="N117" t="s">
        <v>807</v>
      </c>
      <c r="O117" t="s">
        <v>811</v>
      </c>
      <c r="P117">
        <v>9515</v>
      </c>
      <c r="Q117" s="78">
        <v>39758.667060185187</v>
      </c>
      <c r="R117" t="s">
        <v>1383</v>
      </c>
      <c r="S117" t="s">
        <v>1384</v>
      </c>
      <c r="T117">
        <v>1027.1672000000001</v>
      </c>
      <c r="U117" t="s">
        <v>1385</v>
      </c>
    </row>
    <row r="118" spans="12:21">
      <c r="L118" t="s">
        <v>806</v>
      </c>
      <c r="M118">
        <v>100</v>
      </c>
      <c r="N118" t="s">
        <v>807</v>
      </c>
      <c r="O118" t="s">
        <v>811</v>
      </c>
      <c r="P118">
        <v>9515</v>
      </c>
      <c r="Q118" s="78">
        <v>39758.687893518516</v>
      </c>
      <c r="R118" t="s">
        <v>1383</v>
      </c>
      <c r="S118" t="s">
        <v>1384</v>
      </c>
      <c r="T118">
        <v>1027.1361999999999</v>
      </c>
      <c r="U118" t="s">
        <v>1385</v>
      </c>
    </row>
    <row r="119" spans="12:21">
      <c r="L119" t="s">
        <v>806</v>
      </c>
      <c r="M119">
        <v>100</v>
      </c>
      <c r="N119" t="s">
        <v>807</v>
      </c>
      <c r="O119" t="s">
        <v>811</v>
      </c>
      <c r="P119">
        <v>9515</v>
      </c>
      <c r="Q119" s="78">
        <v>39758.708715277775</v>
      </c>
      <c r="R119" t="s">
        <v>1383</v>
      </c>
      <c r="S119" t="s">
        <v>1384</v>
      </c>
      <c r="T119">
        <v>1027.1683</v>
      </c>
      <c r="U119" t="s">
        <v>1385</v>
      </c>
    </row>
    <row r="120" spans="12:21">
      <c r="L120" t="s">
        <v>806</v>
      </c>
      <c r="M120">
        <v>100</v>
      </c>
      <c r="N120" t="s">
        <v>807</v>
      </c>
      <c r="O120" t="s">
        <v>811</v>
      </c>
      <c r="P120">
        <v>9515</v>
      </c>
      <c r="Q120" s="78">
        <v>39758.729560185187</v>
      </c>
      <c r="R120" t="s">
        <v>1383</v>
      </c>
      <c r="S120" t="s">
        <v>1384</v>
      </c>
      <c r="T120">
        <v>1027.1701</v>
      </c>
      <c r="U120" t="s">
        <v>1385</v>
      </c>
    </row>
    <row r="121" spans="12:21">
      <c r="L121" t="s">
        <v>806</v>
      </c>
      <c r="M121">
        <v>100</v>
      </c>
      <c r="N121" t="s">
        <v>807</v>
      </c>
      <c r="O121" t="s">
        <v>811</v>
      </c>
      <c r="P121">
        <v>9515</v>
      </c>
      <c r="Q121" s="78">
        <v>39776.667060185187</v>
      </c>
      <c r="R121" t="s">
        <v>1383</v>
      </c>
      <c r="S121" t="s">
        <v>1384</v>
      </c>
      <c r="T121">
        <v>1027.1217999999999</v>
      </c>
      <c r="U121" t="s">
        <v>1385</v>
      </c>
    </row>
    <row r="122" spans="12:21">
      <c r="L122" t="s">
        <v>806</v>
      </c>
      <c r="M122">
        <v>100</v>
      </c>
      <c r="N122" t="s">
        <v>807</v>
      </c>
      <c r="O122" t="s">
        <v>811</v>
      </c>
      <c r="P122">
        <v>9515</v>
      </c>
      <c r="Q122" s="78">
        <v>39776.687893518516</v>
      </c>
      <c r="R122" t="s">
        <v>1383</v>
      </c>
      <c r="S122" t="s">
        <v>1384</v>
      </c>
      <c r="T122">
        <v>1027.1451</v>
      </c>
      <c r="U122" t="s">
        <v>1385</v>
      </c>
    </row>
    <row r="123" spans="12:21">
      <c r="L123" t="s">
        <v>806</v>
      </c>
      <c r="M123">
        <v>100</v>
      </c>
      <c r="N123" t="s">
        <v>807</v>
      </c>
      <c r="O123" t="s">
        <v>811</v>
      </c>
      <c r="P123">
        <v>9515</v>
      </c>
      <c r="Q123" s="78">
        <v>39776.708726851852</v>
      </c>
      <c r="R123" t="s">
        <v>1383</v>
      </c>
      <c r="S123" t="s">
        <v>1384</v>
      </c>
      <c r="T123">
        <v>1027.1516999999999</v>
      </c>
      <c r="U123" t="s">
        <v>1385</v>
      </c>
    </row>
    <row r="124" spans="12:21">
      <c r="L124" t="s">
        <v>806</v>
      </c>
      <c r="M124">
        <v>100</v>
      </c>
      <c r="N124" t="s">
        <v>807</v>
      </c>
      <c r="O124" t="s">
        <v>811</v>
      </c>
      <c r="P124">
        <v>9515</v>
      </c>
      <c r="Q124" s="78">
        <v>39776.729560185187</v>
      </c>
      <c r="R124" t="s">
        <v>1383</v>
      </c>
      <c r="S124" t="s">
        <v>1384</v>
      </c>
      <c r="T124">
        <v>1027.1538</v>
      </c>
      <c r="U124" t="s">
        <v>1385</v>
      </c>
    </row>
    <row r="125" spans="12:21">
      <c r="L125" t="s">
        <v>806</v>
      </c>
      <c r="M125">
        <v>100</v>
      </c>
      <c r="N125" t="s">
        <v>807</v>
      </c>
      <c r="O125" t="s">
        <v>811</v>
      </c>
      <c r="P125">
        <v>9515</v>
      </c>
      <c r="Q125" s="78">
        <v>39794.667048611111</v>
      </c>
      <c r="R125" t="s">
        <v>1383</v>
      </c>
      <c r="S125" t="s">
        <v>1384</v>
      </c>
      <c r="T125">
        <v>1027.1705999999999</v>
      </c>
      <c r="U125" t="s">
        <v>1385</v>
      </c>
    </row>
    <row r="126" spans="12:21">
      <c r="L126" t="s">
        <v>806</v>
      </c>
      <c r="M126">
        <v>100</v>
      </c>
      <c r="N126" t="s">
        <v>807</v>
      </c>
      <c r="O126" t="s">
        <v>811</v>
      </c>
      <c r="P126">
        <v>9515</v>
      </c>
      <c r="Q126" s="78">
        <v>39794.687881944446</v>
      </c>
      <c r="R126" t="s">
        <v>1383</v>
      </c>
      <c r="S126" t="s">
        <v>1384</v>
      </c>
      <c r="T126">
        <v>1027.1623999999999</v>
      </c>
      <c r="U126" t="s">
        <v>1385</v>
      </c>
    </row>
    <row r="127" spans="12:21">
      <c r="L127" t="s">
        <v>806</v>
      </c>
      <c r="M127">
        <v>100</v>
      </c>
      <c r="N127" t="s">
        <v>807</v>
      </c>
      <c r="O127" t="s">
        <v>811</v>
      </c>
      <c r="P127">
        <v>9515</v>
      </c>
      <c r="Q127" s="78">
        <v>39794.708715277775</v>
      </c>
      <c r="R127" t="s">
        <v>1383</v>
      </c>
      <c r="S127" t="s">
        <v>1384</v>
      </c>
      <c r="T127">
        <v>1027.1705999999999</v>
      </c>
      <c r="U127" t="s">
        <v>1385</v>
      </c>
    </row>
    <row r="128" spans="12:21">
      <c r="L128" t="s">
        <v>806</v>
      </c>
      <c r="M128">
        <v>100</v>
      </c>
      <c r="N128" t="s">
        <v>807</v>
      </c>
      <c r="O128" t="s">
        <v>811</v>
      </c>
      <c r="P128">
        <v>9515</v>
      </c>
      <c r="Q128" s="78">
        <v>39794.729548611111</v>
      </c>
      <c r="R128" t="s">
        <v>1383</v>
      </c>
      <c r="S128" t="s">
        <v>1384</v>
      </c>
      <c r="T128">
        <v>1027.1661999999999</v>
      </c>
      <c r="U128" t="s">
        <v>1385</v>
      </c>
    </row>
    <row r="129" spans="12:21">
      <c r="L129" t="s">
        <v>806</v>
      </c>
      <c r="M129">
        <v>100</v>
      </c>
      <c r="N129" t="s">
        <v>807</v>
      </c>
      <c r="O129" t="s">
        <v>811</v>
      </c>
      <c r="P129">
        <v>9515</v>
      </c>
      <c r="Q129" s="78">
        <v>39812.667037037034</v>
      </c>
      <c r="R129" t="s">
        <v>1383</v>
      </c>
      <c r="S129" t="s">
        <v>1384</v>
      </c>
      <c r="T129">
        <v>1027.0583999999999</v>
      </c>
      <c r="U129" t="s">
        <v>1385</v>
      </c>
    </row>
    <row r="130" spans="12:21">
      <c r="L130" t="s">
        <v>806</v>
      </c>
      <c r="M130">
        <v>100</v>
      </c>
      <c r="N130" t="s">
        <v>807</v>
      </c>
      <c r="O130" t="s">
        <v>811</v>
      </c>
      <c r="P130">
        <v>9515</v>
      </c>
      <c r="Q130" s="78">
        <v>39812.68787037037</v>
      </c>
      <c r="R130" t="s">
        <v>1383</v>
      </c>
      <c r="S130" t="s">
        <v>1384</v>
      </c>
      <c r="T130">
        <v>1027.0563</v>
      </c>
      <c r="U130" t="s">
        <v>1385</v>
      </c>
    </row>
    <row r="131" spans="12:21">
      <c r="L131" t="s">
        <v>806</v>
      </c>
      <c r="M131">
        <v>100</v>
      </c>
      <c r="N131" t="s">
        <v>807</v>
      </c>
      <c r="O131" t="s">
        <v>811</v>
      </c>
      <c r="P131">
        <v>9515</v>
      </c>
      <c r="Q131" s="78">
        <v>39812.708703703705</v>
      </c>
      <c r="R131" t="s">
        <v>1383</v>
      </c>
      <c r="S131" t="s">
        <v>1384</v>
      </c>
      <c r="T131">
        <v>1027.0482</v>
      </c>
      <c r="U131" t="s">
        <v>1385</v>
      </c>
    </row>
    <row r="132" spans="12:21">
      <c r="L132" t="s">
        <v>806</v>
      </c>
      <c r="M132">
        <v>100</v>
      </c>
      <c r="N132" t="s">
        <v>807</v>
      </c>
      <c r="O132" t="s">
        <v>811</v>
      </c>
      <c r="P132">
        <v>9515</v>
      </c>
      <c r="Q132" s="78">
        <v>39812.729537037034</v>
      </c>
      <c r="R132" t="s">
        <v>1383</v>
      </c>
      <c r="S132" t="s">
        <v>1384</v>
      </c>
      <c r="T132">
        <v>1027.0247999999999</v>
      </c>
      <c r="U132" t="s">
        <v>1385</v>
      </c>
    </row>
    <row r="133" spans="12:21">
      <c r="L133" t="s">
        <v>806</v>
      </c>
      <c r="M133">
        <v>100</v>
      </c>
      <c r="N133" t="s">
        <v>807</v>
      </c>
      <c r="O133" t="s">
        <v>811</v>
      </c>
      <c r="P133">
        <v>9515</v>
      </c>
      <c r="Q133" s="78">
        <v>39830.667048611111</v>
      </c>
      <c r="R133" t="s">
        <v>1383</v>
      </c>
      <c r="S133" t="s">
        <v>1384</v>
      </c>
      <c r="T133">
        <v>1026.9831999999999</v>
      </c>
      <c r="U133" t="s">
        <v>1385</v>
      </c>
    </row>
    <row r="134" spans="12:21">
      <c r="L134" t="s">
        <v>806</v>
      </c>
      <c r="M134">
        <v>100</v>
      </c>
      <c r="N134" t="s">
        <v>807</v>
      </c>
      <c r="O134" t="s">
        <v>811</v>
      </c>
      <c r="P134">
        <v>9515</v>
      </c>
      <c r="Q134" s="78">
        <v>39830.68787037037</v>
      </c>
      <c r="R134" t="s">
        <v>1383</v>
      </c>
      <c r="S134" t="s">
        <v>1384</v>
      </c>
      <c r="T134">
        <v>1027.0893000000001</v>
      </c>
      <c r="U134" t="s">
        <v>1385</v>
      </c>
    </row>
    <row r="135" spans="12:21">
      <c r="L135" t="s">
        <v>806</v>
      </c>
      <c r="M135">
        <v>100</v>
      </c>
      <c r="N135" t="s">
        <v>807</v>
      </c>
      <c r="O135" t="s">
        <v>811</v>
      </c>
      <c r="P135">
        <v>9515</v>
      </c>
      <c r="Q135" s="78">
        <v>39830.708715277775</v>
      </c>
      <c r="R135" t="s">
        <v>1383</v>
      </c>
      <c r="S135" t="s">
        <v>1384</v>
      </c>
      <c r="T135">
        <v>1027.1151</v>
      </c>
      <c r="U135" t="s">
        <v>1385</v>
      </c>
    </row>
    <row r="136" spans="12:21">
      <c r="L136" t="s">
        <v>806</v>
      </c>
      <c r="M136">
        <v>100</v>
      </c>
      <c r="N136" t="s">
        <v>807</v>
      </c>
      <c r="O136" t="s">
        <v>811</v>
      </c>
      <c r="P136">
        <v>9515</v>
      </c>
      <c r="Q136" s="78">
        <v>39830.729548611111</v>
      </c>
      <c r="R136" t="s">
        <v>1383</v>
      </c>
      <c r="S136" t="s">
        <v>1384</v>
      </c>
      <c r="T136">
        <v>1027.0785000000001</v>
      </c>
      <c r="U136" t="s">
        <v>1385</v>
      </c>
    </row>
    <row r="137" spans="12:21">
      <c r="L137" t="s">
        <v>806</v>
      </c>
      <c r="M137">
        <v>100</v>
      </c>
      <c r="N137" t="s">
        <v>807</v>
      </c>
      <c r="O137" t="s">
        <v>811</v>
      </c>
      <c r="P137">
        <v>9515</v>
      </c>
      <c r="Q137" s="78">
        <v>39848.667037037034</v>
      </c>
      <c r="R137" t="s">
        <v>1383</v>
      </c>
      <c r="S137" t="s">
        <v>1384</v>
      </c>
      <c r="T137">
        <v>1026.9762000000001</v>
      </c>
      <c r="U137" t="s">
        <v>1385</v>
      </c>
    </row>
    <row r="138" spans="12:21">
      <c r="L138" t="s">
        <v>806</v>
      </c>
      <c r="M138">
        <v>100</v>
      </c>
      <c r="N138" t="s">
        <v>807</v>
      </c>
      <c r="O138" t="s">
        <v>811</v>
      </c>
      <c r="P138">
        <v>9515</v>
      </c>
      <c r="Q138" s="78">
        <v>39848.68787037037</v>
      </c>
      <c r="R138" t="s">
        <v>1383</v>
      </c>
      <c r="S138" t="s">
        <v>1384</v>
      </c>
      <c r="T138">
        <v>1027.0459000000001</v>
      </c>
      <c r="U138" t="s">
        <v>1385</v>
      </c>
    </row>
    <row r="139" spans="12:21">
      <c r="L139" t="s">
        <v>806</v>
      </c>
      <c r="M139">
        <v>100</v>
      </c>
      <c r="N139" t="s">
        <v>807</v>
      </c>
      <c r="O139" t="s">
        <v>811</v>
      </c>
      <c r="P139">
        <v>9515</v>
      </c>
      <c r="Q139" s="78">
        <v>39848.708703703705</v>
      </c>
      <c r="R139" t="s">
        <v>1383</v>
      </c>
      <c r="S139" t="s">
        <v>1384</v>
      </c>
      <c r="T139">
        <v>1027.0398</v>
      </c>
      <c r="U139" t="s">
        <v>1385</v>
      </c>
    </row>
    <row r="140" spans="12:21">
      <c r="L140" t="s">
        <v>806</v>
      </c>
      <c r="M140">
        <v>100</v>
      </c>
      <c r="N140" t="s">
        <v>807</v>
      </c>
      <c r="O140" t="s">
        <v>811</v>
      </c>
      <c r="P140">
        <v>9515</v>
      </c>
      <c r="Q140" s="78">
        <v>39848.729537037034</v>
      </c>
      <c r="R140" t="s">
        <v>1383</v>
      </c>
      <c r="S140" t="s">
        <v>1384</v>
      </c>
      <c r="T140">
        <v>1026.9899</v>
      </c>
      <c r="U140" t="s">
        <v>1385</v>
      </c>
    </row>
    <row r="141" spans="12:21">
      <c r="L141" t="s">
        <v>806</v>
      </c>
      <c r="M141">
        <v>100</v>
      </c>
      <c r="N141" t="s">
        <v>807</v>
      </c>
      <c r="O141" t="s">
        <v>811</v>
      </c>
      <c r="P141">
        <v>9515</v>
      </c>
      <c r="Q141" s="78">
        <v>39866.667013888888</v>
      </c>
      <c r="R141" t="s">
        <v>1383</v>
      </c>
      <c r="S141" t="s">
        <v>1384</v>
      </c>
      <c r="T141">
        <v>1026.8181</v>
      </c>
      <c r="U141" t="s">
        <v>1385</v>
      </c>
    </row>
    <row r="142" spans="12:21">
      <c r="L142" t="s">
        <v>806</v>
      </c>
      <c r="M142">
        <v>100</v>
      </c>
      <c r="N142" t="s">
        <v>807</v>
      </c>
      <c r="O142" t="s">
        <v>811</v>
      </c>
      <c r="P142">
        <v>9515</v>
      </c>
      <c r="Q142" s="78">
        <v>39866.687858796293</v>
      </c>
      <c r="R142" t="s">
        <v>1383</v>
      </c>
      <c r="S142" t="s">
        <v>1384</v>
      </c>
      <c r="T142">
        <v>1026.739</v>
      </c>
      <c r="U142" t="s">
        <v>1385</v>
      </c>
    </row>
    <row r="143" spans="12:21">
      <c r="L143" t="s">
        <v>806</v>
      </c>
      <c r="M143">
        <v>100</v>
      </c>
      <c r="N143" t="s">
        <v>807</v>
      </c>
      <c r="O143" t="s">
        <v>811</v>
      </c>
      <c r="P143">
        <v>9515</v>
      </c>
      <c r="Q143" s="78">
        <v>39866.708680555559</v>
      </c>
      <c r="R143" t="s">
        <v>1383</v>
      </c>
      <c r="S143" t="s">
        <v>1384</v>
      </c>
      <c r="T143">
        <v>1026.7518</v>
      </c>
      <c r="U143" t="s">
        <v>1385</v>
      </c>
    </row>
    <row r="144" spans="12:21">
      <c r="L144" t="s">
        <v>806</v>
      </c>
      <c r="M144">
        <v>100</v>
      </c>
      <c r="N144" t="s">
        <v>807</v>
      </c>
      <c r="O144" t="s">
        <v>811</v>
      </c>
      <c r="P144">
        <v>9515</v>
      </c>
      <c r="Q144" s="78">
        <v>39866.729513888888</v>
      </c>
      <c r="R144" t="s">
        <v>1383</v>
      </c>
      <c r="S144" t="s">
        <v>1384</v>
      </c>
      <c r="T144">
        <v>1026.7856999999999</v>
      </c>
      <c r="U144" t="s">
        <v>1385</v>
      </c>
    </row>
    <row r="145" spans="12:21">
      <c r="L145" t="s">
        <v>806</v>
      </c>
      <c r="M145">
        <v>100</v>
      </c>
      <c r="N145" t="s">
        <v>807</v>
      </c>
      <c r="O145" t="s">
        <v>811</v>
      </c>
      <c r="P145">
        <v>9515</v>
      </c>
      <c r="Q145" s="78">
        <v>39884.667025462964</v>
      </c>
      <c r="R145" t="s">
        <v>1383</v>
      </c>
      <c r="S145" t="s">
        <v>1384</v>
      </c>
      <c r="T145">
        <v>1026.8468</v>
      </c>
      <c r="U145" t="s">
        <v>1385</v>
      </c>
    </row>
    <row r="146" spans="12:21">
      <c r="L146" t="s">
        <v>806</v>
      </c>
      <c r="M146">
        <v>100</v>
      </c>
      <c r="N146" t="s">
        <v>807</v>
      </c>
      <c r="O146" t="s">
        <v>811</v>
      </c>
      <c r="P146">
        <v>9515</v>
      </c>
      <c r="Q146" s="78">
        <v>39884.687858796293</v>
      </c>
      <c r="R146" t="s">
        <v>1383</v>
      </c>
      <c r="S146" t="s">
        <v>1384</v>
      </c>
      <c r="T146">
        <v>1026.8536999999999</v>
      </c>
      <c r="U146" t="s">
        <v>1385</v>
      </c>
    </row>
    <row r="147" spans="12:21">
      <c r="L147" t="s">
        <v>806</v>
      </c>
      <c r="M147">
        <v>100</v>
      </c>
      <c r="N147" t="s">
        <v>807</v>
      </c>
      <c r="O147" t="s">
        <v>811</v>
      </c>
      <c r="P147">
        <v>9515</v>
      </c>
      <c r="Q147" s="78">
        <v>39884.708692129629</v>
      </c>
      <c r="R147" t="s">
        <v>1383</v>
      </c>
      <c r="S147" t="s">
        <v>1384</v>
      </c>
      <c r="T147">
        <v>1026.8207</v>
      </c>
      <c r="U147" t="s">
        <v>1385</v>
      </c>
    </row>
    <row r="148" spans="12:21">
      <c r="L148" t="s">
        <v>806</v>
      </c>
      <c r="M148">
        <v>100</v>
      </c>
      <c r="N148" t="s">
        <v>807</v>
      </c>
      <c r="O148" t="s">
        <v>811</v>
      </c>
      <c r="P148">
        <v>9515</v>
      </c>
      <c r="Q148" s="78">
        <v>39884.729525462964</v>
      </c>
      <c r="R148" t="s">
        <v>1383</v>
      </c>
      <c r="S148" t="s">
        <v>1384</v>
      </c>
      <c r="T148">
        <v>1026.8344</v>
      </c>
      <c r="U148" t="s">
        <v>1385</v>
      </c>
    </row>
    <row r="149" spans="12:21">
      <c r="L149" t="s">
        <v>806</v>
      </c>
      <c r="M149">
        <v>100</v>
      </c>
      <c r="N149" t="s">
        <v>807</v>
      </c>
      <c r="O149" t="s">
        <v>811</v>
      </c>
      <c r="P149">
        <v>9515</v>
      </c>
      <c r="Q149" s="78">
        <v>39902.667037037034</v>
      </c>
      <c r="R149" t="s">
        <v>1383</v>
      </c>
      <c r="S149" t="s">
        <v>1384</v>
      </c>
      <c r="T149">
        <v>1026.944</v>
      </c>
      <c r="U149" t="s">
        <v>1385</v>
      </c>
    </row>
    <row r="150" spans="12:21">
      <c r="L150" t="s">
        <v>806</v>
      </c>
      <c r="M150">
        <v>100</v>
      </c>
      <c r="N150" t="s">
        <v>807</v>
      </c>
      <c r="O150" t="s">
        <v>811</v>
      </c>
      <c r="P150">
        <v>9515</v>
      </c>
      <c r="Q150" s="78">
        <v>39902.68787037037</v>
      </c>
      <c r="R150" t="s">
        <v>1383</v>
      </c>
      <c r="S150" t="s">
        <v>1384</v>
      </c>
      <c r="T150">
        <v>1026.9084</v>
      </c>
      <c r="U150" t="s">
        <v>1385</v>
      </c>
    </row>
    <row r="151" spans="12:21">
      <c r="L151" t="s">
        <v>806</v>
      </c>
      <c r="M151">
        <v>100</v>
      </c>
      <c r="N151" t="s">
        <v>807</v>
      </c>
      <c r="O151" t="s">
        <v>811</v>
      </c>
      <c r="P151">
        <v>9515</v>
      </c>
      <c r="Q151" s="78">
        <v>39902.708703703705</v>
      </c>
      <c r="R151" t="s">
        <v>1383</v>
      </c>
      <c r="S151" t="s">
        <v>1384</v>
      </c>
      <c r="T151">
        <v>1026.8800000000001</v>
      </c>
      <c r="U151" t="s">
        <v>1385</v>
      </c>
    </row>
    <row r="152" spans="12:21">
      <c r="L152" t="s">
        <v>806</v>
      </c>
      <c r="M152">
        <v>100</v>
      </c>
      <c r="N152" t="s">
        <v>807</v>
      </c>
      <c r="O152" t="s">
        <v>811</v>
      </c>
      <c r="P152">
        <v>9515</v>
      </c>
      <c r="Q152" s="78">
        <v>39902.729525462964</v>
      </c>
      <c r="R152" t="s">
        <v>1383</v>
      </c>
      <c r="S152" t="s">
        <v>1384</v>
      </c>
      <c r="T152">
        <v>1026.9337</v>
      </c>
      <c r="U152" t="s">
        <v>1385</v>
      </c>
    </row>
    <row r="153" spans="12:21">
      <c r="L153" t="s">
        <v>806</v>
      </c>
      <c r="M153">
        <v>100</v>
      </c>
      <c r="N153" t="s">
        <v>807</v>
      </c>
      <c r="O153" t="s">
        <v>811</v>
      </c>
      <c r="P153">
        <v>9515</v>
      </c>
      <c r="Q153" s="78">
        <v>39920.667025462964</v>
      </c>
      <c r="R153" t="s">
        <v>1383</v>
      </c>
      <c r="S153" t="s">
        <v>1384</v>
      </c>
      <c r="T153">
        <v>1026.7647999999999</v>
      </c>
      <c r="U153" t="s">
        <v>1385</v>
      </c>
    </row>
    <row r="154" spans="12:21">
      <c r="L154" t="s">
        <v>806</v>
      </c>
      <c r="M154">
        <v>100</v>
      </c>
      <c r="N154" t="s">
        <v>807</v>
      </c>
      <c r="O154" t="s">
        <v>811</v>
      </c>
      <c r="P154">
        <v>9515</v>
      </c>
      <c r="Q154" s="78">
        <v>39920.687858796293</v>
      </c>
      <c r="R154" t="s">
        <v>1383</v>
      </c>
      <c r="S154" t="s">
        <v>1384</v>
      </c>
      <c r="T154">
        <v>1026.7624000000001</v>
      </c>
      <c r="U154" t="s">
        <v>1385</v>
      </c>
    </row>
    <row r="155" spans="12:21">
      <c r="L155" t="s">
        <v>806</v>
      </c>
      <c r="M155">
        <v>100</v>
      </c>
      <c r="N155" t="s">
        <v>807</v>
      </c>
      <c r="O155" t="s">
        <v>811</v>
      </c>
      <c r="P155">
        <v>9515</v>
      </c>
      <c r="Q155" s="78">
        <v>39920.708692129629</v>
      </c>
      <c r="R155" t="s">
        <v>1383</v>
      </c>
      <c r="S155" t="s">
        <v>1384</v>
      </c>
      <c r="T155">
        <v>1026.7596000000001</v>
      </c>
      <c r="U155" t="s">
        <v>1385</v>
      </c>
    </row>
    <row r="156" spans="12:21">
      <c r="L156" t="s">
        <v>806</v>
      </c>
      <c r="M156">
        <v>100</v>
      </c>
      <c r="N156" t="s">
        <v>807</v>
      </c>
      <c r="O156" t="s">
        <v>811</v>
      </c>
      <c r="P156">
        <v>9515</v>
      </c>
      <c r="Q156" s="78">
        <v>39920.729525462964</v>
      </c>
      <c r="R156" t="s">
        <v>1383</v>
      </c>
      <c r="S156" t="s">
        <v>1384</v>
      </c>
      <c r="T156">
        <v>1026.7566999999999</v>
      </c>
      <c r="U156" t="s">
        <v>1385</v>
      </c>
    </row>
    <row r="158" spans="12:21">
      <c r="L158" t="s">
        <v>806</v>
      </c>
      <c r="M158">
        <v>100</v>
      </c>
      <c r="N158" t="s">
        <v>807</v>
      </c>
      <c r="O158" t="s">
        <v>811</v>
      </c>
      <c r="P158">
        <v>9515</v>
      </c>
      <c r="Q158" s="78">
        <v>39650.667071759257</v>
      </c>
      <c r="R158" t="s">
        <v>809</v>
      </c>
      <c r="S158" t="s">
        <v>810</v>
      </c>
      <c r="T158">
        <v>34.506700000000002</v>
      </c>
      <c r="U158" t="s">
        <v>848</v>
      </c>
    </row>
    <row r="159" spans="12:21">
      <c r="L159" t="s">
        <v>806</v>
      </c>
      <c r="M159">
        <v>100</v>
      </c>
      <c r="N159" t="s">
        <v>807</v>
      </c>
      <c r="O159" t="s">
        <v>811</v>
      </c>
      <c r="P159">
        <v>9515</v>
      </c>
      <c r="Q159" s="78">
        <v>39650.687905092593</v>
      </c>
      <c r="R159" t="s">
        <v>809</v>
      </c>
      <c r="S159" t="s">
        <v>810</v>
      </c>
      <c r="T159">
        <v>34.506300000000003</v>
      </c>
      <c r="U159" t="s">
        <v>848</v>
      </c>
    </row>
    <row r="160" spans="12:21">
      <c r="L160" t="s">
        <v>806</v>
      </c>
      <c r="M160">
        <v>100</v>
      </c>
      <c r="N160" t="s">
        <v>807</v>
      </c>
      <c r="O160" t="s">
        <v>811</v>
      </c>
      <c r="P160">
        <v>9515</v>
      </c>
      <c r="Q160" s="78">
        <v>39650.708738425928</v>
      </c>
      <c r="R160" t="s">
        <v>809</v>
      </c>
      <c r="S160" t="s">
        <v>810</v>
      </c>
      <c r="T160">
        <v>34.5045</v>
      </c>
      <c r="U160" t="s">
        <v>848</v>
      </c>
    </row>
    <row r="161" spans="12:21">
      <c r="L161" t="s">
        <v>806</v>
      </c>
      <c r="M161">
        <v>100</v>
      </c>
      <c r="N161" t="s">
        <v>807</v>
      </c>
      <c r="O161" t="s">
        <v>811</v>
      </c>
      <c r="P161">
        <v>9515</v>
      </c>
      <c r="Q161" s="78">
        <v>39650.729571759257</v>
      </c>
      <c r="R161" t="s">
        <v>809</v>
      </c>
      <c r="S161" t="s">
        <v>810</v>
      </c>
      <c r="T161">
        <v>34.506900000000002</v>
      </c>
      <c r="U161" t="s">
        <v>848</v>
      </c>
    </row>
    <row r="162" spans="12:21">
      <c r="L162" t="s">
        <v>806</v>
      </c>
      <c r="M162">
        <v>100</v>
      </c>
      <c r="N162" t="s">
        <v>807</v>
      </c>
      <c r="O162" t="s">
        <v>811</v>
      </c>
      <c r="P162">
        <v>9515</v>
      </c>
      <c r="Q162" s="78">
        <v>39668.667060185187</v>
      </c>
      <c r="R162" t="s">
        <v>809</v>
      </c>
      <c r="S162" t="s">
        <v>810</v>
      </c>
      <c r="T162">
        <v>34.6905</v>
      </c>
      <c r="U162" t="s">
        <v>848</v>
      </c>
    </row>
    <row r="163" spans="12:21">
      <c r="L163" t="s">
        <v>806</v>
      </c>
      <c r="M163">
        <v>100</v>
      </c>
      <c r="N163" t="s">
        <v>807</v>
      </c>
      <c r="O163" t="s">
        <v>811</v>
      </c>
      <c r="P163">
        <v>9515</v>
      </c>
      <c r="Q163" s="78">
        <v>39668.687893518516</v>
      </c>
      <c r="R163" t="s">
        <v>809</v>
      </c>
      <c r="S163" t="s">
        <v>810</v>
      </c>
      <c r="T163">
        <v>34.690300000000001</v>
      </c>
      <c r="U163" t="s">
        <v>848</v>
      </c>
    </row>
    <row r="164" spans="12:21">
      <c r="L164" t="s">
        <v>806</v>
      </c>
      <c r="M164">
        <v>100</v>
      </c>
      <c r="N164" t="s">
        <v>807</v>
      </c>
      <c r="O164" t="s">
        <v>811</v>
      </c>
      <c r="P164">
        <v>9515</v>
      </c>
      <c r="Q164" s="78">
        <v>39668.708726851852</v>
      </c>
      <c r="R164" t="s">
        <v>809</v>
      </c>
      <c r="S164" t="s">
        <v>810</v>
      </c>
      <c r="T164">
        <v>34.6965</v>
      </c>
      <c r="U164" t="s">
        <v>848</v>
      </c>
    </row>
    <row r="165" spans="12:21">
      <c r="L165" t="s">
        <v>806</v>
      </c>
      <c r="M165">
        <v>100</v>
      </c>
      <c r="N165" t="s">
        <v>807</v>
      </c>
      <c r="O165" t="s">
        <v>811</v>
      </c>
      <c r="P165">
        <v>9515</v>
      </c>
      <c r="Q165" s="78">
        <v>39668.729560185187</v>
      </c>
      <c r="R165" t="s">
        <v>809</v>
      </c>
      <c r="S165" t="s">
        <v>810</v>
      </c>
      <c r="T165">
        <v>34.696899999999999</v>
      </c>
      <c r="U165" t="s">
        <v>848</v>
      </c>
    </row>
    <row r="166" spans="12:21">
      <c r="L166" t="s">
        <v>806</v>
      </c>
      <c r="M166">
        <v>100</v>
      </c>
      <c r="N166" t="s">
        <v>807</v>
      </c>
      <c r="O166" t="s">
        <v>811</v>
      </c>
      <c r="P166">
        <v>9515</v>
      </c>
      <c r="Q166" s="78">
        <v>39686.667060185187</v>
      </c>
      <c r="R166" t="s">
        <v>809</v>
      </c>
      <c r="S166" t="s">
        <v>810</v>
      </c>
      <c r="T166">
        <v>34.6843</v>
      </c>
      <c r="U166" t="s">
        <v>848</v>
      </c>
    </row>
    <row r="167" spans="12:21">
      <c r="L167" t="s">
        <v>806</v>
      </c>
      <c r="M167">
        <v>100</v>
      </c>
      <c r="N167" t="s">
        <v>807</v>
      </c>
      <c r="O167" t="s">
        <v>811</v>
      </c>
      <c r="P167">
        <v>9515</v>
      </c>
      <c r="Q167" s="78">
        <v>39686.687893518516</v>
      </c>
      <c r="R167" t="s">
        <v>809</v>
      </c>
      <c r="S167" t="s">
        <v>810</v>
      </c>
      <c r="T167">
        <v>34.685600000000001</v>
      </c>
      <c r="U167" t="s">
        <v>848</v>
      </c>
    </row>
    <row r="168" spans="12:21">
      <c r="L168" t="s">
        <v>806</v>
      </c>
      <c r="M168">
        <v>100</v>
      </c>
      <c r="N168" t="s">
        <v>807</v>
      </c>
      <c r="O168" t="s">
        <v>811</v>
      </c>
      <c r="P168">
        <v>9515</v>
      </c>
      <c r="Q168" s="78">
        <v>39686.708726851852</v>
      </c>
      <c r="R168" t="s">
        <v>809</v>
      </c>
      <c r="S168" t="s">
        <v>810</v>
      </c>
      <c r="T168">
        <v>34.689100000000003</v>
      </c>
      <c r="U168" t="s">
        <v>848</v>
      </c>
    </row>
    <row r="169" spans="12:21">
      <c r="L169" t="s">
        <v>806</v>
      </c>
      <c r="M169">
        <v>100</v>
      </c>
      <c r="N169" t="s">
        <v>807</v>
      </c>
      <c r="O169" t="s">
        <v>811</v>
      </c>
      <c r="P169">
        <v>9515</v>
      </c>
      <c r="Q169" s="78">
        <v>39686.729560185187</v>
      </c>
      <c r="R169" t="s">
        <v>809</v>
      </c>
      <c r="S169" t="s">
        <v>810</v>
      </c>
      <c r="T169">
        <v>34.689900000000002</v>
      </c>
      <c r="U169" t="s">
        <v>848</v>
      </c>
    </row>
    <row r="170" spans="12:21">
      <c r="L170" t="s">
        <v>806</v>
      </c>
      <c r="M170">
        <v>100</v>
      </c>
      <c r="N170" t="s">
        <v>807</v>
      </c>
      <c r="O170" t="s">
        <v>811</v>
      </c>
      <c r="P170">
        <v>9515</v>
      </c>
      <c r="Q170" s="78">
        <v>39704.667071759257</v>
      </c>
      <c r="R170" t="s">
        <v>809</v>
      </c>
      <c r="S170" t="s">
        <v>810</v>
      </c>
      <c r="T170">
        <v>34.6327</v>
      </c>
      <c r="U170" t="s">
        <v>848</v>
      </c>
    </row>
    <row r="171" spans="12:21">
      <c r="L171" t="s">
        <v>806</v>
      </c>
      <c r="M171">
        <v>100</v>
      </c>
      <c r="N171" t="s">
        <v>807</v>
      </c>
      <c r="O171" t="s">
        <v>811</v>
      </c>
      <c r="P171">
        <v>9515</v>
      </c>
      <c r="Q171" s="78">
        <v>39704.687905092593</v>
      </c>
      <c r="R171" t="s">
        <v>809</v>
      </c>
      <c r="S171" t="s">
        <v>810</v>
      </c>
      <c r="T171">
        <v>34.631999999999998</v>
      </c>
      <c r="U171" t="s">
        <v>848</v>
      </c>
    </row>
    <row r="172" spans="12:21">
      <c r="L172" t="s">
        <v>806</v>
      </c>
      <c r="M172">
        <v>100</v>
      </c>
      <c r="N172" t="s">
        <v>807</v>
      </c>
      <c r="O172" t="s">
        <v>811</v>
      </c>
      <c r="P172">
        <v>9515</v>
      </c>
      <c r="Q172" s="78">
        <v>39704.708738425928</v>
      </c>
      <c r="R172" t="s">
        <v>809</v>
      </c>
      <c r="S172" t="s">
        <v>810</v>
      </c>
      <c r="T172">
        <v>34.632300000000001</v>
      </c>
      <c r="U172" t="s">
        <v>848</v>
      </c>
    </row>
    <row r="173" spans="12:21">
      <c r="L173" t="s">
        <v>806</v>
      </c>
      <c r="M173">
        <v>100</v>
      </c>
      <c r="N173" t="s">
        <v>807</v>
      </c>
      <c r="O173" t="s">
        <v>811</v>
      </c>
      <c r="P173">
        <v>9515</v>
      </c>
      <c r="Q173" s="78">
        <v>39704.729571759257</v>
      </c>
      <c r="R173" t="s">
        <v>809</v>
      </c>
      <c r="S173" t="s">
        <v>810</v>
      </c>
      <c r="T173">
        <v>34.631599999999999</v>
      </c>
      <c r="U173" t="s">
        <v>848</v>
      </c>
    </row>
    <row r="174" spans="12:21">
      <c r="L174" t="s">
        <v>806</v>
      </c>
      <c r="M174">
        <v>100</v>
      </c>
      <c r="N174" t="s">
        <v>807</v>
      </c>
      <c r="O174" t="s">
        <v>811</v>
      </c>
      <c r="P174">
        <v>9515</v>
      </c>
      <c r="Q174" s="78">
        <v>39722.667071759257</v>
      </c>
      <c r="R174" t="s">
        <v>809</v>
      </c>
      <c r="S174" t="s">
        <v>810</v>
      </c>
      <c r="T174">
        <v>34.620100000000001</v>
      </c>
      <c r="U174" t="s">
        <v>848</v>
      </c>
    </row>
    <row r="175" spans="12:21">
      <c r="L175" t="s">
        <v>806</v>
      </c>
      <c r="M175">
        <v>100</v>
      </c>
      <c r="N175" t="s">
        <v>807</v>
      </c>
      <c r="O175" t="s">
        <v>811</v>
      </c>
      <c r="P175">
        <v>9515</v>
      </c>
      <c r="Q175" s="78">
        <v>39722.687905092593</v>
      </c>
      <c r="R175" t="s">
        <v>809</v>
      </c>
      <c r="S175" t="s">
        <v>810</v>
      </c>
      <c r="T175">
        <v>34.620199999999997</v>
      </c>
      <c r="U175" t="s">
        <v>848</v>
      </c>
    </row>
    <row r="176" spans="12:21">
      <c r="L176" t="s">
        <v>806</v>
      </c>
      <c r="M176">
        <v>100</v>
      </c>
      <c r="N176" t="s">
        <v>807</v>
      </c>
      <c r="O176" t="s">
        <v>811</v>
      </c>
      <c r="P176">
        <v>9515</v>
      </c>
      <c r="Q176" s="78">
        <v>39722.708738425928</v>
      </c>
      <c r="R176" t="s">
        <v>809</v>
      </c>
      <c r="S176" t="s">
        <v>810</v>
      </c>
      <c r="T176">
        <v>34.619199999999999</v>
      </c>
      <c r="U176" t="s">
        <v>848</v>
      </c>
    </row>
    <row r="177" spans="12:21">
      <c r="L177" t="s">
        <v>806</v>
      </c>
      <c r="M177">
        <v>100</v>
      </c>
      <c r="N177" t="s">
        <v>807</v>
      </c>
      <c r="O177" t="s">
        <v>811</v>
      </c>
      <c r="P177">
        <v>9515</v>
      </c>
      <c r="Q177" s="78">
        <v>39722.729571759257</v>
      </c>
      <c r="R177" t="s">
        <v>809</v>
      </c>
      <c r="S177" t="s">
        <v>810</v>
      </c>
      <c r="T177">
        <v>34.619100000000003</v>
      </c>
      <c r="U177" t="s">
        <v>848</v>
      </c>
    </row>
    <row r="178" spans="12:21">
      <c r="L178" t="s">
        <v>806</v>
      </c>
      <c r="M178">
        <v>100</v>
      </c>
      <c r="N178" t="s">
        <v>807</v>
      </c>
      <c r="O178" t="s">
        <v>811</v>
      </c>
      <c r="P178">
        <v>9515</v>
      </c>
      <c r="Q178" s="78">
        <v>39740.667071759257</v>
      </c>
      <c r="R178" t="s">
        <v>809</v>
      </c>
      <c r="S178" t="s">
        <v>810</v>
      </c>
      <c r="T178">
        <v>34.602800000000002</v>
      </c>
      <c r="U178" t="s">
        <v>848</v>
      </c>
    </row>
    <row r="179" spans="12:21">
      <c r="L179" t="s">
        <v>806</v>
      </c>
      <c r="M179">
        <v>100</v>
      </c>
      <c r="N179" t="s">
        <v>807</v>
      </c>
      <c r="O179" t="s">
        <v>811</v>
      </c>
      <c r="P179">
        <v>9515</v>
      </c>
      <c r="Q179" s="78">
        <v>39740.687905092593</v>
      </c>
      <c r="R179" t="s">
        <v>809</v>
      </c>
      <c r="S179" t="s">
        <v>810</v>
      </c>
      <c r="T179">
        <v>34.606000000000002</v>
      </c>
      <c r="U179" t="s">
        <v>848</v>
      </c>
    </row>
    <row r="180" spans="12:21">
      <c r="L180" t="s">
        <v>806</v>
      </c>
      <c r="M180">
        <v>100</v>
      </c>
      <c r="N180" t="s">
        <v>807</v>
      </c>
      <c r="O180" t="s">
        <v>811</v>
      </c>
      <c r="P180">
        <v>9515</v>
      </c>
      <c r="Q180" s="78">
        <v>39740.708738425928</v>
      </c>
      <c r="R180" t="s">
        <v>809</v>
      </c>
      <c r="S180" t="s">
        <v>810</v>
      </c>
      <c r="T180">
        <v>34.6096</v>
      </c>
      <c r="U180" t="s">
        <v>848</v>
      </c>
    </row>
    <row r="181" spans="12:21">
      <c r="L181" t="s">
        <v>806</v>
      </c>
      <c r="M181">
        <v>100</v>
      </c>
      <c r="N181" t="s">
        <v>807</v>
      </c>
      <c r="O181" t="s">
        <v>811</v>
      </c>
      <c r="P181">
        <v>9515</v>
      </c>
      <c r="Q181" s="78">
        <v>39740.729571759257</v>
      </c>
      <c r="R181" t="s">
        <v>809</v>
      </c>
      <c r="S181" t="s">
        <v>810</v>
      </c>
      <c r="T181">
        <v>34.603999999999999</v>
      </c>
      <c r="U181" t="s">
        <v>848</v>
      </c>
    </row>
    <row r="182" spans="12:21">
      <c r="L182" t="s">
        <v>806</v>
      </c>
      <c r="M182">
        <v>100</v>
      </c>
      <c r="N182" t="s">
        <v>807</v>
      </c>
      <c r="O182" t="s">
        <v>811</v>
      </c>
      <c r="P182">
        <v>9515</v>
      </c>
      <c r="Q182" s="78">
        <v>39758.667060185187</v>
      </c>
      <c r="R182" t="s">
        <v>809</v>
      </c>
      <c r="S182" t="s">
        <v>810</v>
      </c>
      <c r="T182">
        <v>34.723799999999997</v>
      </c>
      <c r="U182" t="s">
        <v>848</v>
      </c>
    </row>
    <row r="183" spans="12:21">
      <c r="L183" t="s">
        <v>806</v>
      </c>
      <c r="M183">
        <v>100</v>
      </c>
      <c r="N183" t="s">
        <v>807</v>
      </c>
      <c r="O183" t="s">
        <v>811</v>
      </c>
      <c r="P183">
        <v>9515</v>
      </c>
      <c r="Q183" s="78">
        <v>39758.687893518516</v>
      </c>
      <c r="R183" t="s">
        <v>809</v>
      </c>
      <c r="S183" t="s">
        <v>810</v>
      </c>
      <c r="T183">
        <v>34.735300000000002</v>
      </c>
      <c r="U183" t="s">
        <v>848</v>
      </c>
    </row>
    <row r="184" spans="12:21">
      <c r="L184" t="s">
        <v>806</v>
      </c>
      <c r="M184">
        <v>100</v>
      </c>
      <c r="N184" t="s">
        <v>807</v>
      </c>
      <c r="O184" t="s">
        <v>811</v>
      </c>
      <c r="P184">
        <v>9515</v>
      </c>
      <c r="Q184" s="78">
        <v>39758.708715277775</v>
      </c>
      <c r="R184" t="s">
        <v>809</v>
      </c>
      <c r="S184" t="s">
        <v>810</v>
      </c>
      <c r="T184">
        <v>34.7254</v>
      </c>
      <c r="U184" t="s">
        <v>848</v>
      </c>
    </row>
    <row r="185" spans="12:21">
      <c r="L185" t="s">
        <v>806</v>
      </c>
      <c r="M185">
        <v>100</v>
      </c>
      <c r="N185" t="s">
        <v>807</v>
      </c>
      <c r="O185" t="s">
        <v>811</v>
      </c>
      <c r="P185">
        <v>9515</v>
      </c>
      <c r="Q185" s="78">
        <v>39758.729560185187</v>
      </c>
      <c r="R185" t="s">
        <v>809</v>
      </c>
      <c r="S185" t="s">
        <v>810</v>
      </c>
      <c r="T185">
        <v>34.760100000000001</v>
      </c>
      <c r="U185" t="s">
        <v>848</v>
      </c>
    </row>
    <row r="186" spans="12:21">
      <c r="L186" t="s">
        <v>806</v>
      </c>
      <c r="M186">
        <v>100</v>
      </c>
      <c r="N186" t="s">
        <v>807</v>
      </c>
      <c r="O186" t="s">
        <v>811</v>
      </c>
      <c r="P186">
        <v>9515</v>
      </c>
      <c r="Q186" s="78">
        <v>39776.667060185187</v>
      </c>
      <c r="R186" t="s">
        <v>809</v>
      </c>
      <c r="S186" t="s">
        <v>810</v>
      </c>
      <c r="T186">
        <v>34.6539</v>
      </c>
      <c r="U186" t="s">
        <v>848</v>
      </c>
    </row>
    <row r="187" spans="12:21">
      <c r="L187" t="s">
        <v>806</v>
      </c>
      <c r="M187">
        <v>100</v>
      </c>
      <c r="N187" t="s">
        <v>807</v>
      </c>
      <c r="O187" t="s">
        <v>811</v>
      </c>
      <c r="P187">
        <v>9515</v>
      </c>
      <c r="Q187" s="78">
        <v>39776.687893518516</v>
      </c>
      <c r="R187" t="s">
        <v>809</v>
      </c>
      <c r="S187" t="s">
        <v>810</v>
      </c>
      <c r="T187">
        <v>34.651800000000001</v>
      </c>
      <c r="U187" t="s">
        <v>848</v>
      </c>
    </row>
    <row r="188" spans="12:21">
      <c r="L188" t="s">
        <v>806</v>
      </c>
      <c r="M188">
        <v>100</v>
      </c>
      <c r="N188" t="s">
        <v>807</v>
      </c>
      <c r="O188" t="s">
        <v>811</v>
      </c>
      <c r="P188">
        <v>9515</v>
      </c>
      <c r="Q188" s="78">
        <v>39776.708726851852</v>
      </c>
      <c r="R188" t="s">
        <v>809</v>
      </c>
      <c r="S188" t="s">
        <v>810</v>
      </c>
      <c r="T188">
        <v>34.6648</v>
      </c>
      <c r="U188" t="s">
        <v>848</v>
      </c>
    </row>
    <row r="189" spans="12:21">
      <c r="L189" t="s">
        <v>806</v>
      </c>
      <c r="M189">
        <v>100</v>
      </c>
      <c r="N189" t="s">
        <v>807</v>
      </c>
      <c r="O189" t="s">
        <v>811</v>
      </c>
      <c r="P189">
        <v>9515</v>
      </c>
      <c r="Q189" s="78">
        <v>39776.729560185187</v>
      </c>
      <c r="R189" t="s">
        <v>809</v>
      </c>
      <c r="S189" t="s">
        <v>810</v>
      </c>
      <c r="T189">
        <v>34.676400000000001</v>
      </c>
      <c r="U189" t="s">
        <v>848</v>
      </c>
    </row>
    <row r="190" spans="12:21">
      <c r="L190" t="s">
        <v>806</v>
      </c>
      <c r="M190">
        <v>100</v>
      </c>
      <c r="N190" t="s">
        <v>807</v>
      </c>
      <c r="O190" t="s">
        <v>811</v>
      </c>
      <c r="P190">
        <v>9515</v>
      </c>
      <c r="Q190" s="78">
        <v>39794.667048611111</v>
      </c>
      <c r="R190" t="s">
        <v>809</v>
      </c>
      <c r="S190" t="s">
        <v>810</v>
      </c>
      <c r="T190">
        <v>34.854500000000002</v>
      </c>
      <c r="U190" t="s">
        <v>848</v>
      </c>
    </row>
    <row r="191" spans="12:21">
      <c r="L191" t="s">
        <v>806</v>
      </c>
      <c r="M191">
        <v>100</v>
      </c>
      <c r="N191" t="s">
        <v>807</v>
      </c>
      <c r="O191" t="s">
        <v>811</v>
      </c>
      <c r="P191">
        <v>9515</v>
      </c>
      <c r="Q191" s="78">
        <v>39794.687881944446</v>
      </c>
      <c r="R191" t="s">
        <v>809</v>
      </c>
      <c r="S191" t="s">
        <v>810</v>
      </c>
      <c r="T191">
        <v>34.83</v>
      </c>
      <c r="U191" t="s">
        <v>848</v>
      </c>
    </row>
    <row r="192" spans="12:21">
      <c r="L192" t="s">
        <v>806</v>
      </c>
      <c r="M192">
        <v>100</v>
      </c>
      <c r="N192" t="s">
        <v>807</v>
      </c>
      <c r="O192" t="s">
        <v>811</v>
      </c>
      <c r="P192">
        <v>9515</v>
      </c>
      <c r="Q192" s="78">
        <v>39794.708715277775</v>
      </c>
      <c r="R192" t="s">
        <v>809</v>
      </c>
      <c r="S192" t="s">
        <v>810</v>
      </c>
      <c r="T192">
        <v>34.865699999999997</v>
      </c>
      <c r="U192" t="s">
        <v>848</v>
      </c>
    </row>
    <row r="193" spans="12:21">
      <c r="L193" t="s">
        <v>806</v>
      </c>
      <c r="M193">
        <v>100</v>
      </c>
      <c r="N193" t="s">
        <v>807</v>
      </c>
      <c r="O193" t="s">
        <v>811</v>
      </c>
      <c r="P193">
        <v>9515</v>
      </c>
      <c r="Q193" s="78">
        <v>39794.729548611111</v>
      </c>
      <c r="R193" t="s">
        <v>809</v>
      </c>
      <c r="S193" t="s">
        <v>810</v>
      </c>
      <c r="T193">
        <v>34.880800000000001</v>
      </c>
      <c r="U193" t="s">
        <v>848</v>
      </c>
    </row>
    <row r="194" spans="12:21">
      <c r="L194" t="s">
        <v>806</v>
      </c>
      <c r="M194">
        <v>100</v>
      </c>
      <c r="N194" t="s">
        <v>807</v>
      </c>
      <c r="O194" t="s">
        <v>811</v>
      </c>
      <c r="P194">
        <v>9515</v>
      </c>
      <c r="Q194" s="78">
        <v>39812.667037037034</v>
      </c>
      <c r="R194" t="s">
        <v>809</v>
      </c>
      <c r="S194" t="s">
        <v>810</v>
      </c>
      <c r="T194">
        <v>34.775199999999998</v>
      </c>
      <c r="U194" t="s">
        <v>848</v>
      </c>
    </row>
    <row r="195" spans="12:21">
      <c r="L195" t="s">
        <v>806</v>
      </c>
      <c r="M195">
        <v>100</v>
      </c>
      <c r="N195" t="s">
        <v>807</v>
      </c>
      <c r="O195" t="s">
        <v>811</v>
      </c>
      <c r="P195">
        <v>9515</v>
      </c>
      <c r="Q195" s="78">
        <v>39812.68787037037</v>
      </c>
      <c r="R195" t="s">
        <v>809</v>
      </c>
      <c r="S195" t="s">
        <v>810</v>
      </c>
      <c r="T195">
        <v>34.771700000000003</v>
      </c>
      <c r="U195" t="s">
        <v>848</v>
      </c>
    </row>
    <row r="196" spans="12:21">
      <c r="L196" t="s">
        <v>806</v>
      </c>
      <c r="M196">
        <v>100</v>
      </c>
      <c r="N196" t="s">
        <v>807</v>
      </c>
      <c r="O196" t="s">
        <v>811</v>
      </c>
      <c r="P196">
        <v>9515</v>
      </c>
      <c r="Q196" s="78">
        <v>39812.708703703705</v>
      </c>
      <c r="R196" t="s">
        <v>809</v>
      </c>
      <c r="S196" t="s">
        <v>810</v>
      </c>
      <c r="T196">
        <v>34.763199999999998</v>
      </c>
      <c r="U196" t="s">
        <v>848</v>
      </c>
    </row>
    <row r="197" spans="12:21">
      <c r="L197" t="s">
        <v>806</v>
      </c>
      <c r="M197">
        <v>100</v>
      </c>
      <c r="N197" t="s">
        <v>807</v>
      </c>
      <c r="O197" t="s">
        <v>811</v>
      </c>
      <c r="P197">
        <v>9515</v>
      </c>
      <c r="Q197" s="78">
        <v>39812.729537037034</v>
      </c>
      <c r="R197" t="s">
        <v>809</v>
      </c>
      <c r="S197" t="s">
        <v>810</v>
      </c>
      <c r="T197">
        <v>34.738700000000001</v>
      </c>
      <c r="U197" t="s">
        <v>848</v>
      </c>
    </row>
    <row r="198" spans="12:21">
      <c r="L198" t="s">
        <v>806</v>
      </c>
      <c r="M198">
        <v>100</v>
      </c>
      <c r="N198" t="s">
        <v>807</v>
      </c>
      <c r="O198" t="s">
        <v>811</v>
      </c>
      <c r="P198">
        <v>9515</v>
      </c>
      <c r="Q198" s="78">
        <v>39830.667048611111</v>
      </c>
      <c r="R198" t="s">
        <v>809</v>
      </c>
      <c r="S198" t="s">
        <v>810</v>
      </c>
      <c r="T198">
        <v>34.785499999999999</v>
      </c>
      <c r="U198" t="s">
        <v>848</v>
      </c>
    </row>
    <row r="199" spans="12:21">
      <c r="L199" t="s">
        <v>806</v>
      </c>
      <c r="M199">
        <v>100</v>
      </c>
      <c r="N199" t="s">
        <v>807</v>
      </c>
      <c r="O199" t="s">
        <v>811</v>
      </c>
      <c r="P199">
        <v>9515</v>
      </c>
      <c r="Q199" s="78">
        <v>39830.68787037037</v>
      </c>
      <c r="R199" t="s">
        <v>809</v>
      </c>
      <c r="S199" t="s">
        <v>810</v>
      </c>
      <c r="T199">
        <v>34.804600000000001</v>
      </c>
      <c r="U199" t="s">
        <v>848</v>
      </c>
    </row>
    <row r="200" spans="12:21">
      <c r="L200" t="s">
        <v>806</v>
      </c>
      <c r="M200">
        <v>100</v>
      </c>
      <c r="N200" t="s">
        <v>807</v>
      </c>
      <c r="O200" t="s">
        <v>811</v>
      </c>
      <c r="P200">
        <v>9515</v>
      </c>
      <c r="Q200" s="78">
        <v>39830.708715277775</v>
      </c>
      <c r="R200" t="s">
        <v>809</v>
      </c>
      <c r="S200" t="s">
        <v>810</v>
      </c>
      <c r="T200">
        <v>34.845500000000001</v>
      </c>
      <c r="U200" t="s">
        <v>848</v>
      </c>
    </row>
    <row r="201" spans="12:21">
      <c r="L201" t="s">
        <v>806</v>
      </c>
      <c r="M201">
        <v>100</v>
      </c>
      <c r="N201" t="s">
        <v>807</v>
      </c>
      <c r="O201" t="s">
        <v>811</v>
      </c>
      <c r="P201">
        <v>9515</v>
      </c>
      <c r="Q201" s="78">
        <v>39830.729548611111</v>
      </c>
      <c r="R201" t="s">
        <v>809</v>
      </c>
      <c r="S201" t="s">
        <v>810</v>
      </c>
      <c r="T201">
        <v>34.795099999999998</v>
      </c>
      <c r="U201" t="s">
        <v>848</v>
      </c>
    </row>
    <row r="202" spans="12:21">
      <c r="L202" t="s">
        <v>806</v>
      </c>
      <c r="M202">
        <v>100</v>
      </c>
      <c r="N202" t="s">
        <v>807</v>
      </c>
      <c r="O202" t="s">
        <v>811</v>
      </c>
      <c r="P202">
        <v>9515</v>
      </c>
      <c r="Q202" s="78">
        <v>39848.667037037034</v>
      </c>
      <c r="R202" t="s">
        <v>809</v>
      </c>
      <c r="S202" t="s">
        <v>810</v>
      </c>
      <c r="T202">
        <v>34.716299999999997</v>
      </c>
      <c r="U202" t="s">
        <v>848</v>
      </c>
    </row>
    <row r="203" spans="12:21">
      <c r="L203" t="s">
        <v>806</v>
      </c>
      <c r="M203">
        <v>100</v>
      </c>
      <c r="N203" t="s">
        <v>807</v>
      </c>
      <c r="O203" t="s">
        <v>811</v>
      </c>
      <c r="P203">
        <v>9515</v>
      </c>
      <c r="Q203" s="78">
        <v>39848.68787037037</v>
      </c>
      <c r="R203" t="s">
        <v>809</v>
      </c>
      <c r="S203" t="s">
        <v>810</v>
      </c>
      <c r="T203">
        <v>34.768500000000003</v>
      </c>
      <c r="U203" t="s">
        <v>848</v>
      </c>
    </row>
    <row r="204" spans="12:21">
      <c r="L204" t="s">
        <v>806</v>
      </c>
      <c r="M204">
        <v>100</v>
      </c>
      <c r="N204" t="s">
        <v>807</v>
      </c>
      <c r="O204" t="s">
        <v>811</v>
      </c>
      <c r="P204">
        <v>9515</v>
      </c>
      <c r="Q204" s="78">
        <v>39848.708703703705</v>
      </c>
      <c r="R204" t="s">
        <v>809</v>
      </c>
      <c r="S204" t="s">
        <v>810</v>
      </c>
      <c r="T204">
        <v>34.769199999999998</v>
      </c>
      <c r="U204" t="s">
        <v>848</v>
      </c>
    </row>
    <row r="205" spans="12:21">
      <c r="L205" t="s">
        <v>806</v>
      </c>
      <c r="M205">
        <v>100</v>
      </c>
      <c r="N205" t="s">
        <v>807</v>
      </c>
      <c r="O205" t="s">
        <v>811</v>
      </c>
      <c r="P205">
        <v>9515</v>
      </c>
      <c r="Q205" s="78">
        <v>39848.729537037034</v>
      </c>
      <c r="R205" t="s">
        <v>809</v>
      </c>
      <c r="S205" t="s">
        <v>810</v>
      </c>
      <c r="T205">
        <v>34.709499999999998</v>
      </c>
      <c r="U205" t="s">
        <v>848</v>
      </c>
    </row>
    <row r="206" spans="12:21">
      <c r="L206" t="s">
        <v>806</v>
      </c>
      <c r="M206">
        <v>100</v>
      </c>
      <c r="N206" t="s">
        <v>807</v>
      </c>
      <c r="O206" t="s">
        <v>811</v>
      </c>
      <c r="P206">
        <v>9515</v>
      </c>
      <c r="Q206" s="78">
        <v>39866.667013888888</v>
      </c>
      <c r="R206" t="s">
        <v>809</v>
      </c>
      <c r="S206" t="s">
        <v>810</v>
      </c>
      <c r="T206">
        <v>34.761099999999999</v>
      </c>
      <c r="U206" t="s">
        <v>848</v>
      </c>
    </row>
    <row r="207" spans="12:21">
      <c r="L207" t="s">
        <v>806</v>
      </c>
      <c r="M207">
        <v>100</v>
      </c>
      <c r="N207" t="s">
        <v>807</v>
      </c>
      <c r="O207" t="s">
        <v>811</v>
      </c>
      <c r="P207">
        <v>9515</v>
      </c>
      <c r="Q207" s="78">
        <v>39866.687858796293</v>
      </c>
      <c r="R207" t="s">
        <v>809</v>
      </c>
      <c r="S207" t="s">
        <v>810</v>
      </c>
      <c r="T207">
        <v>34.722499999999997</v>
      </c>
      <c r="U207" t="s">
        <v>848</v>
      </c>
    </row>
    <row r="208" spans="12:21">
      <c r="L208" t="s">
        <v>806</v>
      </c>
      <c r="M208">
        <v>100</v>
      </c>
      <c r="N208" t="s">
        <v>807</v>
      </c>
      <c r="O208" t="s">
        <v>811</v>
      </c>
      <c r="P208">
        <v>9515</v>
      </c>
      <c r="Q208" s="78">
        <v>39866.708680555559</v>
      </c>
      <c r="R208" t="s">
        <v>809</v>
      </c>
      <c r="S208" t="s">
        <v>810</v>
      </c>
      <c r="T208">
        <v>34.728200000000001</v>
      </c>
      <c r="U208" t="s">
        <v>848</v>
      </c>
    </row>
    <row r="209" spans="12:21">
      <c r="L209" t="s">
        <v>806</v>
      </c>
      <c r="M209">
        <v>100</v>
      </c>
      <c r="N209" t="s">
        <v>807</v>
      </c>
      <c r="O209" t="s">
        <v>811</v>
      </c>
      <c r="P209">
        <v>9515</v>
      </c>
      <c r="Q209" s="78">
        <v>39866.729513888888</v>
      </c>
      <c r="R209" t="s">
        <v>809</v>
      </c>
      <c r="S209" t="s">
        <v>810</v>
      </c>
      <c r="T209">
        <v>34.748600000000003</v>
      </c>
      <c r="U209" t="s">
        <v>848</v>
      </c>
    </row>
    <row r="210" spans="12:21">
      <c r="L210" t="s">
        <v>806</v>
      </c>
      <c r="M210">
        <v>100</v>
      </c>
      <c r="N210" t="s">
        <v>807</v>
      </c>
      <c r="O210" t="s">
        <v>811</v>
      </c>
      <c r="P210">
        <v>9515</v>
      </c>
      <c r="Q210" s="78">
        <v>39884.667025462964</v>
      </c>
      <c r="R210" t="s">
        <v>809</v>
      </c>
      <c r="S210" t="s">
        <v>810</v>
      </c>
      <c r="T210">
        <v>34.695799999999998</v>
      </c>
      <c r="U210" t="s">
        <v>848</v>
      </c>
    </row>
    <row r="211" spans="12:21">
      <c r="L211" t="s">
        <v>806</v>
      </c>
      <c r="M211">
        <v>100</v>
      </c>
      <c r="N211" t="s">
        <v>807</v>
      </c>
      <c r="O211" t="s">
        <v>811</v>
      </c>
      <c r="P211">
        <v>9515</v>
      </c>
      <c r="Q211" s="78">
        <v>39884.687858796293</v>
      </c>
      <c r="R211" t="s">
        <v>809</v>
      </c>
      <c r="S211" t="s">
        <v>810</v>
      </c>
      <c r="T211">
        <v>34.689799999999998</v>
      </c>
      <c r="U211" t="s">
        <v>848</v>
      </c>
    </row>
    <row r="212" spans="12:21">
      <c r="L212" t="s">
        <v>806</v>
      </c>
      <c r="M212">
        <v>100</v>
      </c>
      <c r="N212" t="s">
        <v>807</v>
      </c>
      <c r="O212" t="s">
        <v>811</v>
      </c>
      <c r="P212">
        <v>9515</v>
      </c>
      <c r="Q212" s="78">
        <v>39884.708692129629</v>
      </c>
      <c r="R212" t="s">
        <v>809</v>
      </c>
      <c r="S212" t="s">
        <v>810</v>
      </c>
      <c r="T212">
        <v>34.680100000000003</v>
      </c>
      <c r="U212" t="s">
        <v>848</v>
      </c>
    </row>
    <row r="213" spans="12:21">
      <c r="L213" t="s">
        <v>806</v>
      </c>
      <c r="M213">
        <v>100</v>
      </c>
      <c r="N213" t="s">
        <v>807</v>
      </c>
      <c r="O213" t="s">
        <v>811</v>
      </c>
      <c r="P213">
        <v>9515</v>
      </c>
      <c r="Q213" s="78">
        <v>39884.729525462964</v>
      </c>
      <c r="R213" t="s">
        <v>809</v>
      </c>
      <c r="S213" t="s">
        <v>810</v>
      </c>
      <c r="T213">
        <v>34.686799999999998</v>
      </c>
      <c r="U213" t="s">
        <v>848</v>
      </c>
    </row>
    <row r="214" spans="12:21">
      <c r="L214" t="s">
        <v>806</v>
      </c>
      <c r="M214">
        <v>100</v>
      </c>
      <c r="N214" t="s">
        <v>807</v>
      </c>
      <c r="O214" t="s">
        <v>811</v>
      </c>
      <c r="P214">
        <v>9515</v>
      </c>
      <c r="Q214" s="78">
        <v>39902.667037037034</v>
      </c>
      <c r="R214" t="s">
        <v>809</v>
      </c>
      <c r="S214" t="s">
        <v>810</v>
      </c>
      <c r="T214">
        <v>34.699199999999998</v>
      </c>
      <c r="U214" t="s">
        <v>848</v>
      </c>
    </row>
    <row r="215" spans="12:21">
      <c r="L215" t="s">
        <v>806</v>
      </c>
      <c r="M215">
        <v>100</v>
      </c>
      <c r="N215" t="s">
        <v>807</v>
      </c>
      <c r="O215" t="s">
        <v>811</v>
      </c>
      <c r="P215">
        <v>9515</v>
      </c>
      <c r="Q215" s="78">
        <v>39902.68787037037</v>
      </c>
      <c r="R215" t="s">
        <v>809</v>
      </c>
      <c r="S215" t="s">
        <v>810</v>
      </c>
      <c r="T215">
        <v>34.698300000000003</v>
      </c>
      <c r="U215" t="s">
        <v>848</v>
      </c>
    </row>
    <row r="216" spans="12:21">
      <c r="L216" t="s">
        <v>806</v>
      </c>
      <c r="M216">
        <v>100</v>
      </c>
      <c r="N216" t="s">
        <v>807</v>
      </c>
      <c r="O216" t="s">
        <v>811</v>
      </c>
      <c r="P216">
        <v>9515</v>
      </c>
      <c r="Q216" s="78">
        <v>39902.708703703705</v>
      </c>
      <c r="R216" t="s">
        <v>809</v>
      </c>
      <c r="S216" t="s">
        <v>810</v>
      </c>
      <c r="T216">
        <v>34.709099999999999</v>
      </c>
      <c r="U216" t="s">
        <v>848</v>
      </c>
    </row>
    <row r="217" spans="12:21">
      <c r="L217" t="s">
        <v>806</v>
      </c>
      <c r="M217">
        <v>100</v>
      </c>
      <c r="N217" t="s">
        <v>807</v>
      </c>
      <c r="O217" t="s">
        <v>811</v>
      </c>
      <c r="P217">
        <v>9515</v>
      </c>
      <c r="Q217" s="78">
        <v>39902.729525462964</v>
      </c>
      <c r="R217" t="s">
        <v>809</v>
      </c>
      <c r="S217" t="s">
        <v>810</v>
      </c>
      <c r="T217">
        <v>34.719799999999999</v>
      </c>
      <c r="U217" t="s">
        <v>848</v>
      </c>
    </row>
    <row r="218" spans="12:21">
      <c r="L218" t="s">
        <v>806</v>
      </c>
      <c r="M218">
        <v>100</v>
      </c>
      <c r="N218" t="s">
        <v>807</v>
      </c>
      <c r="O218" t="s">
        <v>811</v>
      </c>
      <c r="P218">
        <v>9515</v>
      </c>
      <c r="Q218" s="78">
        <v>39920.667025462964</v>
      </c>
      <c r="R218" t="s">
        <v>809</v>
      </c>
      <c r="S218" t="s">
        <v>810</v>
      </c>
      <c r="T218">
        <v>34.674900000000001</v>
      </c>
      <c r="U218" t="s">
        <v>848</v>
      </c>
    </row>
    <row r="219" spans="12:21">
      <c r="L219" t="s">
        <v>806</v>
      </c>
      <c r="M219">
        <v>100</v>
      </c>
      <c r="N219" t="s">
        <v>807</v>
      </c>
      <c r="O219" t="s">
        <v>811</v>
      </c>
      <c r="P219">
        <v>9515</v>
      </c>
      <c r="Q219" s="78">
        <v>39920.687858796293</v>
      </c>
      <c r="R219" t="s">
        <v>809</v>
      </c>
      <c r="S219" t="s">
        <v>810</v>
      </c>
      <c r="T219">
        <v>34.678100000000001</v>
      </c>
      <c r="U219" t="s">
        <v>848</v>
      </c>
    </row>
    <row r="220" spans="12:21">
      <c r="L220" t="s">
        <v>806</v>
      </c>
      <c r="M220">
        <v>100</v>
      </c>
      <c r="N220" t="s">
        <v>807</v>
      </c>
      <c r="O220" t="s">
        <v>811</v>
      </c>
      <c r="P220">
        <v>9515</v>
      </c>
      <c r="Q220" s="78">
        <v>39920.708692129629</v>
      </c>
      <c r="R220" t="s">
        <v>809</v>
      </c>
      <c r="S220" t="s">
        <v>810</v>
      </c>
      <c r="T220">
        <v>34.672199999999997</v>
      </c>
      <c r="U220" t="s">
        <v>848</v>
      </c>
    </row>
    <row r="221" spans="12:21">
      <c r="L221" t="s">
        <v>806</v>
      </c>
      <c r="M221">
        <v>100</v>
      </c>
      <c r="N221" t="s">
        <v>807</v>
      </c>
      <c r="O221" t="s">
        <v>811</v>
      </c>
      <c r="P221">
        <v>9515</v>
      </c>
      <c r="Q221" s="78">
        <v>39920.729525462964</v>
      </c>
      <c r="R221" t="s">
        <v>809</v>
      </c>
      <c r="S221" t="s">
        <v>810</v>
      </c>
      <c r="T221">
        <v>34.667499999999997</v>
      </c>
      <c r="U221" t="s">
        <v>848</v>
      </c>
    </row>
    <row r="222" spans="12:21">
      <c r="L222" t="s">
        <v>806</v>
      </c>
      <c r="M222">
        <v>100</v>
      </c>
      <c r="N222" t="s">
        <v>807</v>
      </c>
      <c r="O222" t="s">
        <v>811</v>
      </c>
      <c r="P222">
        <v>9515</v>
      </c>
      <c r="Q222" s="78">
        <v>39938.666967592595</v>
      </c>
      <c r="R222" t="s">
        <v>809</v>
      </c>
      <c r="S222" t="s">
        <v>810</v>
      </c>
      <c r="T222">
        <v>9.1000000000000004E-3</v>
      </c>
      <c r="U222" t="s">
        <v>848</v>
      </c>
    </row>
    <row r="223" spans="12:21">
      <c r="L223" t="s">
        <v>806</v>
      </c>
      <c r="M223">
        <v>100</v>
      </c>
      <c r="N223" t="s">
        <v>807</v>
      </c>
      <c r="O223" t="s">
        <v>811</v>
      </c>
      <c r="P223">
        <v>9515</v>
      </c>
      <c r="Q223" s="78">
        <v>39938.687800925924</v>
      </c>
      <c r="R223" t="s">
        <v>809</v>
      </c>
      <c r="S223" t="s">
        <v>810</v>
      </c>
      <c r="T223">
        <v>9.1000000000000004E-3</v>
      </c>
      <c r="U223" t="s">
        <v>848</v>
      </c>
    </row>
    <row r="224" spans="12:21">
      <c r="L224" t="s">
        <v>806</v>
      </c>
      <c r="M224">
        <v>100</v>
      </c>
      <c r="N224" t="s">
        <v>807</v>
      </c>
      <c r="O224" t="s">
        <v>811</v>
      </c>
      <c r="P224">
        <v>9515</v>
      </c>
      <c r="Q224" s="78">
        <v>39938.708634259259</v>
      </c>
      <c r="R224" t="s">
        <v>809</v>
      </c>
      <c r="S224" t="s">
        <v>810</v>
      </c>
      <c r="T224">
        <v>9.1000000000000004E-3</v>
      </c>
      <c r="U224" t="s">
        <v>848</v>
      </c>
    </row>
    <row r="225" spans="12:21">
      <c r="L225" t="s">
        <v>806</v>
      </c>
      <c r="M225">
        <v>100</v>
      </c>
      <c r="N225" t="s">
        <v>807</v>
      </c>
      <c r="O225" t="s">
        <v>811</v>
      </c>
      <c r="P225">
        <v>9515</v>
      </c>
      <c r="Q225" s="78">
        <v>39938.729467592595</v>
      </c>
      <c r="R225" t="s">
        <v>809</v>
      </c>
      <c r="S225" t="s">
        <v>810</v>
      </c>
      <c r="T225">
        <v>9.1000000000000004E-3</v>
      </c>
      <c r="U225" t="s">
        <v>848</v>
      </c>
    </row>
    <row r="226" spans="12:21">
      <c r="L226" t="s">
        <v>806</v>
      </c>
      <c r="M226">
        <v>100</v>
      </c>
      <c r="N226" t="s">
        <v>807</v>
      </c>
      <c r="O226" t="s">
        <v>811</v>
      </c>
      <c r="P226">
        <v>9515</v>
      </c>
      <c r="Q226" s="78">
        <v>39629.103321759256</v>
      </c>
      <c r="R226" t="s">
        <v>1353</v>
      </c>
      <c r="S226" t="s">
        <v>1354</v>
      </c>
      <c r="T226">
        <v>16.3947</v>
      </c>
      <c r="U226" t="s">
        <v>1355</v>
      </c>
    </row>
    <row r="227" spans="12:21">
      <c r="L227" t="s">
        <v>806</v>
      </c>
      <c r="M227">
        <v>100</v>
      </c>
      <c r="N227" t="s">
        <v>807</v>
      </c>
      <c r="O227" t="s">
        <v>811</v>
      </c>
      <c r="P227">
        <v>9515</v>
      </c>
      <c r="Q227" s="78">
        <v>39629.124155092592</v>
      </c>
      <c r="R227" t="s">
        <v>1353</v>
      </c>
      <c r="S227" t="s">
        <v>1354</v>
      </c>
      <c r="T227">
        <v>16.3978</v>
      </c>
      <c r="U227" t="s">
        <v>1355</v>
      </c>
    </row>
    <row r="228" spans="12:21">
      <c r="L228" t="s">
        <v>806</v>
      </c>
      <c r="M228">
        <v>100</v>
      </c>
      <c r="N228" t="s">
        <v>807</v>
      </c>
      <c r="O228" t="s">
        <v>811</v>
      </c>
      <c r="P228">
        <v>9515</v>
      </c>
      <c r="Q228" s="78">
        <v>39629.144988425927</v>
      </c>
      <c r="R228" t="s">
        <v>1353</v>
      </c>
      <c r="S228" t="s">
        <v>1354</v>
      </c>
      <c r="T228">
        <v>16.407</v>
      </c>
      <c r="U228" t="s">
        <v>1355</v>
      </c>
    </row>
    <row r="229" spans="12:21">
      <c r="L229" t="s">
        <v>806</v>
      </c>
      <c r="M229">
        <v>100</v>
      </c>
      <c r="N229" t="s">
        <v>807</v>
      </c>
      <c r="O229" t="s">
        <v>811</v>
      </c>
      <c r="P229">
        <v>9515</v>
      </c>
      <c r="Q229" s="78">
        <v>39629.165821759256</v>
      </c>
      <c r="R229" t="s">
        <v>1353</v>
      </c>
      <c r="S229" t="s">
        <v>1354</v>
      </c>
      <c r="T229">
        <v>16.419899999999998</v>
      </c>
      <c r="U229" t="s">
        <v>1355</v>
      </c>
    </row>
    <row r="230" spans="12:21">
      <c r="L230" t="s">
        <v>806</v>
      </c>
      <c r="M230">
        <v>100</v>
      </c>
      <c r="N230" t="s">
        <v>807</v>
      </c>
      <c r="O230" t="s">
        <v>811</v>
      </c>
      <c r="P230">
        <v>9515</v>
      </c>
      <c r="Q230" s="78">
        <v>39644.083645833336</v>
      </c>
      <c r="R230" t="s">
        <v>1353</v>
      </c>
      <c r="S230" t="s">
        <v>1354</v>
      </c>
      <c r="T230">
        <v>14.140499999999999</v>
      </c>
      <c r="U230" t="s">
        <v>1355</v>
      </c>
    </row>
    <row r="231" spans="12:21">
      <c r="L231" t="s">
        <v>806</v>
      </c>
      <c r="M231">
        <v>100</v>
      </c>
      <c r="N231" t="s">
        <v>807</v>
      </c>
      <c r="O231" t="s">
        <v>811</v>
      </c>
      <c r="P231">
        <v>9515</v>
      </c>
      <c r="Q231" s="78">
        <v>39644.104479166665</v>
      </c>
      <c r="R231" t="s">
        <v>1353</v>
      </c>
      <c r="S231" t="s">
        <v>1354</v>
      </c>
      <c r="T231">
        <v>14.308999999999999</v>
      </c>
      <c r="U231" t="s">
        <v>1355</v>
      </c>
    </row>
    <row r="232" spans="12:21">
      <c r="L232" t="s">
        <v>806</v>
      </c>
      <c r="M232">
        <v>100</v>
      </c>
      <c r="N232" t="s">
        <v>807</v>
      </c>
      <c r="O232" t="s">
        <v>811</v>
      </c>
      <c r="P232">
        <v>9515</v>
      </c>
      <c r="Q232" s="78">
        <v>39644.1253125</v>
      </c>
      <c r="R232" t="s">
        <v>1353</v>
      </c>
      <c r="S232" t="s">
        <v>1354</v>
      </c>
      <c r="T232">
        <v>14.4956</v>
      </c>
      <c r="U232" t="s">
        <v>1355</v>
      </c>
    </row>
    <row r="233" spans="12:21">
      <c r="L233" t="s">
        <v>806</v>
      </c>
      <c r="M233">
        <v>100</v>
      </c>
      <c r="N233" t="s">
        <v>807</v>
      </c>
      <c r="O233" t="s">
        <v>811</v>
      </c>
      <c r="P233">
        <v>9515</v>
      </c>
      <c r="Q233" s="78">
        <v>39644.146134259259</v>
      </c>
      <c r="R233" t="s">
        <v>1353</v>
      </c>
      <c r="S233" t="s">
        <v>1354</v>
      </c>
      <c r="T233">
        <v>14.6068</v>
      </c>
      <c r="U233" t="s">
        <v>1355</v>
      </c>
    </row>
    <row r="234" spans="12:21">
      <c r="L234" t="s">
        <v>806</v>
      </c>
      <c r="M234">
        <v>100</v>
      </c>
      <c r="N234" t="s">
        <v>807</v>
      </c>
      <c r="O234" t="s">
        <v>811</v>
      </c>
      <c r="P234">
        <v>9515</v>
      </c>
      <c r="Q234" s="78">
        <v>39650.667071759257</v>
      </c>
      <c r="R234" t="s">
        <v>1353</v>
      </c>
      <c r="S234" t="s">
        <v>1354</v>
      </c>
      <c r="T234">
        <v>9.2347000000000001</v>
      </c>
      <c r="U234" t="s">
        <v>1355</v>
      </c>
    </row>
    <row r="235" spans="12:21">
      <c r="L235" t="s">
        <v>806</v>
      </c>
      <c r="M235">
        <v>100</v>
      </c>
      <c r="N235" t="s">
        <v>807</v>
      </c>
      <c r="O235" t="s">
        <v>811</v>
      </c>
      <c r="P235">
        <v>9515</v>
      </c>
      <c r="Q235" s="78">
        <v>39650.687905092593</v>
      </c>
      <c r="R235" t="s">
        <v>1353</v>
      </c>
      <c r="S235" t="s">
        <v>1354</v>
      </c>
      <c r="T235">
        <v>9.2362000000000002</v>
      </c>
      <c r="U235" t="s">
        <v>1355</v>
      </c>
    </row>
    <row r="236" spans="12:21">
      <c r="L236" t="s">
        <v>806</v>
      </c>
      <c r="M236">
        <v>100</v>
      </c>
      <c r="N236" t="s">
        <v>807</v>
      </c>
      <c r="O236" t="s">
        <v>811</v>
      </c>
      <c r="P236">
        <v>9515</v>
      </c>
      <c r="Q236" s="78">
        <v>39650.708738425928</v>
      </c>
      <c r="R236" t="s">
        <v>1353</v>
      </c>
      <c r="S236" t="s">
        <v>1354</v>
      </c>
      <c r="T236">
        <v>9.2326999999999995</v>
      </c>
      <c r="U236" t="s">
        <v>1355</v>
      </c>
    </row>
    <row r="237" spans="12:21">
      <c r="L237" t="s">
        <v>806</v>
      </c>
      <c r="M237">
        <v>100</v>
      </c>
      <c r="N237" t="s">
        <v>807</v>
      </c>
      <c r="O237" t="s">
        <v>811</v>
      </c>
      <c r="P237">
        <v>9515</v>
      </c>
      <c r="Q237" s="78">
        <v>39650.729571759257</v>
      </c>
      <c r="R237" t="s">
        <v>1353</v>
      </c>
      <c r="S237" t="s">
        <v>1354</v>
      </c>
      <c r="T237">
        <v>9.2378999999999998</v>
      </c>
      <c r="U237" t="s">
        <v>1355</v>
      </c>
    </row>
    <row r="238" spans="12:21">
      <c r="L238" t="s">
        <v>806</v>
      </c>
      <c r="M238">
        <v>100</v>
      </c>
      <c r="N238" t="s">
        <v>807</v>
      </c>
      <c r="O238" t="s">
        <v>811</v>
      </c>
      <c r="P238">
        <v>9515</v>
      </c>
      <c r="Q238" s="78">
        <v>39668.667060185187</v>
      </c>
      <c r="R238" t="s">
        <v>1353</v>
      </c>
      <c r="S238" t="s">
        <v>1354</v>
      </c>
      <c r="T238">
        <v>9.8698999999999995</v>
      </c>
      <c r="U238" t="s">
        <v>1355</v>
      </c>
    </row>
    <row r="239" spans="12:21">
      <c r="L239" t="s">
        <v>806</v>
      </c>
      <c r="M239">
        <v>100</v>
      </c>
      <c r="N239" t="s">
        <v>807</v>
      </c>
      <c r="O239" t="s">
        <v>811</v>
      </c>
      <c r="P239">
        <v>9515</v>
      </c>
      <c r="Q239" s="78">
        <v>39668.687893518516</v>
      </c>
      <c r="R239" t="s">
        <v>1353</v>
      </c>
      <c r="S239" t="s">
        <v>1354</v>
      </c>
      <c r="T239">
        <v>9.8689</v>
      </c>
      <c r="U239" t="s">
        <v>1355</v>
      </c>
    </row>
    <row r="240" spans="12:21">
      <c r="L240" t="s">
        <v>806</v>
      </c>
      <c r="M240">
        <v>100</v>
      </c>
      <c r="N240" t="s">
        <v>807</v>
      </c>
      <c r="O240" t="s">
        <v>811</v>
      </c>
      <c r="P240">
        <v>9515</v>
      </c>
      <c r="Q240" s="78">
        <v>39668.708726851852</v>
      </c>
      <c r="R240" t="s">
        <v>1353</v>
      </c>
      <c r="S240" t="s">
        <v>1354</v>
      </c>
      <c r="T240">
        <v>9.8965999999999994</v>
      </c>
      <c r="U240" t="s">
        <v>1355</v>
      </c>
    </row>
    <row r="241" spans="12:21">
      <c r="L241" t="s">
        <v>806</v>
      </c>
      <c r="M241">
        <v>100</v>
      </c>
      <c r="N241" t="s">
        <v>807</v>
      </c>
      <c r="O241" t="s">
        <v>811</v>
      </c>
      <c r="P241">
        <v>9515</v>
      </c>
      <c r="Q241" s="78">
        <v>39668.729560185187</v>
      </c>
      <c r="R241" t="s">
        <v>1353</v>
      </c>
      <c r="S241" t="s">
        <v>1354</v>
      </c>
      <c r="T241">
        <v>9.8961000000000006</v>
      </c>
      <c r="U241" t="s">
        <v>1355</v>
      </c>
    </row>
    <row r="242" spans="12:21">
      <c r="L242" t="s">
        <v>806</v>
      </c>
      <c r="M242">
        <v>100</v>
      </c>
      <c r="N242" t="s">
        <v>807</v>
      </c>
      <c r="O242" t="s">
        <v>811</v>
      </c>
      <c r="P242">
        <v>9515</v>
      </c>
      <c r="Q242" s="78">
        <v>39686.667060185187</v>
      </c>
      <c r="R242" t="s">
        <v>1353</v>
      </c>
      <c r="S242" t="s">
        <v>1354</v>
      </c>
      <c r="T242">
        <v>9.6801999999999992</v>
      </c>
      <c r="U242" t="s">
        <v>1355</v>
      </c>
    </row>
    <row r="243" spans="12:21">
      <c r="L243" t="s">
        <v>806</v>
      </c>
      <c r="M243">
        <v>100</v>
      </c>
      <c r="N243" t="s">
        <v>807</v>
      </c>
      <c r="O243" t="s">
        <v>811</v>
      </c>
      <c r="P243">
        <v>9515</v>
      </c>
      <c r="Q243" s="78">
        <v>39686.687893518516</v>
      </c>
      <c r="R243" t="s">
        <v>1353</v>
      </c>
      <c r="S243" t="s">
        <v>1354</v>
      </c>
      <c r="T243">
        <v>9.6852</v>
      </c>
      <c r="U243" t="s">
        <v>1355</v>
      </c>
    </row>
    <row r="244" spans="12:21">
      <c r="L244" t="s">
        <v>806</v>
      </c>
      <c r="M244">
        <v>100</v>
      </c>
      <c r="N244" t="s">
        <v>807</v>
      </c>
      <c r="O244" t="s">
        <v>811</v>
      </c>
      <c r="P244">
        <v>9515</v>
      </c>
      <c r="Q244" s="78">
        <v>39686.708726851852</v>
      </c>
      <c r="R244" t="s">
        <v>1353</v>
      </c>
      <c r="S244" t="s">
        <v>1354</v>
      </c>
      <c r="T244">
        <v>9.7028999999999996</v>
      </c>
      <c r="U244" t="s">
        <v>1355</v>
      </c>
    </row>
    <row r="245" spans="12:21">
      <c r="L245" t="s">
        <v>806</v>
      </c>
      <c r="M245">
        <v>100</v>
      </c>
      <c r="N245" t="s">
        <v>807</v>
      </c>
      <c r="O245" t="s">
        <v>811</v>
      </c>
      <c r="P245">
        <v>9515</v>
      </c>
      <c r="Q245" s="78">
        <v>39686.729560185187</v>
      </c>
      <c r="R245" t="s">
        <v>1353</v>
      </c>
      <c r="S245" t="s">
        <v>1354</v>
      </c>
      <c r="T245">
        <v>9.7042999999999999</v>
      </c>
      <c r="U245" t="s">
        <v>1355</v>
      </c>
    </row>
    <row r="246" spans="12:21">
      <c r="L246" t="s">
        <v>806</v>
      </c>
      <c r="M246">
        <v>100</v>
      </c>
      <c r="N246" t="s">
        <v>807</v>
      </c>
      <c r="O246" t="s">
        <v>811</v>
      </c>
      <c r="P246">
        <v>9515</v>
      </c>
      <c r="Q246" s="78">
        <v>39704.667071759257</v>
      </c>
      <c r="R246" t="s">
        <v>1353</v>
      </c>
      <c r="S246" t="s">
        <v>1354</v>
      </c>
      <c r="T246">
        <v>9.3215000000000003</v>
      </c>
      <c r="U246" t="s">
        <v>1355</v>
      </c>
    </row>
    <row r="247" spans="12:21">
      <c r="L247" t="s">
        <v>806</v>
      </c>
      <c r="M247">
        <v>100</v>
      </c>
      <c r="N247" t="s">
        <v>807</v>
      </c>
      <c r="O247" t="s">
        <v>811</v>
      </c>
      <c r="P247">
        <v>9515</v>
      </c>
      <c r="Q247" s="78">
        <v>39704.687905092593</v>
      </c>
      <c r="R247" t="s">
        <v>1353</v>
      </c>
      <c r="S247" t="s">
        <v>1354</v>
      </c>
      <c r="T247">
        <v>9.3275000000000006</v>
      </c>
      <c r="U247" t="s">
        <v>1355</v>
      </c>
    </row>
    <row r="248" spans="12:21">
      <c r="L248" t="s">
        <v>806</v>
      </c>
      <c r="M248">
        <v>100</v>
      </c>
      <c r="N248" t="s">
        <v>807</v>
      </c>
      <c r="O248" t="s">
        <v>811</v>
      </c>
      <c r="P248">
        <v>9515</v>
      </c>
      <c r="Q248" s="78">
        <v>39704.708738425928</v>
      </c>
      <c r="R248" t="s">
        <v>1353</v>
      </c>
      <c r="S248" t="s">
        <v>1354</v>
      </c>
      <c r="T248">
        <v>9.3263999999999996</v>
      </c>
      <c r="U248" t="s">
        <v>1355</v>
      </c>
    </row>
    <row r="249" spans="12:21">
      <c r="L249" t="s">
        <v>806</v>
      </c>
      <c r="M249">
        <v>100</v>
      </c>
      <c r="N249" t="s">
        <v>807</v>
      </c>
      <c r="O249" t="s">
        <v>811</v>
      </c>
      <c r="P249">
        <v>9515</v>
      </c>
      <c r="Q249" s="78">
        <v>39704.729571759257</v>
      </c>
      <c r="R249" t="s">
        <v>1353</v>
      </c>
      <c r="S249" t="s">
        <v>1354</v>
      </c>
      <c r="T249">
        <v>9.3206000000000007</v>
      </c>
      <c r="U249" t="s">
        <v>1355</v>
      </c>
    </row>
    <row r="250" spans="12:21">
      <c r="L250" t="s">
        <v>806</v>
      </c>
      <c r="M250">
        <v>100</v>
      </c>
      <c r="N250" t="s">
        <v>807</v>
      </c>
      <c r="O250" t="s">
        <v>811</v>
      </c>
      <c r="P250">
        <v>9515</v>
      </c>
      <c r="Q250" s="78">
        <v>39722.667071759257</v>
      </c>
      <c r="R250" t="s">
        <v>1353</v>
      </c>
      <c r="S250" t="s">
        <v>1354</v>
      </c>
      <c r="T250">
        <v>9.2995000000000001</v>
      </c>
      <c r="U250" t="s">
        <v>1355</v>
      </c>
    </row>
    <row r="251" spans="12:21">
      <c r="L251" t="s">
        <v>806</v>
      </c>
      <c r="M251">
        <v>100</v>
      </c>
      <c r="N251" t="s">
        <v>807</v>
      </c>
      <c r="O251" t="s">
        <v>811</v>
      </c>
      <c r="P251">
        <v>9515</v>
      </c>
      <c r="Q251" s="78">
        <v>39722.687905092593</v>
      </c>
      <c r="R251" t="s">
        <v>1353</v>
      </c>
      <c r="S251" t="s">
        <v>1354</v>
      </c>
      <c r="T251">
        <v>9.3015000000000008</v>
      </c>
      <c r="U251" t="s">
        <v>1355</v>
      </c>
    </row>
    <row r="252" spans="12:21">
      <c r="L252" t="s">
        <v>806</v>
      </c>
      <c r="M252">
        <v>100</v>
      </c>
      <c r="N252" t="s">
        <v>807</v>
      </c>
      <c r="O252" t="s">
        <v>811</v>
      </c>
      <c r="P252">
        <v>9515</v>
      </c>
      <c r="Q252" s="78">
        <v>39722.708738425928</v>
      </c>
      <c r="R252" t="s">
        <v>1353</v>
      </c>
      <c r="S252" t="s">
        <v>1354</v>
      </c>
      <c r="T252">
        <v>9.3046000000000006</v>
      </c>
      <c r="U252" t="s">
        <v>1355</v>
      </c>
    </row>
    <row r="253" spans="12:21">
      <c r="L253" t="s">
        <v>806</v>
      </c>
      <c r="M253">
        <v>100</v>
      </c>
      <c r="N253" t="s">
        <v>807</v>
      </c>
      <c r="O253" t="s">
        <v>811</v>
      </c>
      <c r="P253">
        <v>9515</v>
      </c>
      <c r="Q253" s="78">
        <v>39722.729571759257</v>
      </c>
      <c r="R253" t="s">
        <v>1353</v>
      </c>
      <c r="S253" t="s">
        <v>1354</v>
      </c>
      <c r="T253">
        <v>9.3045000000000009</v>
      </c>
      <c r="U253" t="s">
        <v>1355</v>
      </c>
    </row>
    <row r="254" spans="12:21">
      <c r="L254" t="s">
        <v>806</v>
      </c>
      <c r="M254">
        <v>100</v>
      </c>
      <c r="N254" t="s">
        <v>807</v>
      </c>
      <c r="O254" t="s">
        <v>811</v>
      </c>
      <c r="P254">
        <v>9515</v>
      </c>
      <c r="Q254" s="78">
        <v>39740.667071759257</v>
      </c>
      <c r="R254" t="s">
        <v>1353</v>
      </c>
      <c r="S254" t="s">
        <v>1354</v>
      </c>
      <c r="T254">
        <v>9.0509000000000004</v>
      </c>
      <c r="U254" t="s">
        <v>1355</v>
      </c>
    </row>
    <row r="255" spans="12:21">
      <c r="L255" t="s">
        <v>806</v>
      </c>
      <c r="M255">
        <v>100</v>
      </c>
      <c r="N255" t="s">
        <v>807</v>
      </c>
      <c r="O255" t="s">
        <v>811</v>
      </c>
      <c r="P255">
        <v>9515</v>
      </c>
      <c r="Q255" s="78">
        <v>39740.687905092593</v>
      </c>
      <c r="R255" t="s">
        <v>1353</v>
      </c>
      <c r="S255" t="s">
        <v>1354</v>
      </c>
      <c r="T255">
        <v>9.0669000000000004</v>
      </c>
      <c r="U255" t="s">
        <v>1355</v>
      </c>
    </row>
    <row r="256" spans="12:21">
      <c r="L256" t="s">
        <v>806</v>
      </c>
      <c r="M256">
        <v>100</v>
      </c>
      <c r="N256" t="s">
        <v>807</v>
      </c>
      <c r="O256" t="s">
        <v>811</v>
      </c>
      <c r="P256">
        <v>9515</v>
      </c>
      <c r="Q256" s="78">
        <v>39740.708738425928</v>
      </c>
      <c r="R256" t="s">
        <v>1353</v>
      </c>
      <c r="S256" t="s">
        <v>1354</v>
      </c>
      <c r="T256">
        <v>9.0838000000000001</v>
      </c>
      <c r="U256" t="s">
        <v>1355</v>
      </c>
    </row>
    <row r="257" spans="12:21">
      <c r="L257" t="s">
        <v>806</v>
      </c>
      <c r="M257">
        <v>100</v>
      </c>
      <c r="N257" t="s">
        <v>807</v>
      </c>
      <c r="O257" t="s">
        <v>811</v>
      </c>
      <c r="P257">
        <v>9515</v>
      </c>
      <c r="Q257" s="78">
        <v>39740.729571759257</v>
      </c>
      <c r="R257" t="s">
        <v>1353</v>
      </c>
      <c r="S257" t="s">
        <v>1354</v>
      </c>
      <c r="T257">
        <v>9.0495999999999999</v>
      </c>
      <c r="U257" t="s">
        <v>1355</v>
      </c>
    </row>
    <row r="258" spans="12:21">
      <c r="L258" t="s">
        <v>806</v>
      </c>
      <c r="M258">
        <v>100</v>
      </c>
      <c r="N258" t="s">
        <v>807</v>
      </c>
      <c r="O258" t="s">
        <v>811</v>
      </c>
      <c r="P258">
        <v>9515</v>
      </c>
      <c r="Q258" s="78">
        <v>39758.667060185187</v>
      </c>
      <c r="R258" t="s">
        <v>1353</v>
      </c>
      <c r="S258" t="s">
        <v>1354</v>
      </c>
      <c r="T258">
        <v>9.8580000000000005</v>
      </c>
      <c r="U258" t="s">
        <v>1355</v>
      </c>
    </row>
    <row r="259" spans="12:21">
      <c r="L259" t="s">
        <v>806</v>
      </c>
      <c r="M259">
        <v>100</v>
      </c>
      <c r="N259" t="s">
        <v>807</v>
      </c>
      <c r="O259" t="s">
        <v>811</v>
      </c>
      <c r="P259">
        <v>9515</v>
      </c>
      <c r="Q259" s="78">
        <v>39758.687893518516</v>
      </c>
      <c r="R259" t="s">
        <v>1353</v>
      </c>
      <c r="S259" t="s">
        <v>1354</v>
      </c>
      <c r="T259">
        <v>10.092700000000001</v>
      </c>
      <c r="U259" t="s">
        <v>1355</v>
      </c>
    </row>
    <row r="260" spans="12:21">
      <c r="L260" t="s">
        <v>806</v>
      </c>
      <c r="M260">
        <v>100</v>
      </c>
      <c r="N260" t="s">
        <v>807</v>
      </c>
      <c r="O260" t="s">
        <v>811</v>
      </c>
      <c r="P260">
        <v>9515</v>
      </c>
      <c r="Q260" s="78">
        <v>39758.708715277775</v>
      </c>
      <c r="R260" t="s">
        <v>1353</v>
      </c>
      <c r="S260" t="s">
        <v>1354</v>
      </c>
      <c r="T260">
        <v>9.8646999999999991</v>
      </c>
      <c r="U260" t="s">
        <v>1355</v>
      </c>
    </row>
    <row r="261" spans="12:21">
      <c r="L261" t="s">
        <v>806</v>
      </c>
      <c r="M261">
        <v>100</v>
      </c>
      <c r="N261" t="s">
        <v>807</v>
      </c>
      <c r="O261" t="s">
        <v>811</v>
      </c>
      <c r="P261">
        <v>9515</v>
      </c>
      <c r="Q261" s="78">
        <v>39758.729560185187</v>
      </c>
      <c r="R261" t="s">
        <v>1353</v>
      </c>
      <c r="S261" t="s">
        <v>1354</v>
      </c>
      <c r="T261">
        <v>10.0168</v>
      </c>
      <c r="U261" t="s">
        <v>1355</v>
      </c>
    </row>
    <row r="262" spans="12:21">
      <c r="L262" t="s">
        <v>806</v>
      </c>
      <c r="M262">
        <v>100</v>
      </c>
      <c r="N262" t="s">
        <v>807</v>
      </c>
      <c r="O262" t="s">
        <v>811</v>
      </c>
      <c r="P262">
        <v>9515</v>
      </c>
      <c r="Q262" s="78">
        <v>39776.667060185187</v>
      </c>
      <c r="R262" t="s">
        <v>1353</v>
      </c>
      <c r="S262" t="s">
        <v>1354</v>
      </c>
      <c r="T262">
        <v>9.7753999999999994</v>
      </c>
      <c r="U262" t="s">
        <v>1355</v>
      </c>
    </row>
    <row r="263" spans="12:21">
      <c r="L263" t="s">
        <v>806</v>
      </c>
      <c r="M263">
        <v>100</v>
      </c>
      <c r="N263" t="s">
        <v>807</v>
      </c>
      <c r="O263" t="s">
        <v>811</v>
      </c>
      <c r="P263">
        <v>9515</v>
      </c>
      <c r="Q263" s="78">
        <v>39776.687893518516</v>
      </c>
      <c r="R263" t="s">
        <v>1353</v>
      </c>
      <c r="S263" t="s">
        <v>1354</v>
      </c>
      <c r="T263">
        <v>9.6196999999999999</v>
      </c>
      <c r="U263" t="s">
        <v>1355</v>
      </c>
    </row>
    <row r="264" spans="12:21">
      <c r="L264" t="s">
        <v>806</v>
      </c>
      <c r="M264">
        <v>100</v>
      </c>
      <c r="N264" t="s">
        <v>807</v>
      </c>
      <c r="O264" t="s">
        <v>811</v>
      </c>
      <c r="P264">
        <v>9515</v>
      </c>
      <c r="Q264" s="78">
        <v>39776.708726851852</v>
      </c>
      <c r="R264" t="s">
        <v>1353</v>
      </c>
      <c r="S264" t="s">
        <v>1354</v>
      </c>
      <c r="T264">
        <v>9.6487999999999996</v>
      </c>
      <c r="U264" t="s">
        <v>1355</v>
      </c>
    </row>
    <row r="265" spans="12:21">
      <c r="L265" t="s">
        <v>806</v>
      </c>
      <c r="M265">
        <v>100</v>
      </c>
      <c r="N265" t="s">
        <v>807</v>
      </c>
      <c r="O265" t="s">
        <v>811</v>
      </c>
      <c r="P265">
        <v>9515</v>
      </c>
      <c r="Q265" s="78">
        <v>39776.729560185187</v>
      </c>
      <c r="R265" t="s">
        <v>1353</v>
      </c>
      <c r="S265" t="s">
        <v>1354</v>
      </c>
      <c r="T265">
        <v>9.6912000000000003</v>
      </c>
      <c r="U265" t="s">
        <v>1355</v>
      </c>
    </row>
    <row r="266" spans="12:21">
      <c r="L266" t="s">
        <v>806</v>
      </c>
      <c r="M266">
        <v>100</v>
      </c>
      <c r="N266" t="s">
        <v>807</v>
      </c>
      <c r="O266" t="s">
        <v>811</v>
      </c>
      <c r="P266">
        <v>9515</v>
      </c>
      <c r="Q266" s="78">
        <v>39794.667048611111</v>
      </c>
      <c r="R266" t="s">
        <v>1353</v>
      </c>
      <c r="S266" t="s">
        <v>1354</v>
      </c>
      <c r="T266">
        <v>10.4282</v>
      </c>
      <c r="U266" t="s">
        <v>1355</v>
      </c>
    </row>
    <row r="267" spans="12:21">
      <c r="L267" t="s">
        <v>806</v>
      </c>
      <c r="M267">
        <v>100</v>
      </c>
      <c r="N267" t="s">
        <v>807</v>
      </c>
      <c r="O267" t="s">
        <v>811</v>
      </c>
      <c r="P267">
        <v>9515</v>
      </c>
      <c r="Q267" s="78">
        <v>39794.687881944446</v>
      </c>
      <c r="R267" t="s">
        <v>1353</v>
      </c>
      <c r="S267" t="s">
        <v>1354</v>
      </c>
      <c r="T267">
        <v>10.372299999999999</v>
      </c>
      <c r="U267" t="s">
        <v>1355</v>
      </c>
    </row>
    <row r="268" spans="12:21">
      <c r="L268" t="s">
        <v>806</v>
      </c>
      <c r="M268">
        <v>100</v>
      </c>
      <c r="N268" t="s">
        <v>807</v>
      </c>
      <c r="O268" t="s">
        <v>811</v>
      </c>
      <c r="P268">
        <v>9515</v>
      </c>
      <c r="Q268" s="78">
        <v>39794.708715277775</v>
      </c>
      <c r="R268" t="s">
        <v>1353</v>
      </c>
      <c r="S268" t="s">
        <v>1354</v>
      </c>
      <c r="T268">
        <v>10.476699999999999</v>
      </c>
      <c r="U268" t="s">
        <v>1355</v>
      </c>
    </row>
    <row r="269" spans="12:21">
      <c r="L269" t="s">
        <v>806</v>
      </c>
      <c r="M269">
        <v>100</v>
      </c>
      <c r="N269" t="s">
        <v>807</v>
      </c>
      <c r="O269" t="s">
        <v>811</v>
      </c>
      <c r="P269">
        <v>9515</v>
      </c>
      <c r="Q269" s="78">
        <v>39794.729548611111</v>
      </c>
      <c r="R269" t="s">
        <v>1353</v>
      </c>
      <c r="S269" t="s">
        <v>1354</v>
      </c>
      <c r="T269">
        <v>10.570600000000001</v>
      </c>
      <c r="U269" t="s">
        <v>1355</v>
      </c>
    </row>
    <row r="270" spans="12:21">
      <c r="L270" t="s">
        <v>806</v>
      </c>
      <c r="M270">
        <v>100</v>
      </c>
      <c r="N270" t="s">
        <v>807</v>
      </c>
      <c r="O270" t="s">
        <v>811</v>
      </c>
      <c r="P270">
        <v>9515</v>
      </c>
      <c r="Q270" s="78">
        <v>39812.667037037034</v>
      </c>
      <c r="R270" t="s">
        <v>1353</v>
      </c>
      <c r="S270" t="s">
        <v>1354</v>
      </c>
      <c r="T270">
        <v>10.6995</v>
      </c>
      <c r="U270" t="s">
        <v>1355</v>
      </c>
    </row>
    <row r="271" spans="12:21">
      <c r="L271" t="s">
        <v>806</v>
      </c>
      <c r="M271">
        <v>100</v>
      </c>
      <c r="N271" t="s">
        <v>807</v>
      </c>
      <c r="O271" t="s">
        <v>811</v>
      </c>
      <c r="P271">
        <v>9515</v>
      </c>
      <c r="Q271" s="78">
        <v>39812.68787037037</v>
      </c>
      <c r="R271" t="s">
        <v>1353</v>
      </c>
      <c r="S271" t="s">
        <v>1354</v>
      </c>
      <c r="T271">
        <v>10.702999999999999</v>
      </c>
      <c r="U271" t="s">
        <v>1355</v>
      </c>
    </row>
    <row r="272" spans="12:21">
      <c r="L272" t="s">
        <v>806</v>
      </c>
      <c r="M272">
        <v>100</v>
      </c>
      <c r="N272" t="s">
        <v>807</v>
      </c>
      <c r="O272" t="s">
        <v>811</v>
      </c>
      <c r="P272">
        <v>9515</v>
      </c>
      <c r="Q272" s="78">
        <v>39812.708703703705</v>
      </c>
      <c r="R272" t="s">
        <v>1353</v>
      </c>
      <c r="S272" t="s">
        <v>1354</v>
      </c>
      <c r="T272">
        <v>10.7098</v>
      </c>
      <c r="U272" t="s">
        <v>1355</v>
      </c>
    </row>
    <row r="273" spans="12:21">
      <c r="L273" t="s">
        <v>806</v>
      </c>
      <c r="M273">
        <v>100</v>
      </c>
      <c r="N273" t="s">
        <v>807</v>
      </c>
      <c r="O273" t="s">
        <v>811</v>
      </c>
      <c r="P273">
        <v>9515</v>
      </c>
      <c r="Q273" s="78">
        <v>39812.729537037034</v>
      </c>
      <c r="R273" t="s">
        <v>1353</v>
      </c>
      <c r="S273" t="s">
        <v>1354</v>
      </c>
      <c r="T273">
        <v>10.7376</v>
      </c>
      <c r="U273" t="s">
        <v>1355</v>
      </c>
    </row>
    <row r="274" spans="12:21">
      <c r="L274" t="s">
        <v>806</v>
      </c>
      <c r="M274">
        <v>100</v>
      </c>
      <c r="N274" t="s">
        <v>807</v>
      </c>
      <c r="O274" t="s">
        <v>811</v>
      </c>
      <c r="P274">
        <v>9515</v>
      </c>
      <c r="Q274" s="78">
        <v>39830.667048611111</v>
      </c>
      <c r="R274" t="s">
        <v>1353</v>
      </c>
      <c r="S274" t="s">
        <v>1354</v>
      </c>
      <c r="T274">
        <v>11.139099999999999</v>
      </c>
      <c r="U274" t="s">
        <v>1355</v>
      </c>
    </row>
    <row r="275" spans="12:21">
      <c r="L275" t="s">
        <v>806</v>
      </c>
      <c r="M275">
        <v>100</v>
      </c>
      <c r="N275" t="s">
        <v>807</v>
      </c>
      <c r="O275" t="s">
        <v>811</v>
      </c>
      <c r="P275">
        <v>9515</v>
      </c>
      <c r="Q275" s="78">
        <v>39830.68787037037</v>
      </c>
      <c r="R275" t="s">
        <v>1353</v>
      </c>
      <c r="S275" t="s">
        <v>1354</v>
      </c>
      <c r="T275">
        <v>10.636200000000001</v>
      </c>
      <c r="U275" t="s">
        <v>1355</v>
      </c>
    </row>
    <row r="276" spans="12:21">
      <c r="L276" t="s">
        <v>806</v>
      </c>
      <c r="M276">
        <v>100</v>
      </c>
      <c r="N276" t="s">
        <v>807</v>
      </c>
      <c r="O276" t="s">
        <v>811</v>
      </c>
      <c r="P276">
        <v>9515</v>
      </c>
      <c r="Q276" s="78">
        <v>39830.708715277775</v>
      </c>
      <c r="R276" t="s">
        <v>1353</v>
      </c>
      <c r="S276" t="s">
        <v>1354</v>
      </c>
      <c r="T276">
        <v>10.6652</v>
      </c>
      <c r="U276" t="s">
        <v>1355</v>
      </c>
    </row>
    <row r="277" spans="12:21">
      <c r="L277" t="s">
        <v>806</v>
      </c>
      <c r="M277">
        <v>100</v>
      </c>
      <c r="N277" t="s">
        <v>807</v>
      </c>
      <c r="O277" t="s">
        <v>811</v>
      </c>
      <c r="P277">
        <v>9515</v>
      </c>
      <c r="Q277" s="78">
        <v>39830.729548611111</v>
      </c>
      <c r="R277" t="s">
        <v>1353</v>
      </c>
      <c r="S277" t="s">
        <v>1354</v>
      </c>
      <c r="T277">
        <v>10.664999999999999</v>
      </c>
      <c r="U277" t="s">
        <v>1355</v>
      </c>
    </row>
    <row r="278" spans="12:21">
      <c r="L278" t="s">
        <v>806</v>
      </c>
      <c r="M278">
        <v>100</v>
      </c>
      <c r="N278" t="s">
        <v>807</v>
      </c>
      <c r="O278" t="s">
        <v>811</v>
      </c>
      <c r="P278">
        <v>9515</v>
      </c>
      <c r="Q278" s="78">
        <v>39848.667037037034</v>
      </c>
      <c r="R278" t="s">
        <v>1353</v>
      </c>
      <c r="S278" t="s">
        <v>1354</v>
      </c>
      <c r="T278">
        <v>10.8926</v>
      </c>
      <c r="U278" t="s">
        <v>1355</v>
      </c>
    </row>
    <row r="279" spans="12:21">
      <c r="L279" t="s">
        <v>806</v>
      </c>
      <c r="M279">
        <v>100</v>
      </c>
      <c r="N279" t="s">
        <v>807</v>
      </c>
      <c r="O279" t="s">
        <v>811</v>
      </c>
      <c r="P279">
        <v>9515</v>
      </c>
      <c r="Q279" s="78">
        <v>39848.68787037037</v>
      </c>
      <c r="R279" t="s">
        <v>1353</v>
      </c>
      <c r="S279" t="s">
        <v>1354</v>
      </c>
      <c r="T279">
        <v>10.7341</v>
      </c>
      <c r="U279" t="s">
        <v>1355</v>
      </c>
    </row>
    <row r="280" spans="12:21">
      <c r="L280" t="s">
        <v>806</v>
      </c>
      <c r="M280">
        <v>100</v>
      </c>
      <c r="N280" t="s">
        <v>807</v>
      </c>
      <c r="O280" t="s">
        <v>811</v>
      </c>
      <c r="P280">
        <v>9515</v>
      </c>
      <c r="Q280" s="78">
        <v>39848.708703703705</v>
      </c>
      <c r="R280" t="s">
        <v>1353</v>
      </c>
      <c r="S280" t="s">
        <v>1354</v>
      </c>
      <c r="T280">
        <v>10.744400000000001</v>
      </c>
      <c r="U280" t="s">
        <v>1355</v>
      </c>
    </row>
    <row r="281" spans="12:21">
      <c r="L281" t="s">
        <v>806</v>
      </c>
      <c r="M281">
        <v>100</v>
      </c>
      <c r="N281" t="s">
        <v>807</v>
      </c>
      <c r="O281" t="s">
        <v>811</v>
      </c>
      <c r="P281">
        <v>9515</v>
      </c>
      <c r="Q281" s="78">
        <v>39848.729537037034</v>
      </c>
      <c r="R281" t="s">
        <v>1353</v>
      </c>
      <c r="S281" t="s">
        <v>1354</v>
      </c>
      <c r="T281">
        <v>10.779400000000001</v>
      </c>
      <c r="U281" t="s">
        <v>1355</v>
      </c>
    </row>
    <row r="282" spans="12:21">
      <c r="L282" t="s">
        <v>806</v>
      </c>
      <c r="M282">
        <v>100</v>
      </c>
      <c r="N282" t="s">
        <v>807</v>
      </c>
      <c r="O282" t="s">
        <v>811</v>
      </c>
      <c r="P282">
        <v>9515</v>
      </c>
      <c r="Q282" s="78">
        <v>39866.667013888888</v>
      </c>
      <c r="R282" t="s">
        <v>1353</v>
      </c>
      <c r="S282" t="s">
        <v>1354</v>
      </c>
      <c r="T282">
        <v>11.9246</v>
      </c>
      <c r="U282" t="s">
        <v>1355</v>
      </c>
    </row>
    <row r="283" spans="12:21">
      <c r="L283" t="s">
        <v>806</v>
      </c>
      <c r="M283">
        <v>100</v>
      </c>
      <c r="N283" t="s">
        <v>807</v>
      </c>
      <c r="O283" t="s">
        <v>811</v>
      </c>
      <c r="P283">
        <v>9515</v>
      </c>
      <c r="Q283" s="78">
        <v>39866.687858796293</v>
      </c>
      <c r="R283" t="s">
        <v>1353</v>
      </c>
      <c r="S283" t="s">
        <v>1354</v>
      </c>
      <c r="T283">
        <v>12.188599999999999</v>
      </c>
      <c r="U283" t="s">
        <v>1355</v>
      </c>
    </row>
    <row r="284" spans="12:21">
      <c r="L284" t="s">
        <v>806</v>
      </c>
      <c r="M284">
        <v>100</v>
      </c>
      <c r="N284" t="s">
        <v>807</v>
      </c>
      <c r="O284" t="s">
        <v>811</v>
      </c>
      <c r="P284">
        <v>9515</v>
      </c>
      <c r="Q284" s="78">
        <v>39866.708680555559</v>
      </c>
      <c r="R284" t="s">
        <v>1353</v>
      </c>
      <c r="S284" t="s">
        <v>1354</v>
      </c>
      <c r="T284">
        <v>12.1623</v>
      </c>
      <c r="U284" t="s">
        <v>1355</v>
      </c>
    </row>
    <row r="285" spans="12:21">
      <c r="L285" t="s">
        <v>806</v>
      </c>
      <c r="M285">
        <v>100</v>
      </c>
      <c r="N285" t="s">
        <v>807</v>
      </c>
      <c r="O285" t="s">
        <v>811</v>
      </c>
      <c r="P285">
        <v>9515</v>
      </c>
      <c r="Q285" s="78">
        <v>39866.729513888888</v>
      </c>
      <c r="R285" t="s">
        <v>1353</v>
      </c>
      <c r="S285" t="s">
        <v>1354</v>
      </c>
      <c r="T285">
        <v>12.0662</v>
      </c>
      <c r="U285" t="s">
        <v>1355</v>
      </c>
    </row>
    <row r="286" spans="12:21">
      <c r="L286" t="s">
        <v>806</v>
      </c>
      <c r="M286">
        <v>100</v>
      </c>
      <c r="N286" t="s">
        <v>807</v>
      </c>
      <c r="O286" t="s">
        <v>811</v>
      </c>
      <c r="P286">
        <v>9515</v>
      </c>
      <c r="Q286" s="78">
        <v>39884.667025462964</v>
      </c>
      <c r="R286" t="s">
        <v>1353</v>
      </c>
      <c r="S286" t="s">
        <v>1354</v>
      </c>
      <c r="T286">
        <v>11.4282</v>
      </c>
      <c r="U286" t="s">
        <v>1355</v>
      </c>
    </row>
    <row r="287" spans="12:21">
      <c r="L287" t="s">
        <v>806</v>
      </c>
      <c r="M287">
        <v>100</v>
      </c>
      <c r="N287" t="s">
        <v>807</v>
      </c>
      <c r="O287" t="s">
        <v>811</v>
      </c>
      <c r="P287">
        <v>9515</v>
      </c>
      <c r="Q287" s="78">
        <v>39884.687858796293</v>
      </c>
      <c r="R287" t="s">
        <v>1353</v>
      </c>
      <c r="S287" t="s">
        <v>1354</v>
      </c>
      <c r="T287">
        <v>11.345499999999999</v>
      </c>
      <c r="U287" t="s">
        <v>1355</v>
      </c>
    </row>
    <row r="288" spans="12:21">
      <c r="L288" t="s">
        <v>806</v>
      </c>
      <c r="M288">
        <v>100</v>
      </c>
      <c r="N288" t="s">
        <v>807</v>
      </c>
      <c r="O288" t="s">
        <v>811</v>
      </c>
      <c r="P288">
        <v>9515</v>
      </c>
      <c r="Q288" s="78">
        <v>39884.708692129629</v>
      </c>
      <c r="R288" t="s">
        <v>1353</v>
      </c>
      <c r="S288" t="s">
        <v>1354</v>
      </c>
      <c r="T288">
        <v>11.478999999999999</v>
      </c>
      <c r="U288" t="s">
        <v>1355</v>
      </c>
    </row>
    <row r="289" spans="12:21">
      <c r="L289" t="s">
        <v>806</v>
      </c>
      <c r="M289">
        <v>100</v>
      </c>
      <c r="N289" t="s">
        <v>807</v>
      </c>
      <c r="O289" t="s">
        <v>811</v>
      </c>
      <c r="P289">
        <v>9515</v>
      </c>
      <c r="Q289" s="78">
        <v>39884.729525462964</v>
      </c>
      <c r="R289" t="s">
        <v>1353</v>
      </c>
      <c r="S289" t="s">
        <v>1354</v>
      </c>
      <c r="T289">
        <v>11.399900000000001</v>
      </c>
      <c r="U289" t="s">
        <v>1355</v>
      </c>
    </row>
    <row r="290" spans="12:21">
      <c r="L290" t="s">
        <v>806</v>
      </c>
      <c r="M290">
        <v>100</v>
      </c>
      <c r="N290" t="s">
        <v>807</v>
      </c>
      <c r="O290" t="s">
        <v>811</v>
      </c>
      <c r="P290">
        <v>9515</v>
      </c>
      <c r="Q290" s="78">
        <v>39902.667037037034</v>
      </c>
      <c r="R290" t="s">
        <v>1353</v>
      </c>
      <c r="S290" t="s">
        <v>1354</v>
      </c>
      <c r="T290">
        <v>10.933</v>
      </c>
      <c r="U290" t="s">
        <v>1355</v>
      </c>
    </row>
    <row r="291" spans="12:21">
      <c r="L291" t="s">
        <v>806</v>
      </c>
      <c r="M291">
        <v>100</v>
      </c>
      <c r="N291" t="s">
        <v>807</v>
      </c>
      <c r="O291" t="s">
        <v>811</v>
      </c>
      <c r="P291">
        <v>9515</v>
      </c>
      <c r="Q291" s="78">
        <v>39902.68787037037</v>
      </c>
      <c r="R291" t="s">
        <v>1353</v>
      </c>
      <c r="S291" t="s">
        <v>1354</v>
      </c>
      <c r="T291">
        <v>11.144600000000001</v>
      </c>
      <c r="U291" t="s">
        <v>1355</v>
      </c>
    </row>
    <row r="292" spans="12:21">
      <c r="L292" t="s">
        <v>806</v>
      </c>
      <c r="M292">
        <v>100</v>
      </c>
      <c r="N292" t="s">
        <v>807</v>
      </c>
      <c r="O292" t="s">
        <v>811</v>
      </c>
      <c r="P292">
        <v>9515</v>
      </c>
      <c r="Q292" s="78">
        <v>39902.708703703705</v>
      </c>
      <c r="R292" t="s">
        <v>1353</v>
      </c>
      <c r="S292" t="s">
        <v>1354</v>
      </c>
      <c r="T292">
        <v>11.3407</v>
      </c>
      <c r="U292" t="s">
        <v>1355</v>
      </c>
    </row>
    <row r="293" spans="12:21">
      <c r="L293" t="s">
        <v>806</v>
      </c>
      <c r="M293">
        <v>100</v>
      </c>
      <c r="N293" t="s">
        <v>807</v>
      </c>
      <c r="O293" t="s">
        <v>811</v>
      </c>
      <c r="P293">
        <v>9515</v>
      </c>
      <c r="Q293" s="78">
        <v>39902.729525462964</v>
      </c>
      <c r="R293" t="s">
        <v>1353</v>
      </c>
      <c r="S293" t="s">
        <v>1354</v>
      </c>
      <c r="T293">
        <v>11.0717</v>
      </c>
      <c r="U293" t="s">
        <v>1355</v>
      </c>
    </row>
    <row r="294" spans="12:21">
      <c r="L294" t="s">
        <v>806</v>
      </c>
      <c r="M294">
        <v>100</v>
      </c>
      <c r="N294" t="s">
        <v>807</v>
      </c>
      <c r="O294" t="s">
        <v>811</v>
      </c>
      <c r="P294">
        <v>9515</v>
      </c>
      <c r="Q294" s="78">
        <v>39920.667025462964</v>
      </c>
      <c r="R294" t="s">
        <v>1353</v>
      </c>
      <c r="S294" t="s">
        <v>1354</v>
      </c>
      <c r="T294">
        <v>11.861700000000001</v>
      </c>
      <c r="U294" t="s">
        <v>1355</v>
      </c>
    </row>
    <row r="295" spans="12:21">
      <c r="L295" t="s">
        <v>806</v>
      </c>
      <c r="M295">
        <v>100</v>
      </c>
      <c r="N295" t="s">
        <v>807</v>
      </c>
      <c r="O295" t="s">
        <v>811</v>
      </c>
      <c r="P295">
        <v>9515</v>
      </c>
      <c r="Q295" s="78">
        <v>39920.687858796293</v>
      </c>
      <c r="R295" t="s">
        <v>1353</v>
      </c>
      <c r="S295" t="s">
        <v>1354</v>
      </c>
      <c r="T295">
        <v>11.895899999999999</v>
      </c>
      <c r="U295" t="s">
        <v>1355</v>
      </c>
    </row>
    <row r="296" spans="12:21">
      <c r="L296" t="s">
        <v>806</v>
      </c>
      <c r="M296">
        <v>100</v>
      </c>
      <c r="N296" t="s">
        <v>807</v>
      </c>
      <c r="O296" t="s">
        <v>811</v>
      </c>
      <c r="P296">
        <v>9515</v>
      </c>
      <c r="Q296" s="78">
        <v>39920.708692129629</v>
      </c>
      <c r="R296" t="s">
        <v>1353</v>
      </c>
      <c r="S296" t="s">
        <v>1354</v>
      </c>
      <c r="T296">
        <v>11.8803</v>
      </c>
      <c r="U296" t="s">
        <v>1355</v>
      </c>
    </row>
    <row r="297" spans="12:21">
      <c r="L297" t="s">
        <v>806</v>
      </c>
      <c r="M297">
        <v>100</v>
      </c>
      <c r="N297" t="s">
        <v>807</v>
      </c>
      <c r="O297" t="s">
        <v>811</v>
      </c>
      <c r="P297">
        <v>9515</v>
      </c>
      <c r="Q297" s="78">
        <v>39920.729525462964</v>
      </c>
      <c r="R297" t="s">
        <v>1353</v>
      </c>
      <c r="S297" t="s">
        <v>1354</v>
      </c>
      <c r="T297">
        <v>11.859500000000001</v>
      </c>
      <c r="U297" t="s">
        <v>1355</v>
      </c>
    </row>
    <row r="299" spans="12:21">
      <c r="L299" t="s">
        <v>806</v>
      </c>
      <c r="M299">
        <v>28.5</v>
      </c>
      <c r="N299" t="s">
        <v>807</v>
      </c>
      <c r="O299" t="s">
        <v>808</v>
      </c>
      <c r="P299">
        <v>6331</v>
      </c>
      <c r="Q299" s="78">
        <v>39650.667164351849</v>
      </c>
      <c r="R299" t="s">
        <v>1383</v>
      </c>
      <c r="S299" t="s">
        <v>1384</v>
      </c>
      <c r="T299">
        <v>1026.8286000000001</v>
      </c>
      <c r="U299" t="s">
        <v>1385</v>
      </c>
    </row>
    <row r="300" spans="12:21">
      <c r="L300" t="s">
        <v>806</v>
      </c>
      <c r="M300">
        <v>28.5</v>
      </c>
      <c r="N300" t="s">
        <v>807</v>
      </c>
      <c r="O300" t="s">
        <v>808</v>
      </c>
      <c r="P300">
        <v>6331</v>
      </c>
      <c r="Q300" s="78">
        <v>39650.708831018521</v>
      </c>
      <c r="R300" t="s">
        <v>1383</v>
      </c>
      <c r="S300" t="s">
        <v>1384</v>
      </c>
      <c r="T300">
        <v>1026.8313000000001</v>
      </c>
      <c r="U300" t="s">
        <v>1385</v>
      </c>
    </row>
    <row r="301" spans="12:21">
      <c r="L301" t="s">
        <v>806</v>
      </c>
      <c r="M301">
        <v>28.5</v>
      </c>
      <c r="N301" t="s">
        <v>807</v>
      </c>
      <c r="O301" t="s">
        <v>808</v>
      </c>
      <c r="P301">
        <v>6331</v>
      </c>
      <c r="Q301" s="78">
        <v>39668.667164351849</v>
      </c>
      <c r="R301" t="s">
        <v>1383</v>
      </c>
      <c r="S301" t="s">
        <v>1384</v>
      </c>
      <c r="T301">
        <v>1026.8668</v>
      </c>
      <c r="U301" t="s">
        <v>1385</v>
      </c>
    </row>
    <row r="302" spans="12:21">
      <c r="L302" t="s">
        <v>806</v>
      </c>
      <c r="M302">
        <v>28.5</v>
      </c>
      <c r="N302" t="s">
        <v>807</v>
      </c>
      <c r="O302" t="s">
        <v>808</v>
      </c>
      <c r="P302">
        <v>6331</v>
      </c>
      <c r="Q302" s="78">
        <v>39668.708831018521</v>
      </c>
      <c r="R302" t="s">
        <v>1383</v>
      </c>
      <c r="S302" t="s">
        <v>1384</v>
      </c>
      <c r="T302">
        <v>1026.8733</v>
      </c>
      <c r="U302" t="s">
        <v>1385</v>
      </c>
    </row>
    <row r="303" spans="12:21">
      <c r="L303" t="s">
        <v>806</v>
      </c>
      <c r="M303">
        <v>28.5</v>
      </c>
      <c r="N303" t="s">
        <v>807</v>
      </c>
      <c r="O303" t="s">
        <v>808</v>
      </c>
      <c r="P303">
        <v>6331</v>
      </c>
      <c r="Q303" s="78">
        <v>39686.667164351849</v>
      </c>
      <c r="R303" t="s">
        <v>1383</v>
      </c>
      <c r="S303" t="s">
        <v>1384</v>
      </c>
      <c r="T303">
        <v>1026.8969</v>
      </c>
      <c r="U303" t="s">
        <v>1385</v>
      </c>
    </row>
    <row r="304" spans="12:21">
      <c r="L304" t="s">
        <v>806</v>
      </c>
      <c r="M304">
        <v>28.5</v>
      </c>
      <c r="N304" t="s">
        <v>807</v>
      </c>
      <c r="O304" t="s">
        <v>808</v>
      </c>
      <c r="P304">
        <v>6331</v>
      </c>
      <c r="Q304" s="78">
        <v>39686.708831018521</v>
      </c>
      <c r="R304" t="s">
        <v>1383</v>
      </c>
      <c r="S304" t="s">
        <v>1384</v>
      </c>
      <c r="T304">
        <v>1026.9006999999999</v>
      </c>
      <c r="U304" t="s">
        <v>1385</v>
      </c>
    </row>
    <row r="305" spans="12:21">
      <c r="L305" t="s">
        <v>806</v>
      </c>
      <c r="M305">
        <v>28.5</v>
      </c>
      <c r="N305" t="s">
        <v>807</v>
      </c>
      <c r="O305" t="s">
        <v>808</v>
      </c>
      <c r="P305">
        <v>6331</v>
      </c>
      <c r="Q305" s="78">
        <v>39704.667164351849</v>
      </c>
      <c r="R305" t="s">
        <v>1383</v>
      </c>
      <c r="S305" t="s">
        <v>1384</v>
      </c>
      <c r="T305">
        <v>1026.921</v>
      </c>
      <c r="U305" t="s">
        <v>1385</v>
      </c>
    </row>
    <row r="306" spans="12:21">
      <c r="L306" t="s">
        <v>806</v>
      </c>
      <c r="M306">
        <v>28.5</v>
      </c>
      <c r="N306" t="s">
        <v>807</v>
      </c>
      <c r="O306" t="s">
        <v>808</v>
      </c>
      <c r="P306">
        <v>6331</v>
      </c>
      <c r="Q306" s="78">
        <v>39704.708831018521</v>
      </c>
      <c r="R306" t="s">
        <v>1383</v>
      </c>
      <c r="S306" t="s">
        <v>1384</v>
      </c>
      <c r="T306">
        <v>1026.9127000000001</v>
      </c>
      <c r="U306" t="s">
        <v>1385</v>
      </c>
    </row>
    <row r="307" spans="12:21">
      <c r="L307" t="s">
        <v>806</v>
      </c>
      <c r="M307">
        <v>28.5</v>
      </c>
      <c r="N307" t="s">
        <v>807</v>
      </c>
      <c r="O307" t="s">
        <v>808</v>
      </c>
      <c r="P307">
        <v>6331</v>
      </c>
      <c r="Q307" s="78">
        <v>39722.667164351849</v>
      </c>
      <c r="R307" t="s">
        <v>1383</v>
      </c>
      <c r="S307" t="s">
        <v>1384</v>
      </c>
      <c r="T307">
        <v>1026.9092000000001</v>
      </c>
      <c r="U307" t="s">
        <v>1385</v>
      </c>
    </row>
    <row r="308" spans="12:21">
      <c r="L308" t="s">
        <v>806</v>
      </c>
      <c r="M308">
        <v>28.5</v>
      </c>
      <c r="N308" t="s">
        <v>807</v>
      </c>
      <c r="O308" t="s">
        <v>808</v>
      </c>
      <c r="P308">
        <v>6331</v>
      </c>
      <c r="Q308" s="78">
        <v>39722.708831018521</v>
      </c>
      <c r="R308" t="s">
        <v>1383</v>
      </c>
      <c r="S308" t="s">
        <v>1384</v>
      </c>
      <c r="T308">
        <v>1026.9095</v>
      </c>
      <c r="U308" t="s">
        <v>1385</v>
      </c>
    </row>
    <row r="309" spans="12:21">
      <c r="L309" t="s">
        <v>806</v>
      </c>
      <c r="M309">
        <v>28.5</v>
      </c>
      <c r="N309" t="s">
        <v>807</v>
      </c>
      <c r="O309" t="s">
        <v>808</v>
      </c>
      <c r="P309">
        <v>6331</v>
      </c>
      <c r="Q309" s="78">
        <v>39740.667164351849</v>
      </c>
      <c r="R309" t="s">
        <v>1383</v>
      </c>
      <c r="S309" t="s">
        <v>1384</v>
      </c>
      <c r="T309">
        <v>1026.8871999999999</v>
      </c>
      <c r="U309" t="s">
        <v>1385</v>
      </c>
    </row>
    <row r="310" spans="12:21">
      <c r="L310" t="s">
        <v>806</v>
      </c>
      <c r="M310">
        <v>28.5</v>
      </c>
      <c r="N310" t="s">
        <v>807</v>
      </c>
      <c r="O310" t="s">
        <v>808</v>
      </c>
      <c r="P310">
        <v>6331</v>
      </c>
      <c r="Q310" s="78">
        <v>39740.708831018521</v>
      </c>
      <c r="R310" t="s">
        <v>1383</v>
      </c>
      <c r="S310" t="s">
        <v>1384</v>
      </c>
      <c r="T310">
        <v>1026.8896999999999</v>
      </c>
      <c r="U310" t="s">
        <v>1385</v>
      </c>
    </row>
    <row r="311" spans="12:21">
      <c r="L311" t="s">
        <v>806</v>
      </c>
      <c r="M311">
        <v>28.5</v>
      </c>
      <c r="N311" t="s">
        <v>807</v>
      </c>
      <c r="O311" t="s">
        <v>808</v>
      </c>
      <c r="P311">
        <v>6331</v>
      </c>
      <c r="Q311" s="78">
        <v>39758.667164351849</v>
      </c>
      <c r="R311" t="s">
        <v>1383</v>
      </c>
      <c r="S311" t="s">
        <v>1384</v>
      </c>
      <c r="T311">
        <v>1026.8626999999999</v>
      </c>
      <c r="U311" t="s">
        <v>1385</v>
      </c>
    </row>
    <row r="312" spans="12:21">
      <c r="L312" t="s">
        <v>806</v>
      </c>
      <c r="M312">
        <v>28.5</v>
      </c>
      <c r="N312" t="s">
        <v>807</v>
      </c>
      <c r="O312" t="s">
        <v>808</v>
      </c>
      <c r="P312">
        <v>6331</v>
      </c>
      <c r="Q312" s="78">
        <v>39758.708831018521</v>
      </c>
      <c r="R312" t="s">
        <v>1383</v>
      </c>
      <c r="S312" t="s">
        <v>1384</v>
      </c>
      <c r="T312">
        <v>1026.8643999999999</v>
      </c>
      <c r="U312" t="s">
        <v>1385</v>
      </c>
    </row>
    <row r="313" spans="12:21">
      <c r="L313" t="s">
        <v>806</v>
      </c>
      <c r="M313">
        <v>28.5</v>
      </c>
      <c r="N313" t="s">
        <v>807</v>
      </c>
      <c r="O313" t="s">
        <v>808</v>
      </c>
      <c r="P313">
        <v>6331</v>
      </c>
      <c r="Q313" s="78">
        <v>39776.667164351849</v>
      </c>
      <c r="R313" t="s">
        <v>1383</v>
      </c>
      <c r="S313" t="s">
        <v>1384</v>
      </c>
      <c r="T313">
        <v>1026.7299</v>
      </c>
      <c r="U313" t="s">
        <v>1385</v>
      </c>
    </row>
    <row r="314" spans="12:21">
      <c r="L314" t="s">
        <v>806</v>
      </c>
      <c r="M314">
        <v>28.5</v>
      </c>
      <c r="N314" t="s">
        <v>807</v>
      </c>
      <c r="O314" t="s">
        <v>808</v>
      </c>
      <c r="P314">
        <v>6331</v>
      </c>
      <c r="Q314" s="78">
        <v>39776.708831018521</v>
      </c>
      <c r="R314" t="s">
        <v>1383</v>
      </c>
      <c r="S314" t="s">
        <v>1384</v>
      </c>
      <c r="T314">
        <v>1026.7261000000001</v>
      </c>
      <c r="U314" t="s">
        <v>1385</v>
      </c>
    </row>
    <row r="315" spans="12:21">
      <c r="L315" t="s">
        <v>806</v>
      </c>
      <c r="M315">
        <v>28.5</v>
      </c>
      <c r="N315" t="s">
        <v>807</v>
      </c>
      <c r="O315" t="s">
        <v>808</v>
      </c>
      <c r="P315">
        <v>6331</v>
      </c>
      <c r="Q315" s="78">
        <v>39794.667164351849</v>
      </c>
      <c r="R315" t="s">
        <v>1383</v>
      </c>
      <c r="S315" t="s">
        <v>1384</v>
      </c>
      <c r="T315">
        <v>1026.6242999999999</v>
      </c>
      <c r="U315" t="s">
        <v>1385</v>
      </c>
    </row>
    <row r="316" spans="12:21">
      <c r="L316" t="s">
        <v>806</v>
      </c>
      <c r="M316">
        <v>28.5</v>
      </c>
      <c r="N316" t="s">
        <v>807</v>
      </c>
      <c r="O316" t="s">
        <v>808</v>
      </c>
      <c r="P316">
        <v>6331</v>
      </c>
      <c r="Q316" s="78">
        <v>39794.708831018521</v>
      </c>
      <c r="R316" t="s">
        <v>1383</v>
      </c>
      <c r="S316" t="s">
        <v>1384</v>
      </c>
      <c r="T316">
        <v>1026.6289999999999</v>
      </c>
      <c r="U316" t="s">
        <v>1385</v>
      </c>
    </row>
    <row r="317" spans="12:21">
      <c r="L317" t="s">
        <v>806</v>
      </c>
      <c r="M317">
        <v>28.5</v>
      </c>
      <c r="N317" t="s">
        <v>807</v>
      </c>
      <c r="O317" t="s">
        <v>808</v>
      </c>
      <c r="P317">
        <v>6331</v>
      </c>
      <c r="Q317" s="78">
        <v>39812.667164351849</v>
      </c>
      <c r="R317" t="s">
        <v>1383</v>
      </c>
      <c r="S317" t="s">
        <v>1384</v>
      </c>
      <c r="T317">
        <v>1035.0264999999999</v>
      </c>
      <c r="U317" t="s">
        <v>1385</v>
      </c>
    </row>
    <row r="318" spans="12:21">
      <c r="L318" t="s">
        <v>806</v>
      </c>
      <c r="M318">
        <v>28.5</v>
      </c>
      <c r="N318" t="s">
        <v>807</v>
      </c>
      <c r="O318" t="s">
        <v>808</v>
      </c>
      <c r="P318">
        <v>6331</v>
      </c>
      <c r="Q318" s="78">
        <v>39812.708831018521</v>
      </c>
      <c r="R318" t="s">
        <v>1383</v>
      </c>
      <c r="S318" t="s">
        <v>1384</v>
      </c>
      <c r="T318">
        <v>1035.0418999999999</v>
      </c>
      <c r="U318" t="s">
        <v>1385</v>
      </c>
    </row>
    <row r="319" spans="12:21">
      <c r="L319" t="s">
        <v>806</v>
      </c>
      <c r="M319">
        <v>28.5</v>
      </c>
      <c r="N319" t="s">
        <v>807</v>
      </c>
      <c r="O319" t="s">
        <v>808</v>
      </c>
      <c r="P319">
        <v>6331</v>
      </c>
      <c r="Q319" s="78">
        <v>39830.667164351849</v>
      </c>
      <c r="R319" t="s">
        <v>1383</v>
      </c>
      <c r="S319" t="s">
        <v>1384</v>
      </c>
      <c r="T319">
        <v>1026.2302</v>
      </c>
      <c r="U319" t="s">
        <v>1385</v>
      </c>
    </row>
    <row r="320" spans="12:21">
      <c r="L320" t="s">
        <v>806</v>
      </c>
      <c r="M320">
        <v>28.5</v>
      </c>
      <c r="N320" t="s">
        <v>807</v>
      </c>
      <c r="O320" t="s">
        <v>808</v>
      </c>
      <c r="P320">
        <v>6331</v>
      </c>
      <c r="Q320" s="78">
        <v>39830.708831018521</v>
      </c>
      <c r="R320" t="s">
        <v>1383</v>
      </c>
      <c r="S320" t="s">
        <v>1384</v>
      </c>
      <c r="T320">
        <v>1026.1955</v>
      </c>
      <c r="U320" t="s">
        <v>1385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55"/>
  <sheetViews>
    <sheetView workbookViewId="0"/>
  </sheetViews>
  <sheetFormatPr defaultRowHeight="12.75"/>
  <sheetData>
    <row r="1" spans="1:5" ht="15.75">
      <c r="A1" s="201" t="s">
        <v>1405</v>
      </c>
      <c r="B1" s="202" t="s">
        <v>792</v>
      </c>
      <c r="C1" s="203" t="s">
        <v>793</v>
      </c>
    </row>
    <row r="2" spans="1:5">
      <c r="B2" s="204" t="s">
        <v>804</v>
      </c>
      <c r="C2" s="205" t="s">
        <v>804</v>
      </c>
    </row>
    <row r="3" spans="1:5">
      <c r="A3" t="s">
        <v>852</v>
      </c>
      <c r="B3" s="33">
        <v>2100.7394839999997</v>
      </c>
      <c r="C3" s="33">
        <v>2288.4809664531153</v>
      </c>
      <c r="D3" t="s">
        <v>1406</v>
      </c>
    </row>
    <row r="4" spans="1:5">
      <c r="A4" s="78">
        <v>39650.708831018521</v>
      </c>
      <c r="B4" s="108">
        <v>2335.2626243913733</v>
      </c>
      <c r="C4" s="108">
        <v>2295.1188930599069</v>
      </c>
      <c r="D4" t="s">
        <v>1407</v>
      </c>
      <c r="E4" s="37">
        <v>2</v>
      </c>
    </row>
    <row r="5" spans="1:5">
      <c r="A5" s="78">
        <v>39668.708831018521</v>
      </c>
      <c r="B5" s="108">
        <v>2350.7535620831459</v>
      </c>
      <c r="C5" s="108">
        <v>2300.9941923351621</v>
      </c>
      <c r="E5" s="37">
        <v>4</v>
      </c>
    </row>
    <row r="6" spans="1:5">
      <c r="A6" s="78">
        <v>39686.708831018521</v>
      </c>
      <c r="B6" s="108">
        <v>2314.9944468467047</v>
      </c>
      <c r="C6" s="108">
        <v>2297.7730605199245</v>
      </c>
      <c r="E6" s="37">
        <v>6</v>
      </c>
    </row>
    <row r="7" spans="1:5">
      <c r="A7" s="78">
        <v>39704.708831018521</v>
      </c>
      <c r="B7" s="108">
        <v>2328.1585345077087</v>
      </c>
      <c r="C7" s="108">
        <v>2292.6112779196533</v>
      </c>
      <c r="E7" s="37">
        <v>8</v>
      </c>
    </row>
    <row r="8" spans="1:5">
      <c r="A8" s="78">
        <v>39722.708831018521</v>
      </c>
      <c r="B8" s="108">
        <v>2344.3064835350765</v>
      </c>
      <c r="C8" s="108">
        <v>2292.7236546133336</v>
      </c>
      <c r="E8" s="37">
        <v>12</v>
      </c>
    </row>
    <row r="9" spans="1:5">
      <c r="A9" s="78">
        <v>39740.708831018521</v>
      </c>
      <c r="B9" s="108">
        <v>2353.7793826011002</v>
      </c>
      <c r="C9" s="108">
        <v>2280.6585868128363</v>
      </c>
      <c r="E9" s="37">
        <v>14</v>
      </c>
    </row>
    <row r="10" spans="1:5">
      <c r="A10" s="78">
        <v>39758.708831018521</v>
      </c>
      <c r="B10" s="108">
        <v>2336.4326060618878</v>
      </c>
      <c r="C10" s="108">
        <v>2295.6663683351198</v>
      </c>
      <c r="E10" s="83">
        <v>16</v>
      </c>
    </row>
    <row r="11" spans="1:5">
      <c r="A11" s="78">
        <v>39776.708831018521</v>
      </c>
      <c r="B11" s="108">
        <v>2273.6243564305473</v>
      </c>
      <c r="C11" s="108">
        <v>2260.5979281076075</v>
      </c>
      <c r="E11" s="37">
        <v>18</v>
      </c>
    </row>
    <row r="12" spans="1:5">
      <c r="A12" s="78">
        <v>39794.708831018521</v>
      </c>
      <c r="B12" s="108">
        <v>2279.3709011698033</v>
      </c>
      <c r="C12" s="108">
        <v>2255.0527304908092</v>
      </c>
      <c r="E12" s="37">
        <v>20</v>
      </c>
    </row>
    <row r="13" spans="1:5">
      <c r="A13" s="78">
        <v>39830.708831018521</v>
      </c>
      <c r="B13" s="108">
        <v>2214.2042417020493</v>
      </c>
      <c r="C13" s="108">
        <v>2228.3747295798844</v>
      </c>
      <c r="E13" s="37">
        <v>22</v>
      </c>
    </row>
    <row r="14" spans="1:5">
      <c r="A14" s="78">
        <v>39848.708703703705</v>
      </c>
      <c r="B14" s="108">
        <v>2242.6682043685505</v>
      </c>
      <c r="C14" s="108">
        <v>2279.3885746861079</v>
      </c>
      <c r="E14" s="37">
        <v>24</v>
      </c>
    </row>
    <row r="15" spans="1:5">
      <c r="A15" s="78">
        <v>39866.708680555559</v>
      </c>
      <c r="B15" s="108">
        <v>2176.9793266516699</v>
      </c>
      <c r="C15" s="108">
        <v>2281.9203285757026</v>
      </c>
      <c r="E15" s="37">
        <v>26</v>
      </c>
    </row>
    <row r="16" spans="1:5">
      <c r="A16" s="78">
        <v>39884.708692129629</v>
      </c>
      <c r="B16" s="108">
        <v>2180.6676928839988</v>
      </c>
      <c r="C16" s="108">
        <v>2288.4989553087839</v>
      </c>
      <c r="E16" s="83">
        <v>28</v>
      </c>
    </row>
    <row r="17" spans="1:5">
      <c r="A17" s="78">
        <v>39902.708703703705</v>
      </c>
      <c r="B17" s="108">
        <v>2139.7244421838604</v>
      </c>
      <c r="C17" s="108">
        <v>2271.1885163140864</v>
      </c>
      <c r="E17" s="83">
        <v>30</v>
      </c>
    </row>
    <row r="18" spans="1:5">
      <c r="A18" s="78">
        <v>39920.708692129629</v>
      </c>
      <c r="B18" s="108">
        <v>2124.1403388741828</v>
      </c>
      <c r="C18" s="108">
        <v>2293.4846209722077</v>
      </c>
      <c r="E18" s="37">
        <v>32</v>
      </c>
    </row>
    <row r="19" spans="1:5">
      <c r="A19" t="s">
        <v>854</v>
      </c>
      <c r="B19" s="108">
        <v>2117.7532749302186</v>
      </c>
      <c r="C19" s="108">
        <v>2320.3653431622806</v>
      </c>
      <c r="D19" t="s">
        <v>1406</v>
      </c>
    </row>
    <row r="55" spans="4:4">
      <c r="D55" t="s">
        <v>1408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D30"/>
  <sheetViews>
    <sheetView workbookViewId="0"/>
  </sheetViews>
  <sheetFormatPr defaultRowHeight="12.75"/>
  <sheetData>
    <row r="1" spans="1:30" ht="15.75">
      <c r="A1" s="115" t="s">
        <v>1409</v>
      </c>
      <c r="K1" s="33"/>
      <c r="L1" s="33"/>
    </row>
    <row r="2" spans="1:30" ht="15">
      <c r="A2" s="207"/>
      <c r="B2" s="208"/>
      <c r="C2" s="208"/>
      <c r="D2" s="208" t="s">
        <v>692</v>
      </c>
      <c r="E2" s="208"/>
      <c r="F2" s="208"/>
      <c r="G2" s="208"/>
      <c r="H2" s="208"/>
      <c r="I2" s="206"/>
      <c r="J2" s="206"/>
      <c r="K2" s="209"/>
      <c r="L2" s="209"/>
      <c r="M2" s="206"/>
      <c r="N2" s="206"/>
      <c r="O2" s="206"/>
      <c r="P2" s="206"/>
      <c r="Q2" s="206"/>
      <c r="R2" s="206"/>
      <c r="S2" s="206"/>
      <c r="T2" s="206"/>
      <c r="U2" s="206"/>
      <c r="V2" s="206"/>
      <c r="W2" s="206"/>
      <c r="X2" s="210"/>
      <c r="Z2" s="210"/>
    </row>
    <row r="3" spans="1:30" ht="15">
      <c r="A3" s="211" t="s">
        <v>916</v>
      </c>
      <c r="B3" s="206" t="s">
        <v>834</v>
      </c>
      <c r="C3" s="206" t="s">
        <v>1410</v>
      </c>
      <c r="D3" s="206" t="s">
        <v>838</v>
      </c>
      <c r="E3" s="206" t="s">
        <v>1411</v>
      </c>
      <c r="F3" s="206" t="s">
        <v>1412</v>
      </c>
      <c r="G3" s="212" t="s">
        <v>1413</v>
      </c>
      <c r="H3" s="206" t="s">
        <v>1412</v>
      </c>
      <c r="I3" s="206" t="s">
        <v>1414</v>
      </c>
      <c r="J3" s="206" t="s">
        <v>1415</v>
      </c>
      <c r="K3" s="209"/>
      <c r="L3" s="209"/>
      <c r="M3" s="206"/>
      <c r="N3" s="206"/>
      <c r="O3" s="206"/>
      <c r="P3" s="206"/>
      <c r="Q3" s="206"/>
      <c r="R3" s="206"/>
      <c r="S3" s="206"/>
      <c r="T3" s="206" t="s">
        <v>1415</v>
      </c>
      <c r="U3" s="206"/>
      <c r="V3" s="206"/>
      <c r="W3" s="206" t="s">
        <v>1416</v>
      </c>
      <c r="X3" s="213" t="s">
        <v>1417</v>
      </c>
      <c r="Y3" s="214"/>
      <c r="Z3" s="215"/>
      <c r="AA3" s="214"/>
      <c r="AB3" s="214"/>
      <c r="AC3" s="216"/>
    </row>
    <row r="4" spans="1:30" ht="57.75">
      <c r="A4" s="211" t="s">
        <v>919</v>
      </c>
      <c r="B4" s="206" t="s">
        <v>1418</v>
      </c>
      <c r="C4" s="206" t="s">
        <v>846</v>
      </c>
      <c r="D4" s="206" t="s">
        <v>1419</v>
      </c>
      <c r="E4" s="206" t="s">
        <v>1420</v>
      </c>
      <c r="F4" s="206" t="s">
        <v>1421</v>
      </c>
      <c r="G4" s="212" t="s">
        <v>1420</v>
      </c>
      <c r="H4" s="212" t="s">
        <v>1422</v>
      </c>
      <c r="I4" s="206" t="s">
        <v>1423</v>
      </c>
      <c r="J4" s="206" t="s">
        <v>1424</v>
      </c>
      <c r="K4" s="209" t="s">
        <v>1425</v>
      </c>
      <c r="L4" s="209" t="s">
        <v>1426</v>
      </c>
      <c r="M4" s="206" t="s">
        <v>1427</v>
      </c>
      <c r="N4" s="217" t="s">
        <v>1428</v>
      </c>
      <c r="O4" s="206" t="s">
        <v>1429</v>
      </c>
      <c r="P4" s="218"/>
      <c r="Q4" s="206" t="s">
        <v>738</v>
      </c>
      <c r="R4" s="206" t="s">
        <v>797</v>
      </c>
      <c r="S4" s="206" t="s">
        <v>798</v>
      </c>
      <c r="T4" s="206" t="s">
        <v>1430</v>
      </c>
      <c r="U4" s="217" t="s">
        <v>1431</v>
      </c>
      <c r="V4" s="206" t="s">
        <v>1432</v>
      </c>
      <c r="W4" s="206" t="s">
        <v>971</v>
      </c>
      <c r="X4" s="219" t="s">
        <v>1433</v>
      </c>
      <c r="Y4" s="206" t="s">
        <v>1412</v>
      </c>
      <c r="Z4" s="220" t="s">
        <v>1434</v>
      </c>
      <c r="AA4" s="206" t="s">
        <v>1412</v>
      </c>
      <c r="AB4" s="206"/>
      <c r="AC4" s="221" t="s">
        <v>1435</v>
      </c>
      <c r="AD4" s="206"/>
    </row>
    <row r="5" spans="1:30" ht="15">
      <c r="A5" s="223" t="s">
        <v>1436</v>
      </c>
      <c r="B5" s="222"/>
      <c r="C5" s="222"/>
      <c r="D5" s="222">
        <v>33.161000000000001</v>
      </c>
      <c r="E5" s="222"/>
      <c r="F5" s="222"/>
      <c r="G5" s="224"/>
      <c r="H5" s="224"/>
      <c r="I5" s="222"/>
      <c r="J5" s="222"/>
      <c r="K5" s="225"/>
      <c r="L5" s="225"/>
      <c r="M5" s="222"/>
      <c r="N5" s="222"/>
      <c r="O5" s="222"/>
      <c r="P5" s="222"/>
      <c r="Q5" s="222">
        <v>30</v>
      </c>
      <c r="R5" s="222" t="s">
        <v>1437</v>
      </c>
      <c r="S5" s="222"/>
      <c r="T5" s="222">
        <v>34.488</v>
      </c>
      <c r="U5" s="222"/>
      <c r="V5" s="226">
        <v>9.1999999999999993</v>
      </c>
      <c r="X5" s="227">
        <v>2287.1609535555162</v>
      </c>
      <c r="Y5" s="222">
        <v>2</v>
      </c>
      <c r="Z5" s="228">
        <v>2103.4453439999997</v>
      </c>
      <c r="AA5" s="222">
        <v>2</v>
      </c>
      <c r="AB5" s="222" t="s">
        <v>853</v>
      </c>
      <c r="AC5" s="229">
        <v>20</v>
      </c>
    </row>
    <row r="6" spans="1:30" ht="15">
      <c r="A6" s="230" t="s">
        <v>1438</v>
      </c>
      <c r="B6" s="231">
        <v>39650.708831018521</v>
      </c>
      <c r="C6" s="232">
        <v>2</v>
      </c>
      <c r="D6" s="233">
        <v>34.076000000000001</v>
      </c>
      <c r="E6" s="234">
        <v>2273.1845276075287</v>
      </c>
      <c r="F6" s="235">
        <v>2</v>
      </c>
      <c r="G6" s="236">
        <v>2312.9399659299997</v>
      </c>
      <c r="H6" s="212">
        <v>2</v>
      </c>
      <c r="I6" s="237">
        <f t="shared" ref="I6:I21" si="0">D6+$D$23</f>
        <v>34.167999999999999</v>
      </c>
      <c r="J6" s="210">
        <v>34.5107</v>
      </c>
      <c r="K6" s="209">
        <f t="shared" ref="K6:K16" si="1">I6/J6*100</f>
        <v>99.006974648442366</v>
      </c>
      <c r="L6" s="238">
        <v>1</v>
      </c>
      <c r="M6" s="239">
        <v>487.4</v>
      </c>
      <c r="N6" s="239">
        <f t="shared" ref="N6:N21" si="2">(M6-10.6)/1.027</f>
        <v>464.26484907497564</v>
      </c>
      <c r="O6" s="209">
        <f t="shared" ref="O6:O21" si="3">N6-(N6*K6/100)</f>
        <v>4.6102676496852837</v>
      </c>
      <c r="P6" s="238"/>
      <c r="Q6" s="206">
        <v>28.5</v>
      </c>
      <c r="R6" s="206" t="s">
        <v>808</v>
      </c>
      <c r="S6" s="206">
        <v>6331</v>
      </c>
      <c r="T6" s="210">
        <v>34.5107</v>
      </c>
      <c r="U6" s="206">
        <v>1</v>
      </c>
      <c r="V6" s="237">
        <v>9.2205999999999992</v>
      </c>
      <c r="W6" s="240">
        <v>1026.691</v>
      </c>
      <c r="X6" s="241">
        <f t="shared" ref="X6:X12" si="4">E6/(K6/100)</f>
        <v>2295.9842331100776</v>
      </c>
      <c r="Y6" s="209"/>
      <c r="Z6" s="242">
        <f t="shared" ref="Z6:Z12" si="5">G6/(K6/100)</f>
        <v>2336.13841261474</v>
      </c>
      <c r="AA6" s="206"/>
      <c r="AB6" s="206"/>
      <c r="AC6" s="221"/>
    </row>
    <row r="7" spans="1:30" ht="15">
      <c r="A7" s="230" t="s">
        <v>1438</v>
      </c>
      <c r="B7" s="231">
        <v>39668.708831018521</v>
      </c>
      <c r="C7" s="232">
        <v>4</v>
      </c>
      <c r="D7" s="233">
        <v>34.216000000000001</v>
      </c>
      <c r="E7" s="234">
        <v>2275.5855637929008</v>
      </c>
      <c r="F7" s="235">
        <v>2</v>
      </c>
      <c r="G7" s="236">
        <v>2324.8039153099999</v>
      </c>
      <c r="H7" s="212">
        <v>2</v>
      </c>
      <c r="I7" s="237">
        <f t="shared" si="0"/>
        <v>34.308</v>
      </c>
      <c r="J7" s="210">
        <v>34.7044</v>
      </c>
      <c r="K7" s="209">
        <f t="shared" si="1"/>
        <v>98.857781722202375</v>
      </c>
      <c r="L7" s="238">
        <v>1</v>
      </c>
      <c r="M7" s="239">
        <v>486.8</v>
      </c>
      <c r="N7" s="239">
        <f t="shared" si="2"/>
        <v>463.68062317429411</v>
      </c>
      <c r="O7" s="209">
        <f t="shared" si="3"/>
        <v>5.2962448285027222</v>
      </c>
      <c r="P7" s="238"/>
      <c r="Q7" s="206">
        <v>28.5</v>
      </c>
      <c r="R7" s="206" t="s">
        <v>808</v>
      </c>
      <c r="S7" s="206">
        <v>6331</v>
      </c>
      <c r="T7" s="210">
        <v>34.7044</v>
      </c>
      <c r="U7" s="206">
        <v>1</v>
      </c>
      <c r="V7" s="237">
        <v>9.8743999999999996</v>
      </c>
      <c r="W7" s="240">
        <v>1026.769</v>
      </c>
      <c r="X7" s="241">
        <f t="shared" si="4"/>
        <v>2301.8780354463784</v>
      </c>
      <c r="Y7" s="209"/>
      <c r="Z7" s="242">
        <f t="shared" si="5"/>
        <v>2351.6650634978537</v>
      </c>
      <c r="AA7" s="206"/>
      <c r="AB7" s="206"/>
      <c r="AC7" s="221"/>
    </row>
    <row r="8" spans="1:30" ht="15">
      <c r="A8" s="230" t="s">
        <v>1438</v>
      </c>
      <c r="B8" s="231">
        <v>39686.708831018521</v>
      </c>
      <c r="C8" s="232">
        <v>6</v>
      </c>
      <c r="D8" s="233">
        <v>34.270000000000003</v>
      </c>
      <c r="E8" s="234">
        <v>2276.2416258159133</v>
      </c>
      <c r="F8" s="235">
        <v>2</v>
      </c>
      <c r="G8" s="236">
        <v>2293.3034291399999</v>
      </c>
      <c r="H8" s="212">
        <v>2</v>
      </c>
      <c r="I8" s="237">
        <f t="shared" si="0"/>
        <v>34.362000000000002</v>
      </c>
      <c r="J8" s="210">
        <v>34.700600000000001</v>
      </c>
      <c r="K8" s="209">
        <f t="shared" si="1"/>
        <v>99.02422436499657</v>
      </c>
      <c r="L8" s="238">
        <v>1</v>
      </c>
      <c r="M8" s="239">
        <v>488.5</v>
      </c>
      <c r="N8" s="239">
        <f t="shared" si="2"/>
        <v>465.33592989289195</v>
      </c>
      <c r="O8" s="209">
        <f t="shared" si="3"/>
        <v>4.5406346248115028</v>
      </c>
      <c r="P8" s="238"/>
      <c r="Q8" s="206">
        <v>28.5</v>
      </c>
      <c r="R8" s="206" t="s">
        <v>808</v>
      </c>
      <c r="S8" s="206">
        <v>6331</v>
      </c>
      <c r="T8" s="210">
        <v>34.700600000000001</v>
      </c>
      <c r="U8" s="206">
        <v>1</v>
      </c>
      <c r="V8" s="237">
        <v>9.6928999999999998</v>
      </c>
      <c r="W8" s="240">
        <v>1026.739</v>
      </c>
      <c r="X8" s="241">
        <f t="shared" si="4"/>
        <v>2298.6715022637704</v>
      </c>
      <c r="Y8" s="209"/>
      <c r="Z8" s="242">
        <f t="shared" si="5"/>
        <v>2315.9014310347325</v>
      </c>
      <c r="AA8" s="206"/>
      <c r="AB8" s="206"/>
      <c r="AC8" s="221"/>
    </row>
    <row r="9" spans="1:30" ht="15">
      <c r="A9" s="230" t="s">
        <v>1438</v>
      </c>
      <c r="B9" s="231">
        <v>39704.708831018521</v>
      </c>
      <c r="C9" s="232">
        <v>8</v>
      </c>
      <c r="D9" s="233">
        <v>34.209000000000003</v>
      </c>
      <c r="E9" s="234">
        <v>2270.8638275993808</v>
      </c>
      <c r="F9" s="235">
        <v>2</v>
      </c>
      <c r="G9" s="236">
        <v>2306.0676782199998</v>
      </c>
      <c r="H9" s="212">
        <v>2</v>
      </c>
      <c r="I9" s="237">
        <f t="shared" si="0"/>
        <v>34.301000000000002</v>
      </c>
      <c r="J9" s="210">
        <v>34.642899999999997</v>
      </c>
      <c r="K9" s="209">
        <f t="shared" si="1"/>
        <v>99.013073385888603</v>
      </c>
      <c r="L9" s="238">
        <v>1</v>
      </c>
      <c r="M9" s="239">
        <v>491.7</v>
      </c>
      <c r="N9" s="239">
        <f t="shared" si="2"/>
        <v>468.45180136319379</v>
      </c>
      <c r="O9" s="209">
        <f t="shared" si="3"/>
        <v>4.6232755019375986</v>
      </c>
      <c r="P9" s="238"/>
      <c r="Q9" s="206">
        <v>28.5</v>
      </c>
      <c r="R9" s="206" t="s">
        <v>808</v>
      </c>
      <c r="S9" s="206">
        <v>6331</v>
      </c>
      <c r="T9" s="210">
        <v>34.642899999999997</v>
      </c>
      <c r="U9" s="206">
        <v>1</v>
      </c>
      <c r="V9" s="237">
        <v>9.3104999999999993</v>
      </c>
      <c r="W9" s="240">
        <v>1026.7719999999999</v>
      </c>
      <c r="X9" s="241">
        <f t="shared" si="4"/>
        <v>2293.4989794216663</v>
      </c>
      <c r="Y9" s="209"/>
      <c r="Z9" s="242">
        <f t="shared" si="5"/>
        <v>2329.0537293317284</v>
      </c>
      <c r="AA9" s="206"/>
      <c r="AB9" s="206"/>
      <c r="AC9" s="221"/>
    </row>
    <row r="10" spans="1:30" ht="15">
      <c r="A10" s="230" t="s">
        <v>1438</v>
      </c>
      <c r="B10" s="243" t="s">
        <v>699</v>
      </c>
      <c r="C10" s="206">
        <v>10</v>
      </c>
      <c r="D10" s="206"/>
      <c r="E10" s="206"/>
      <c r="F10" s="235">
        <v>9</v>
      </c>
      <c r="G10" s="206"/>
      <c r="H10" s="206">
        <v>9</v>
      </c>
      <c r="I10" s="237"/>
      <c r="J10" s="206">
        <v>34.6312</v>
      </c>
      <c r="K10" s="209"/>
      <c r="L10" s="238"/>
      <c r="M10" s="206"/>
      <c r="N10" s="239"/>
      <c r="O10" s="209"/>
      <c r="P10" s="238"/>
      <c r="Q10" s="206"/>
      <c r="R10" s="206"/>
      <c r="S10" s="206"/>
      <c r="T10" s="206">
        <v>34.6312</v>
      </c>
      <c r="U10" s="206">
        <v>9</v>
      </c>
      <c r="V10" s="237">
        <v>9.2965</v>
      </c>
      <c r="W10" s="240">
        <v>1026.78</v>
      </c>
      <c r="X10" s="241"/>
      <c r="Y10" s="209"/>
      <c r="Z10" s="242"/>
      <c r="AA10" s="206"/>
      <c r="AB10" s="206"/>
      <c r="AC10" s="221"/>
    </row>
    <row r="11" spans="1:30" ht="15">
      <c r="A11" s="230" t="s">
        <v>1438</v>
      </c>
      <c r="B11" s="231">
        <v>39740.708831018521</v>
      </c>
      <c r="C11" s="232">
        <v>12</v>
      </c>
      <c r="D11" s="233">
        <v>34.241999999999997</v>
      </c>
      <c r="E11" s="234">
        <v>2273.9326896785233</v>
      </c>
      <c r="F11" s="235">
        <v>2</v>
      </c>
      <c r="G11" s="236">
        <v>2325.0940118799999</v>
      </c>
      <c r="H11" s="212">
        <v>2</v>
      </c>
      <c r="I11" s="237">
        <f t="shared" si="0"/>
        <v>34.333999999999996</v>
      </c>
      <c r="J11" s="210">
        <v>34.603999999999999</v>
      </c>
      <c r="K11" s="209">
        <f t="shared" si="1"/>
        <v>99.219743382267936</v>
      </c>
      <c r="L11" s="238">
        <v>1</v>
      </c>
      <c r="M11" s="239">
        <v>487.4</v>
      </c>
      <c r="N11" s="239">
        <f t="shared" si="2"/>
        <v>464.26484907497564</v>
      </c>
      <c r="O11" s="209">
        <f t="shared" si="3"/>
        <v>3.6224572087112961</v>
      </c>
      <c r="P11" s="238"/>
      <c r="Q11" s="206">
        <v>28.5</v>
      </c>
      <c r="R11" s="206" t="s">
        <v>808</v>
      </c>
      <c r="S11" s="206">
        <v>6331</v>
      </c>
      <c r="T11" s="210">
        <v>34.603999999999999</v>
      </c>
      <c r="U11" s="206">
        <v>1</v>
      </c>
      <c r="V11" s="237">
        <v>9.2806999999999995</v>
      </c>
      <c r="W11" s="240">
        <v>1026.7950000000001</v>
      </c>
      <c r="X11" s="241">
        <f t="shared" si="4"/>
        <v>2291.8147257422856</v>
      </c>
      <c r="Y11" s="209"/>
      <c r="Z11" s="242">
        <f t="shared" si="5"/>
        <v>2343.3783767430396</v>
      </c>
      <c r="AA11" s="206"/>
      <c r="AB11" s="206"/>
      <c r="AC11" s="221"/>
    </row>
    <row r="12" spans="1:30" ht="15">
      <c r="A12" s="230" t="s">
        <v>1438</v>
      </c>
      <c r="B12" s="231">
        <v>39758.708831018521</v>
      </c>
      <c r="C12" s="232">
        <v>14</v>
      </c>
      <c r="D12" s="233">
        <v>34.389000000000003</v>
      </c>
      <c r="E12" s="234">
        <v>2273.4561020939896</v>
      </c>
      <c r="F12" s="235">
        <v>2</v>
      </c>
      <c r="G12" s="236">
        <v>2346.3510881299999</v>
      </c>
      <c r="H12" s="212">
        <v>2</v>
      </c>
      <c r="I12" s="237">
        <f t="shared" si="0"/>
        <v>34.481000000000002</v>
      </c>
      <c r="J12" s="210">
        <v>34.7455</v>
      </c>
      <c r="K12" s="209">
        <f t="shared" si="1"/>
        <v>99.238750341770881</v>
      </c>
      <c r="L12" s="238">
        <v>1</v>
      </c>
      <c r="M12" s="239">
        <v>489.5</v>
      </c>
      <c r="N12" s="239">
        <f t="shared" si="2"/>
        <v>466.30963972736129</v>
      </c>
      <c r="O12" s="209">
        <f t="shared" si="3"/>
        <v>3.5497805387139465</v>
      </c>
      <c r="P12" s="238"/>
      <c r="Q12" s="206">
        <v>28.5</v>
      </c>
      <c r="R12" s="206" t="s">
        <v>808</v>
      </c>
      <c r="S12" s="206">
        <v>6331</v>
      </c>
      <c r="T12" s="210">
        <v>34.7455</v>
      </c>
      <c r="U12" s="206">
        <v>1</v>
      </c>
      <c r="V12" s="237">
        <v>10.107200000000001</v>
      </c>
      <c r="W12" s="240">
        <v>1026.7760000000001</v>
      </c>
      <c r="X12" s="241">
        <f t="shared" si="4"/>
        <v>2290.8955365362581</v>
      </c>
      <c r="Y12" s="209"/>
      <c r="Z12" s="242">
        <f t="shared" si="5"/>
        <v>2364.3496920803027</v>
      </c>
      <c r="AA12" s="206"/>
      <c r="AB12" s="206"/>
      <c r="AC12" s="221"/>
    </row>
    <row r="13" spans="1:30" ht="15">
      <c r="A13" s="230" t="s">
        <v>1438</v>
      </c>
      <c r="B13" s="231">
        <v>39776.708831018521</v>
      </c>
      <c r="C13" s="232">
        <v>16</v>
      </c>
      <c r="D13" s="244">
        <v>31.225000000000001</v>
      </c>
      <c r="E13" s="234">
        <v>2281.8044284956409</v>
      </c>
      <c r="F13" s="235">
        <v>2</v>
      </c>
      <c r="G13" s="236">
        <v>2322.32308947</v>
      </c>
      <c r="H13" s="212">
        <v>2</v>
      </c>
      <c r="I13" s="245">
        <f t="shared" si="0"/>
        <v>31.317</v>
      </c>
      <c r="J13" s="206">
        <v>34.6648</v>
      </c>
      <c r="K13" s="246">
        <f>$I$23/J13*100</f>
        <v>99.126491426461428</v>
      </c>
      <c r="L13" s="238">
        <v>8</v>
      </c>
      <c r="M13" s="239">
        <v>488.5</v>
      </c>
      <c r="N13" s="239">
        <f t="shared" si="2"/>
        <v>465.33592989289195</v>
      </c>
      <c r="O13" s="246">
        <f t="shared" si="3"/>
        <v>4.0647492433698176</v>
      </c>
      <c r="P13" s="238">
        <v>8</v>
      </c>
      <c r="Q13" s="206">
        <v>100</v>
      </c>
      <c r="R13" s="206" t="s">
        <v>811</v>
      </c>
      <c r="S13" s="206">
        <v>9515</v>
      </c>
      <c r="T13" s="206">
        <v>34.6648</v>
      </c>
      <c r="U13" s="206">
        <v>8</v>
      </c>
      <c r="V13" s="237">
        <v>9.6487999999999996</v>
      </c>
      <c r="W13" s="240">
        <v>1026.75</v>
      </c>
      <c r="X13" s="241">
        <f t="shared" ref="X13:X21" si="6">E13/($K$23/100)</f>
        <v>2304.4188689808984</v>
      </c>
      <c r="Y13" s="209"/>
      <c r="Z13" s="242">
        <f t="shared" ref="Z13:Z21" si="7">G13/($K$23/100)</f>
        <v>2345.3391011134618</v>
      </c>
      <c r="AA13" s="206"/>
      <c r="AB13" s="206"/>
      <c r="AC13" s="221"/>
    </row>
    <row r="14" spans="1:30" ht="15">
      <c r="A14" s="230" t="s">
        <v>1438</v>
      </c>
      <c r="B14" s="231">
        <v>39794.708831018521</v>
      </c>
      <c r="C14" s="232">
        <v>18</v>
      </c>
      <c r="D14" s="233">
        <v>34.475999999999999</v>
      </c>
      <c r="E14" s="234">
        <v>2249.0733182121876</v>
      </c>
      <c r="F14" s="235">
        <v>2</v>
      </c>
      <c r="G14" s="236">
        <v>2262.03301956</v>
      </c>
      <c r="H14" s="212">
        <v>2</v>
      </c>
      <c r="I14" s="237">
        <f t="shared" si="0"/>
        <v>34.567999999999998</v>
      </c>
      <c r="J14" s="206">
        <v>34.865699999999997</v>
      </c>
      <c r="K14" s="209">
        <f t="shared" si="1"/>
        <v>99.146152235578228</v>
      </c>
      <c r="L14" s="238">
        <v>1</v>
      </c>
      <c r="M14" s="239">
        <v>488.3</v>
      </c>
      <c r="N14" s="239">
        <f t="shared" si="2"/>
        <v>465.14118792599805</v>
      </c>
      <c r="O14" s="209">
        <f t="shared" si="3"/>
        <v>3.9715976345109993</v>
      </c>
      <c r="P14" s="238"/>
      <c r="Q14" s="206">
        <v>100</v>
      </c>
      <c r="R14" s="206" t="s">
        <v>811</v>
      </c>
      <c r="S14" s="206">
        <v>9515</v>
      </c>
      <c r="T14" s="206">
        <v>34.865699999999997</v>
      </c>
      <c r="U14" s="206">
        <v>8</v>
      </c>
      <c r="V14" s="237">
        <v>10.476699999999999</v>
      </c>
      <c r="W14" s="240">
        <v>1026.7650000000001</v>
      </c>
      <c r="X14" s="241">
        <f t="shared" si="6"/>
        <v>2271.3633681684942</v>
      </c>
      <c r="Y14" s="209"/>
      <c r="Z14" s="242">
        <f t="shared" si="7"/>
        <v>2284.4515101447746</v>
      </c>
      <c r="AA14" s="206"/>
      <c r="AB14" s="206"/>
      <c r="AC14" s="221"/>
    </row>
    <row r="15" spans="1:30" ht="15">
      <c r="A15" s="230" t="s">
        <v>1438</v>
      </c>
      <c r="B15" s="231">
        <v>39812.708831018521</v>
      </c>
      <c r="C15" s="232">
        <v>20</v>
      </c>
      <c r="D15" s="233">
        <v>34.447000000000003</v>
      </c>
      <c r="E15" s="234">
        <v>2242.2385093020939</v>
      </c>
      <c r="F15" s="235">
        <v>2</v>
      </c>
      <c r="G15" s="236">
        <v>2266.42448143</v>
      </c>
      <c r="H15" s="212">
        <v>2</v>
      </c>
      <c r="I15" s="237">
        <f t="shared" si="0"/>
        <v>34.539000000000001</v>
      </c>
      <c r="J15" s="206">
        <v>34.763199999999998</v>
      </c>
      <c r="K15" s="209">
        <f t="shared" si="1"/>
        <v>99.35506512634052</v>
      </c>
      <c r="L15" s="238">
        <v>1</v>
      </c>
      <c r="M15" s="239">
        <v>490.93</v>
      </c>
      <c r="N15" s="239">
        <f t="shared" si="2"/>
        <v>467.70204479065239</v>
      </c>
      <c r="O15" s="209">
        <f t="shared" si="3"/>
        <v>3.016373591673414</v>
      </c>
      <c r="P15" s="238"/>
      <c r="Q15" s="206">
        <v>100</v>
      </c>
      <c r="R15" s="206" t="s">
        <v>811</v>
      </c>
      <c r="S15" s="206">
        <v>9515</v>
      </c>
      <c r="T15" s="206">
        <v>34.763199999999998</v>
      </c>
      <c r="U15" s="206">
        <v>8</v>
      </c>
      <c r="V15" s="237">
        <v>10.7098</v>
      </c>
      <c r="W15" s="240">
        <v>1026.644</v>
      </c>
      <c r="X15" s="241">
        <f t="shared" si="6"/>
        <v>2264.4608210344777</v>
      </c>
      <c r="Y15" s="209"/>
      <c r="Z15" s="242">
        <f t="shared" si="7"/>
        <v>2288.8864947864295</v>
      </c>
      <c r="AA15" s="206"/>
      <c r="AB15" s="206"/>
      <c r="AC15" s="221"/>
    </row>
    <row r="16" spans="1:30" ht="15">
      <c r="A16" s="230" t="s">
        <v>1438</v>
      </c>
      <c r="B16" s="231">
        <v>39830.708831018521</v>
      </c>
      <c r="C16" s="232">
        <v>22</v>
      </c>
      <c r="D16" s="233">
        <v>34.411999999999999</v>
      </c>
      <c r="E16" s="234">
        <v>2211.0018127884555</v>
      </c>
      <c r="F16" s="235">
        <v>2</v>
      </c>
      <c r="G16" s="236">
        <v>2196.9413512499996</v>
      </c>
      <c r="H16" s="212">
        <v>2</v>
      </c>
      <c r="I16" s="237">
        <f t="shared" si="0"/>
        <v>34.503999999999998</v>
      </c>
      <c r="J16" s="206">
        <v>34.845500000000001</v>
      </c>
      <c r="K16" s="209">
        <f t="shared" si="1"/>
        <v>99.019959535664569</v>
      </c>
      <c r="L16" s="238">
        <v>1</v>
      </c>
      <c r="M16" s="239">
        <v>484</v>
      </c>
      <c r="N16" s="239">
        <f t="shared" si="2"/>
        <v>460.95423563777996</v>
      </c>
      <c r="O16" s="209">
        <f t="shared" si="3"/>
        <v>4.5175380313183382</v>
      </c>
      <c r="P16" s="238"/>
      <c r="Q16" s="206">
        <v>100</v>
      </c>
      <c r="R16" s="206" t="s">
        <v>811</v>
      </c>
      <c r="S16" s="206">
        <v>9515</v>
      </c>
      <c r="T16" s="206">
        <v>34.845500000000001</v>
      </c>
      <c r="U16" s="206">
        <v>8</v>
      </c>
      <c r="V16" s="237">
        <v>10.6652</v>
      </c>
      <c r="W16" s="240">
        <v>1026.7159999999999</v>
      </c>
      <c r="X16" s="241">
        <f t="shared" si="6"/>
        <v>2232.9145447841006</v>
      </c>
      <c r="Y16" s="209"/>
      <c r="Z16" s="242">
        <f t="shared" si="7"/>
        <v>2218.7147332353256</v>
      </c>
      <c r="AA16" s="206"/>
      <c r="AB16" s="206"/>
      <c r="AC16" s="221"/>
    </row>
    <row r="17" spans="1:29" ht="15">
      <c r="A17" s="230" t="s">
        <v>1438</v>
      </c>
      <c r="B17" s="231">
        <v>39848.708703703705</v>
      </c>
      <c r="C17" s="232">
        <v>24</v>
      </c>
      <c r="D17" s="233">
        <v>34.463999999999999</v>
      </c>
      <c r="E17" s="234">
        <v>2266.3296095166534</v>
      </c>
      <c r="F17" s="235">
        <v>2</v>
      </c>
      <c r="G17" s="236">
        <v>2229.8222969599992</v>
      </c>
      <c r="H17" s="212">
        <v>2</v>
      </c>
      <c r="I17" s="237">
        <f t="shared" si="0"/>
        <v>34.555999999999997</v>
      </c>
      <c r="J17" s="206">
        <v>34.769199999999998</v>
      </c>
      <c r="K17" s="246">
        <f>I23/J17*100</f>
        <v>98.828848521104902</v>
      </c>
      <c r="L17" s="238">
        <v>8</v>
      </c>
      <c r="M17" s="239">
        <v>496.4</v>
      </c>
      <c r="N17" s="239">
        <f t="shared" si="2"/>
        <v>473.02823758519963</v>
      </c>
      <c r="O17" s="209">
        <f t="shared" si="3"/>
        <v>5.5398772000705208</v>
      </c>
      <c r="P17" s="238">
        <v>8</v>
      </c>
      <c r="Q17" s="206">
        <v>100</v>
      </c>
      <c r="R17" s="206" t="s">
        <v>811</v>
      </c>
      <c r="S17" s="206">
        <v>9515</v>
      </c>
      <c r="T17" s="206">
        <v>34.769199999999998</v>
      </c>
      <c r="U17" s="206">
        <v>8</v>
      </c>
      <c r="V17" s="237">
        <v>10.744400000000001</v>
      </c>
      <c r="W17" s="240">
        <v>1026.636</v>
      </c>
      <c r="X17" s="241">
        <f t="shared" si="6"/>
        <v>2288.7906826193034</v>
      </c>
      <c r="Y17" s="209"/>
      <c r="Z17" s="242">
        <f t="shared" si="7"/>
        <v>2251.9215544588319</v>
      </c>
      <c r="AA17" s="206"/>
      <c r="AB17" s="206"/>
      <c r="AC17" s="221"/>
    </row>
    <row r="18" spans="1:29" ht="15">
      <c r="A18" s="230" t="s">
        <v>1438</v>
      </c>
      <c r="B18" s="231">
        <v>39866.708680555559</v>
      </c>
      <c r="C18" s="232">
        <v>26</v>
      </c>
      <c r="D18" s="233">
        <v>34.529000000000003</v>
      </c>
      <c r="E18" s="234">
        <v>2275.8057593224639</v>
      </c>
      <c r="F18" s="235">
        <v>2</v>
      </c>
      <c r="G18" s="236">
        <v>2171.1527665099993</v>
      </c>
      <c r="H18" s="212">
        <v>2</v>
      </c>
      <c r="I18" s="245">
        <f t="shared" si="0"/>
        <v>34.621000000000002</v>
      </c>
      <c r="J18" s="206">
        <v>34.728200000000001</v>
      </c>
      <c r="K18" s="246">
        <f>I23/J18*100</f>
        <v>98.945525538323324</v>
      </c>
      <c r="L18" s="238">
        <v>8</v>
      </c>
      <c r="M18" s="239">
        <v>483.2</v>
      </c>
      <c r="N18" s="239">
        <f t="shared" si="2"/>
        <v>460.17526777020447</v>
      </c>
      <c r="O18" s="246">
        <f t="shared" si="3"/>
        <v>4.8524306775890977</v>
      </c>
      <c r="P18" s="238">
        <v>8</v>
      </c>
      <c r="Q18" s="206">
        <v>100</v>
      </c>
      <c r="R18" s="206" t="s">
        <v>811</v>
      </c>
      <c r="S18" s="206">
        <v>9515</v>
      </c>
      <c r="T18" s="206">
        <v>34.728200000000001</v>
      </c>
      <c r="U18" s="206">
        <v>8</v>
      </c>
      <c r="V18" s="237">
        <v>12.1623</v>
      </c>
      <c r="W18" s="240">
        <v>1026.347</v>
      </c>
      <c r="X18" s="241">
        <f t="shared" si="6"/>
        <v>2298.3607483730088</v>
      </c>
      <c r="Y18" s="209"/>
      <c r="Z18" s="242">
        <f t="shared" si="7"/>
        <v>2192.6705637451519</v>
      </c>
      <c r="AA18" s="206"/>
      <c r="AB18" s="206"/>
      <c r="AC18" s="221"/>
    </row>
    <row r="19" spans="1:29" ht="15">
      <c r="A19" s="230" t="s">
        <v>1438</v>
      </c>
      <c r="B19" s="231">
        <v>39884.708692129629</v>
      </c>
      <c r="C19" s="232">
        <v>28</v>
      </c>
      <c r="D19" s="244">
        <v>34.598999999999997</v>
      </c>
      <c r="E19" s="234">
        <v>2290.1721602567468</v>
      </c>
      <c r="F19" s="235">
        <v>2</v>
      </c>
      <c r="G19" s="236">
        <v>2182.2564628099999</v>
      </c>
      <c r="H19" s="212">
        <v>2</v>
      </c>
      <c r="I19" s="245">
        <f t="shared" si="0"/>
        <v>34.690999999999995</v>
      </c>
      <c r="J19" s="206">
        <v>34.680100000000003</v>
      </c>
      <c r="K19" s="246">
        <f>I23/J19*100</f>
        <v>99.082759276934027</v>
      </c>
      <c r="L19" s="238">
        <v>8</v>
      </c>
      <c r="M19" s="239">
        <v>492.4</v>
      </c>
      <c r="N19" s="239">
        <f t="shared" si="2"/>
        <v>469.1333982473223</v>
      </c>
      <c r="O19" s="246">
        <f t="shared" si="3"/>
        <v>4.3030825742276875</v>
      </c>
      <c r="P19" s="238">
        <v>8</v>
      </c>
      <c r="Q19" s="206">
        <v>100</v>
      </c>
      <c r="R19" s="206" t="s">
        <v>811</v>
      </c>
      <c r="S19" s="206">
        <v>9515</v>
      </c>
      <c r="T19" s="206">
        <v>34.680100000000003</v>
      </c>
      <c r="U19" s="206">
        <v>8</v>
      </c>
      <c r="V19" s="237">
        <v>11.478999999999999</v>
      </c>
      <c r="W19" s="240">
        <v>1026.508</v>
      </c>
      <c r="X19" s="241">
        <f t="shared" si="6"/>
        <v>2312.8695314128122</v>
      </c>
      <c r="Y19" s="209"/>
      <c r="Z19" s="242">
        <f t="shared" si="7"/>
        <v>2203.8843062331634</v>
      </c>
      <c r="AA19" s="206"/>
      <c r="AB19" s="206"/>
      <c r="AC19" s="221"/>
    </row>
    <row r="20" spans="1:29" ht="15">
      <c r="A20" s="230" t="s">
        <v>1438</v>
      </c>
      <c r="B20" s="231">
        <v>39902.708703703705</v>
      </c>
      <c r="C20" s="232">
        <v>30</v>
      </c>
      <c r="D20" s="244">
        <v>32.473999999999997</v>
      </c>
      <c r="E20" s="234">
        <v>2257.474732851103</v>
      </c>
      <c r="F20" s="235">
        <v>2</v>
      </c>
      <c r="G20" s="236">
        <v>2126.7980012899998</v>
      </c>
      <c r="H20" s="212">
        <v>2</v>
      </c>
      <c r="I20" s="245">
        <f t="shared" si="0"/>
        <v>32.565999999999995</v>
      </c>
      <c r="J20" s="206">
        <v>34.709099999999999</v>
      </c>
      <c r="K20" s="246">
        <f>I23/J20*100</f>
        <v>98.999974070200608</v>
      </c>
      <c r="L20" s="238">
        <v>8</v>
      </c>
      <c r="M20" s="239">
        <v>497.1</v>
      </c>
      <c r="N20" s="239">
        <f t="shared" si="2"/>
        <v>473.7098344693282</v>
      </c>
      <c r="O20" s="246">
        <f t="shared" si="3"/>
        <v>4.7372211767030308</v>
      </c>
      <c r="P20" s="238">
        <v>8</v>
      </c>
      <c r="Q20" s="206">
        <v>100</v>
      </c>
      <c r="R20" s="206" t="s">
        <v>811</v>
      </c>
      <c r="S20" s="206">
        <v>9515</v>
      </c>
      <c r="T20" s="206">
        <v>34.709099999999999</v>
      </c>
      <c r="U20" s="206">
        <v>8</v>
      </c>
      <c r="V20" s="237">
        <v>11.3407</v>
      </c>
      <c r="W20" s="240">
        <v>1026.4870000000001</v>
      </c>
      <c r="X20" s="241">
        <f t="shared" si="6"/>
        <v>2279.8480473014965</v>
      </c>
      <c r="Y20" s="209"/>
      <c r="Z20" s="242">
        <f t="shared" si="7"/>
        <v>2147.8762086173674</v>
      </c>
      <c r="AA20" s="206"/>
      <c r="AB20" s="206"/>
      <c r="AC20" s="221"/>
    </row>
    <row r="21" spans="1:29" ht="15">
      <c r="A21" s="230" t="s">
        <v>1438</v>
      </c>
      <c r="B21" s="231">
        <v>39920.708692129629</v>
      </c>
      <c r="C21" s="232">
        <v>32</v>
      </c>
      <c r="D21" s="233">
        <v>34.415999999999997</v>
      </c>
      <c r="E21" s="234">
        <v>2283.5368344200115</v>
      </c>
      <c r="F21" s="235">
        <v>2</v>
      </c>
      <c r="G21" s="236">
        <v>2114.9340519099997</v>
      </c>
      <c r="H21" s="212">
        <v>2</v>
      </c>
      <c r="I21" s="237">
        <f t="shared" si="0"/>
        <v>34.507999999999996</v>
      </c>
      <c r="J21" s="206">
        <v>34.672199999999997</v>
      </c>
      <c r="K21" s="246">
        <f>I23/J21*100</f>
        <v>99.105335109972842</v>
      </c>
      <c r="L21" s="238">
        <v>8</v>
      </c>
      <c r="M21" s="239">
        <v>490.7</v>
      </c>
      <c r="N21" s="239">
        <f t="shared" si="2"/>
        <v>467.47809152872446</v>
      </c>
      <c r="O21" s="246">
        <f t="shared" si="3"/>
        <v>4.1823623534765488</v>
      </c>
      <c r="P21" s="238">
        <v>8</v>
      </c>
      <c r="Q21" s="206">
        <v>100</v>
      </c>
      <c r="R21" s="206" t="s">
        <v>811</v>
      </c>
      <c r="S21" s="206">
        <v>9515</v>
      </c>
      <c r="T21" s="206">
        <v>34.672199999999997</v>
      </c>
      <c r="U21" s="206">
        <v>8</v>
      </c>
      <c r="V21" s="237">
        <v>11.8803</v>
      </c>
      <c r="W21" s="240">
        <v>1026.3579999999999</v>
      </c>
      <c r="X21" s="241">
        <f t="shared" si="6"/>
        <v>2306.1684443831537</v>
      </c>
      <c r="Y21" s="209"/>
      <c r="Z21" s="242">
        <f t="shared" si="7"/>
        <v>2135.8946783554024</v>
      </c>
      <c r="AA21" s="206"/>
      <c r="AB21" s="206"/>
      <c r="AC21" s="221"/>
    </row>
    <row r="22" spans="1:29" ht="15">
      <c r="A22" s="223" t="s">
        <v>1436</v>
      </c>
      <c r="B22" s="222"/>
      <c r="C22" s="222"/>
      <c r="D22" s="247">
        <v>33.180999999999997</v>
      </c>
      <c r="E22" s="222"/>
      <c r="F22" s="222"/>
      <c r="G22" s="222"/>
      <c r="H22" s="222"/>
      <c r="I22" s="222"/>
      <c r="J22" s="222"/>
      <c r="K22" s="225"/>
      <c r="L22" s="225"/>
      <c r="M22" s="222"/>
      <c r="N22" s="222"/>
      <c r="O22" s="222"/>
      <c r="P22" s="222"/>
      <c r="Q22" s="222">
        <v>36</v>
      </c>
      <c r="R22" s="222" t="s">
        <v>1437</v>
      </c>
      <c r="S22" s="222"/>
      <c r="U22" s="222"/>
      <c r="V22" s="222">
        <v>10.74</v>
      </c>
      <c r="W22" s="222">
        <v>1026.4949999999999</v>
      </c>
      <c r="X22" s="248">
        <v>2290.4578090012365</v>
      </c>
      <c r="Y22" s="249">
        <v>2</v>
      </c>
      <c r="Z22" s="250">
        <v>2089.6017760000004</v>
      </c>
      <c r="AA22" s="249">
        <v>2</v>
      </c>
      <c r="AB22" s="249" t="s">
        <v>851</v>
      </c>
      <c r="AC22" s="251">
        <v>4</v>
      </c>
    </row>
    <row r="23" spans="1:29" ht="15">
      <c r="A23" s="230" t="s">
        <v>1439</v>
      </c>
      <c r="B23" s="206"/>
      <c r="C23" s="206"/>
      <c r="D23" s="237">
        <f>33.263-AVERAGE(D5,D22)</f>
        <v>9.1999999999998749E-2</v>
      </c>
      <c r="E23" s="206"/>
      <c r="F23" s="206"/>
      <c r="G23" s="206"/>
      <c r="H23" s="206"/>
      <c r="I23" s="237">
        <f>MEDIAN(I6:I9,I11:I12,I14:I16)</f>
        <v>34.362000000000002</v>
      </c>
      <c r="J23" s="206" t="s">
        <v>818</v>
      </c>
      <c r="K23" s="209">
        <f>MEDIAN(K6:K12)</f>
        <v>99.01864887544258</v>
      </c>
      <c r="L23" s="209"/>
      <c r="M23" s="206"/>
      <c r="N23" s="206" t="s">
        <v>1440</v>
      </c>
      <c r="O23" s="209">
        <f>AVERAGE(O6:O12)</f>
        <v>4.373776725393725</v>
      </c>
      <c r="P23" s="209"/>
      <c r="Q23" s="206"/>
      <c r="R23" s="206"/>
      <c r="S23" s="206"/>
      <c r="T23" s="206">
        <f>MEDIAN(T6:T21)</f>
        <v>34.702500000000001</v>
      </c>
      <c r="U23" s="206"/>
      <c r="V23" s="206"/>
      <c r="W23" s="206"/>
      <c r="X23" s="210"/>
      <c r="Z23" s="210"/>
    </row>
    <row r="24" spans="1:29" ht="15">
      <c r="A24" s="211"/>
      <c r="B24" s="206"/>
      <c r="C24" s="206"/>
      <c r="D24" s="206"/>
      <c r="E24" s="206"/>
      <c r="F24" s="206"/>
      <c r="G24" s="206"/>
      <c r="H24" s="252"/>
      <c r="I24" s="206"/>
      <c r="K24" s="209"/>
      <c r="L24" s="209"/>
      <c r="M24" s="206"/>
      <c r="X24" s="210"/>
      <c r="Z24" s="210"/>
    </row>
    <row r="25" spans="1:29" ht="15">
      <c r="A25" s="211"/>
      <c r="B25" s="206"/>
      <c r="C25" s="206"/>
      <c r="D25" s="206"/>
      <c r="E25" s="206"/>
      <c r="F25" s="206"/>
      <c r="G25" s="206"/>
      <c r="H25" s="252"/>
      <c r="I25" s="206"/>
      <c r="K25" s="209"/>
      <c r="L25" s="209"/>
      <c r="M25" s="206"/>
      <c r="X25" s="210"/>
      <c r="Z25" s="210"/>
    </row>
    <row r="26" spans="1:29" ht="15">
      <c r="A26" s="211"/>
      <c r="B26" s="206"/>
      <c r="C26" s="206"/>
      <c r="D26" s="206"/>
      <c r="E26" s="206"/>
      <c r="F26" s="206"/>
      <c r="G26" s="206"/>
      <c r="H26" s="252"/>
      <c r="I26" s="206"/>
      <c r="K26" s="209"/>
      <c r="L26" s="209"/>
      <c r="M26" s="206"/>
      <c r="X26" s="210"/>
      <c r="Z26" s="210"/>
    </row>
    <row r="27" spans="1:29" ht="15">
      <c r="A27" s="211" t="s">
        <v>1441</v>
      </c>
      <c r="B27" s="206"/>
      <c r="C27" s="206"/>
      <c r="D27" s="206"/>
      <c r="E27" s="206"/>
      <c r="F27" s="206"/>
      <c r="G27" s="206"/>
      <c r="H27" s="252"/>
      <c r="I27" s="206"/>
      <c r="K27" s="209"/>
      <c r="L27" s="209"/>
      <c r="M27" s="206"/>
      <c r="X27" s="210"/>
      <c r="Z27" s="210"/>
    </row>
    <row r="28" spans="1:29" ht="15">
      <c r="A28" s="253" t="s">
        <v>1442</v>
      </c>
      <c r="B28" s="254"/>
      <c r="C28" s="254">
        <v>33.262999999999998</v>
      </c>
      <c r="D28" s="254"/>
      <c r="E28" s="254"/>
      <c r="F28" s="254"/>
      <c r="G28" s="254"/>
      <c r="H28" s="255"/>
      <c r="I28" s="206"/>
      <c r="K28" s="209"/>
      <c r="L28" s="209"/>
      <c r="M28" s="206"/>
      <c r="X28" s="210"/>
      <c r="Z28" s="210"/>
    </row>
    <row r="29" spans="1:29" ht="15">
      <c r="I29" s="206"/>
      <c r="K29" s="209"/>
      <c r="L29" s="209"/>
      <c r="M29" s="206"/>
      <c r="X29" s="210"/>
      <c r="Z29" s="210"/>
    </row>
    <row r="30" spans="1:29" ht="15">
      <c r="A30" s="206" t="s">
        <v>843</v>
      </c>
      <c r="B30" s="206" t="s">
        <v>914</v>
      </c>
      <c r="C30" s="206">
        <v>4</v>
      </c>
      <c r="D30" s="256">
        <v>39934.006944444445</v>
      </c>
      <c r="E30" s="206" t="s">
        <v>1443</v>
      </c>
      <c r="F30" s="206">
        <v>1026.5</v>
      </c>
      <c r="I30" s="206"/>
      <c r="K30" s="209"/>
      <c r="L30" s="209"/>
      <c r="M30" s="206"/>
      <c r="X30" s="210"/>
      <c r="Z30" s="21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33"/>
  <sheetViews>
    <sheetView tabSelected="1" workbookViewId="0">
      <selection activeCell="X3" sqref="X3"/>
    </sheetView>
  </sheetViews>
  <sheetFormatPr defaultRowHeight="12.75"/>
  <cols>
    <col min="5" max="5" width="15.42578125" customWidth="1"/>
    <col min="13" max="13" width="21.85546875" bestFit="1" customWidth="1"/>
  </cols>
  <sheetData>
    <row r="1" spans="1:26" ht="15.75">
      <c r="A1" t="s">
        <v>1444</v>
      </c>
      <c r="B1" t="s">
        <v>1445</v>
      </c>
      <c r="C1" t="s">
        <v>1446</v>
      </c>
      <c r="D1" t="s">
        <v>1447</v>
      </c>
      <c r="E1" s="257" t="s">
        <v>1448</v>
      </c>
      <c r="F1" s="258" t="s">
        <v>876</v>
      </c>
      <c r="G1" s="259" t="s">
        <v>1449</v>
      </c>
      <c r="H1" s="311" t="s">
        <v>1505</v>
      </c>
      <c r="I1" s="260" t="s">
        <v>965</v>
      </c>
      <c r="J1" s="260" t="s">
        <v>1450</v>
      </c>
      <c r="K1" s="260" t="s">
        <v>964</v>
      </c>
      <c r="L1" s="260" t="s">
        <v>1451</v>
      </c>
      <c r="M1" s="261" t="s">
        <v>1452</v>
      </c>
      <c r="N1" s="31" t="s">
        <v>1453</v>
      </c>
      <c r="O1" s="262" t="s">
        <v>1454</v>
      </c>
      <c r="P1" s="110" t="s">
        <v>1455</v>
      </c>
      <c r="Q1" s="263" t="s">
        <v>1456</v>
      </c>
      <c r="R1" s="110" t="s">
        <v>1457</v>
      </c>
      <c r="S1" s="110" t="s">
        <v>1458</v>
      </c>
      <c r="T1" s="110" t="s">
        <v>1459</v>
      </c>
      <c r="U1" s="263" t="s">
        <v>1460</v>
      </c>
      <c r="V1" s="110" t="s">
        <v>1461</v>
      </c>
      <c r="W1" t="s">
        <v>1462</v>
      </c>
      <c r="X1" s="110" t="s">
        <v>1463</v>
      </c>
      <c r="Y1" s="110" t="s">
        <v>1464</v>
      </c>
      <c r="Z1" s="65"/>
    </row>
    <row r="2" spans="1:26" ht="15.75">
      <c r="A2" s="79" t="s">
        <v>911</v>
      </c>
      <c r="B2" s="79" t="s">
        <v>1465</v>
      </c>
      <c r="C2" s="79"/>
      <c r="D2" s="79"/>
      <c r="E2" s="264" t="s">
        <v>1466</v>
      </c>
      <c r="F2" s="264"/>
      <c r="G2" s="264"/>
      <c r="H2" s="312" t="s">
        <v>1506</v>
      </c>
      <c r="I2" s="265" t="s">
        <v>1467</v>
      </c>
      <c r="J2" s="264"/>
      <c r="K2" s="264" t="s">
        <v>1468</v>
      </c>
      <c r="L2" s="264"/>
      <c r="M2" s="264"/>
      <c r="N2" s="264"/>
      <c r="O2" s="264"/>
      <c r="P2" s="266" t="s">
        <v>1469</v>
      </c>
      <c r="Q2" s="264"/>
      <c r="R2" s="266" t="s">
        <v>1470</v>
      </c>
      <c r="S2" s="264"/>
      <c r="T2" s="266" t="s">
        <v>1471</v>
      </c>
      <c r="U2" s="264"/>
      <c r="V2" s="264"/>
      <c r="W2" s="264"/>
      <c r="X2" s="264"/>
      <c r="Y2" s="264"/>
      <c r="Z2" s="264"/>
    </row>
    <row r="3" spans="1:26" ht="15.75">
      <c r="A3" s="267" t="s">
        <v>912</v>
      </c>
      <c r="C3" s="268"/>
      <c r="E3" t="s">
        <v>1472</v>
      </c>
      <c r="F3" s="258" t="s">
        <v>1473</v>
      </c>
      <c r="G3" s="259"/>
      <c r="H3" s="313" t="s">
        <v>1506</v>
      </c>
      <c r="I3" s="269" t="s">
        <v>1467</v>
      </c>
      <c r="J3" s="269"/>
      <c r="K3" s="261" t="s">
        <v>1468</v>
      </c>
      <c r="L3" s="261"/>
      <c r="M3" s="261" t="s">
        <v>1474</v>
      </c>
      <c r="N3" s="270" t="s">
        <v>1475</v>
      </c>
      <c r="O3" s="271"/>
      <c r="P3" s="271"/>
      <c r="Q3" s="272"/>
      <c r="R3" s="271"/>
      <c r="S3" s="268"/>
      <c r="T3" s="271"/>
      <c r="U3" s="272"/>
      <c r="V3" s="273" t="s">
        <v>1476</v>
      </c>
      <c r="W3" s="273"/>
      <c r="X3" s="273" t="s">
        <v>1477</v>
      </c>
      <c r="Y3" s="273"/>
      <c r="Z3" s="273"/>
    </row>
    <row r="4" spans="1:26" ht="15.75">
      <c r="A4" t="s">
        <v>1404</v>
      </c>
      <c r="C4" t="s">
        <v>1478</v>
      </c>
      <c r="E4" t="s">
        <v>1306</v>
      </c>
      <c r="F4" s="258" t="s">
        <v>1479</v>
      </c>
      <c r="G4" s="259"/>
      <c r="H4" s="311" t="s">
        <v>1312</v>
      </c>
      <c r="I4" s="274" t="s">
        <v>1480</v>
      </c>
      <c r="J4" s="269"/>
      <c r="K4" s="275" t="s">
        <v>1481</v>
      </c>
      <c r="L4" s="269"/>
      <c r="M4" s="261" t="s">
        <v>1482</v>
      </c>
      <c r="N4" s="270" t="s">
        <v>694</v>
      </c>
      <c r="O4" s="271"/>
      <c r="P4" s="276" t="s">
        <v>1483</v>
      </c>
      <c r="Q4" s="272"/>
      <c r="R4" s="276" t="s">
        <v>1483</v>
      </c>
      <c r="S4" s="276"/>
      <c r="T4" s="276" t="s">
        <v>1483</v>
      </c>
      <c r="U4" s="272"/>
      <c r="V4" s="276" t="s">
        <v>1483</v>
      </c>
      <c r="W4" s="273"/>
      <c r="X4" s="276" t="s">
        <v>1483</v>
      </c>
      <c r="Y4" s="273"/>
      <c r="Z4" s="268"/>
    </row>
    <row r="5" spans="1:26" ht="15.75">
      <c r="C5" t="s">
        <v>1484</v>
      </c>
      <c r="E5" t="s">
        <v>1485</v>
      </c>
      <c r="G5" s="277"/>
      <c r="H5" s="314"/>
      <c r="I5" s="278"/>
      <c r="J5" s="278"/>
      <c r="K5" s="278"/>
      <c r="L5" s="278"/>
      <c r="M5" s="279"/>
      <c r="N5" s="280">
        <v>0.08</v>
      </c>
      <c r="O5" s="281"/>
      <c r="P5" s="282">
        <v>0.37</v>
      </c>
      <c r="Q5" s="283"/>
      <c r="R5" s="282">
        <v>0.05</v>
      </c>
      <c r="S5" s="284"/>
      <c r="T5" s="285">
        <v>0.26</v>
      </c>
      <c r="U5" s="283"/>
      <c r="V5" s="285">
        <v>1.43</v>
      </c>
      <c r="W5" s="286"/>
      <c r="X5" s="285">
        <v>4.71</v>
      </c>
      <c r="Z5" s="287"/>
    </row>
    <row r="6" spans="1:26" ht="15.75">
      <c r="A6" s="32"/>
      <c r="B6" s="32"/>
      <c r="C6" s="32"/>
      <c r="D6" s="32"/>
      <c r="E6" t="s">
        <v>1486</v>
      </c>
      <c r="F6" s="288" t="s">
        <v>1487</v>
      </c>
      <c r="G6" s="259"/>
      <c r="H6" s="315" t="s">
        <v>1507</v>
      </c>
      <c r="I6" s="310" t="s">
        <v>1504</v>
      </c>
      <c r="J6" s="288"/>
      <c r="K6" s="310" t="s">
        <v>1504</v>
      </c>
      <c r="L6" s="288"/>
      <c r="M6" s="288"/>
      <c r="N6" s="270" t="s">
        <v>1488</v>
      </c>
      <c r="O6" s="271"/>
      <c r="P6" s="276"/>
      <c r="Q6" s="272"/>
      <c r="R6" s="276"/>
      <c r="S6" s="271"/>
      <c r="T6" s="276"/>
      <c r="U6" s="272"/>
      <c r="V6" s="276"/>
      <c r="W6" s="273"/>
      <c r="X6" s="276"/>
      <c r="Y6" s="273"/>
      <c r="Z6" s="268"/>
    </row>
    <row r="7" spans="1:26" ht="15.75">
      <c r="E7" s="290" t="s">
        <v>1489</v>
      </c>
      <c r="F7" s="288" t="s">
        <v>1490</v>
      </c>
      <c r="G7" s="277"/>
      <c r="H7" s="289"/>
      <c r="I7" s="288"/>
      <c r="J7" s="291"/>
      <c r="K7" s="288"/>
      <c r="L7" s="291"/>
      <c r="M7" s="291"/>
      <c r="N7" s="292"/>
      <c r="O7" s="281"/>
      <c r="P7" s="276" t="s">
        <v>1491</v>
      </c>
      <c r="Q7" s="293"/>
      <c r="R7" s="276" t="s">
        <v>1491</v>
      </c>
      <c r="S7" s="276"/>
      <c r="T7" s="276" t="s">
        <v>1491</v>
      </c>
      <c r="U7" s="293"/>
      <c r="V7" s="276" t="s">
        <v>1492</v>
      </c>
      <c r="W7" s="276"/>
      <c r="X7" s="276" t="s">
        <v>1493</v>
      </c>
      <c r="Y7" s="281"/>
      <c r="Z7" s="294"/>
    </row>
    <row r="8" spans="1:26" ht="15.75">
      <c r="E8" t="s">
        <v>1494</v>
      </c>
      <c r="F8" s="288" t="s">
        <v>1495</v>
      </c>
      <c r="G8" s="277"/>
      <c r="H8" s="289"/>
      <c r="J8" s="291"/>
      <c r="L8" s="291"/>
      <c r="M8" s="295"/>
      <c r="N8" s="292"/>
      <c r="O8" s="296"/>
      <c r="P8" s="283"/>
      <c r="Q8" s="284"/>
      <c r="R8" s="296"/>
      <c r="S8" s="296"/>
      <c r="T8" s="281"/>
      <c r="U8" s="284"/>
      <c r="V8" s="283"/>
      <c r="W8" s="283"/>
      <c r="X8" s="283"/>
      <c r="Y8" s="283"/>
      <c r="Z8" s="287"/>
    </row>
    <row r="9" spans="1:26" ht="15.75">
      <c r="A9" s="287"/>
      <c r="B9" s="287"/>
      <c r="C9" s="287"/>
      <c r="D9" s="287"/>
      <c r="F9" s="291"/>
      <c r="G9" s="277"/>
      <c r="H9" s="287"/>
      <c r="I9" s="291"/>
      <c r="J9" s="291"/>
      <c r="K9" s="291"/>
      <c r="L9" s="291"/>
      <c r="M9" s="295"/>
      <c r="N9" s="292"/>
      <c r="O9" s="287"/>
      <c r="P9" s="283"/>
      <c r="Q9" s="284"/>
      <c r="R9" s="296"/>
      <c r="S9" s="296"/>
      <c r="T9" s="281"/>
      <c r="U9" s="284"/>
      <c r="V9" s="283"/>
      <c r="W9" s="283"/>
      <c r="X9" s="283"/>
      <c r="Y9" s="283"/>
      <c r="Z9" s="287"/>
    </row>
    <row r="10" spans="1:26" ht="18.75">
      <c r="A10">
        <v>2012</v>
      </c>
      <c r="B10" s="287"/>
      <c r="C10">
        <v>38.5</v>
      </c>
      <c r="D10" s="290" t="s">
        <v>1496</v>
      </c>
      <c r="E10" s="297"/>
      <c r="F10" s="110">
        <v>2</v>
      </c>
      <c r="G10" s="259">
        <v>1</v>
      </c>
      <c r="H10">
        <v>29.024000000000001</v>
      </c>
      <c r="I10">
        <v>9.2205999999999992</v>
      </c>
      <c r="J10" s="258">
        <v>1</v>
      </c>
      <c r="K10">
        <v>34.5107</v>
      </c>
      <c r="L10" s="258">
        <v>1</v>
      </c>
      <c r="M10" s="257">
        <v>41112.708333333336</v>
      </c>
      <c r="N10" s="298">
        <v>476.79999999999995</v>
      </c>
      <c r="O10" s="276">
        <v>1</v>
      </c>
      <c r="P10" s="285">
        <f>nutrients!O116</f>
        <v>12.568315757786912</v>
      </c>
      <c r="Q10" s="286">
        <v>1</v>
      </c>
      <c r="R10" s="299">
        <f>nutrients!P116</f>
        <v>0.984906592899638</v>
      </c>
      <c r="S10" s="300">
        <v>1</v>
      </c>
      <c r="T10" s="285">
        <f>nutrients!Q116</f>
        <v>2.2600106845674137</v>
      </c>
      <c r="U10" s="286">
        <v>1</v>
      </c>
      <c r="V10" s="242">
        <f>revisitedCO2!X6</f>
        <v>2295.9842331100776</v>
      </c>
      <c r="W10" s="282">
        <v>1</v>
      </c>
      <c r="X10" s="285">
        <f>revisitedCO2!Z6</f>
        <v>2336.13841261474</v>
      </c>
      <c r="Y10" s="282">
        <v>3</v>
      </c>
      <c r="Z10" s="287"/>
    </row>
    <row r="11" spans="1:26" ht="18.75">
      <c r="A11">
        <v>2012</v>
      </c>
      <c r="C11" s="267">
        <v>38.5</v>
      </c>
      <c r="D11" s="290" t="s">
        <v>1496</v>
      </c>
      <c r="E11" s="297"/>
      <c r="F11" s="110">
        <v>4</v>
      </c>
      <c r="G11" s="259">
        <v>1</v>
      </c>
      <c r="H11">
        <v>28.888999999999999</v>
      </c>
      <c r="I11">
        <v>9.8743999999999996</v>
      </c>
      <c r="J11" s="258">
        <v>1</v>
      </c>
      <c r="K11">
        <v>34.7044</v>
      </c>
      <c r="L11" s="258">
        <v>1</v>
      </c>
      <c r="M11" s="257">
        <v>41130.708333333336</v>
      </c>
      <c r="N11" s="298">
        <v>476.2</v>
      </c>
      <c r="O11" s="276">
        <v>1</v>
      </c>
      <c r="P11" s="285">
        <f>nutrients!O117</f>
        <v>11.358587396671233</v>
      </c>
      <c r="Q11" s="286">
        <v>1</v>
      </c>
      <c r="R11" s="299">
        <f>nutrients!P117</f>
        <v>0.93360002942639964</v>
      </c>
      <c r="S11" s="300">
        <v>1</v>
      </c>
      <c r="T11" s="285">
        <f>nutrients!Q117</f>
        <v>2.4727043127597228</v>
      </c>
      <c r="U11" s="286">
        <v>1</v>
      </c>
      <c r="V11" s="242">
        <f>revisitedCO2!X7</f>
        <v>2301.8780354463784</v>
      </c>
      <c r="W11" s="282">
        <v>1</v>
      </c>
      <c r="X11" s="285">
        <f>revisitedCO2!Z7</f>
        <v>2351.6650634978537</v>
      </c>
      <c r="Y11" s="282">
        <v>3</v>
      </c>
    </row>
    <row r="12" spans="1:26" ht="18.75">
      <c r="A12">
        <v>2012</v>
      </c>
      <c r="C12" s="267">
        <v>38.5</v>
      </c>
      <c r="D12" s="290" t="s">
        <v>1496</v>
      </c>
      <c r="E12" s="297"/>
      <c r="F12" s="110">
        <v>6</v>
      </c>
      <c r="G12" s="259">
        <v>1</v>
      </c>
      <c r="H12">
        <v>28.818000000000001</v>
      </c>
      <c r="I12">
        <v>9.6928999999999998</v>
      </c>
      <c r="J12" s="258">
        <v>1</v>
      </c>
      <c r="K12">
        <v>34.700600000000001</v>
      </c>
      <c r="L12" s="258">
        <v>1</v>
      </c>
      <c r="M12" s="257">
        <v>41148.708333333336</v>
      </c>
      <c r="N12" s="298">
        <v>477.9</v>
      </c>
      <c r="O12" s="276">
        <v>1</v>
      </c>
      <c r="P12" s="285">
        <f>nutrients!O118</f>
        <v>11.616662684761494</v>
      </c>
      <c r="Q12" s="286">
        <v>1</v>
      </c>
      <c r="R12" s="299">
        <f>nutrients!P118</f>
        <v>0.96574932858331475</v>
      </c>
      <c r="S12" s="300">
        <v>1</v>
      </c>
      <c r="T12" s="285">
        <f>nutrients!Q118</f>
        <v>2.7017868857146223</v>
      </c>
      <c r="U12" s="286">
        <v>1</v>
      </c>
      <c r="V12" s="242">
        <f>revisitedCO2!X8</f>
        <v>2298.6715022637704</v>
      </c>
      <c r="W12" s="282">
        <v>1</v>
      </c>
      <c r="X12" s="285">
        <f>revisitedCO2!Z8</f>
        <v>2315.9014310347325</v>
      </c>
      <c r="Y12" s="282">
        <v>3</v>
      </c>
    </row>
    <row r="13" spans="1:26" ht="18.75">
      <c r="A13">
        <v>2012</v>
      </c>
      <c r="C13" s="267">
        <v>38.5</v>
      </c>
      <c r="D13" s="290" t="s">
        <v>1496</v>
      </c>
      <c r="E13" s="297"/>
      <c r="F13" s="110">
        <v>8</v>
      </c>
      <c r="G13" s="259">
        <v>1</v>
      </c>
      <c r="H13">
        <v>27.399000000000001</v>
      </c>
      <c r="I13">
        <v>9.3104999999999993</v>
      </c>
      <c r="J13" s="258">
        <v>1</v>
      </c>
      <c r="K13">
        <v>34.642899999999997</v>
      </c>
      <c r="L13" s="258">
        <v>1</v>
      </c>
      <c r="M13" s="257">
        <v>41166.708333333336</v>
      </c>
      <c r="N13" s="298">
        <v>481.09999999999997</v>
      </c>
      <c r="O13" s="276">
        <v>1</v>
      </c>
      <c r="P13" s="285">
        <f>nutrients!O119</f>
        <v>12.656718164327865</v>
      </c>
      <c r="Q13" s="286">
        <v>1</v>
      </c>
      <c r="R13" s="299">
        <f>nutrients!P119</f>
        <v>1.0173790219241632</v>
      </c>
      <c r="S13" s="300">
        <v>1</v>
      </c>
      <c r="T13" s="285">
        <f>nutrients!Q119</f>
        <v>3.0798974028734301</v>
      </c>
      <c r="U13" s="286">
        <v>1</v>
      </c>
      <c r="V13" s="242">
        <f>revisitedCO2!X9</f>
        <v>2293.4989794216663</v>
      </c>
      <c r="W13" s="282">
        <v>1</v>
      </c>
      <c r="X13" s="285">
        <f>revisitedCO2!Z9</f>
        <v>2329.0537293317284</v>
      </c>
      <c r="Y13" s="282">
        <v>3</v>
      </c>
    </row>
    <row r="14" spans="1:26" ht="18.75">
      <c r="A14">
        <v>2012</v>
      </c>
      <c r="C14" s="267">
        <v>38.5</v>
      </c>
      <c r="D14" s="290" t="s">
        <v>1496</v>
      </c>
      <c r="E14" s="297"/>
      <c r="F14" s="110">
        <v>10</v>
      </c>
      <c r="G14" s="259">
        <v>9</v>
      </c>
      <c r="H14">
        <v>28.236000000000001</v>
      </c>
      <c r="I14">
        <v>9.2965</v>
      </c>
      <c r="J14" s="258">
        <v>1</v>
      </c>
      <c r="K14">
        <v>34.6312</v>
      </c>
      <c r="L14" s="258">
        <v>1</v>
      </c>
      <c r="M14" s="257">
        <v>41184.708333333336</v>
      </c>
      <c r="N14" s="298" t="s">
        <v>1497</v>
      </c>
      <c r="O14">
        <v>9</v>
      </c>
      <c r="P14" s="285" t="s">
        <v>1497</v>
      </c>
      <c r="Q14" s="286">
        <v>9</v>
      </c>
      <c r="R14" s="299" t="s">
        <v>1497</v>
      </c>
      <c r="S14" s="300">
        <v>9</v>
      </c>
      <c r="T14" s="285" t="s">
        <v>1497</v>
      </c>
      <c r="U14" s="286">
        <v>9</v>
      </c>
      <c r="V14" s="298" t="s">
        <v>1497</v>
      </c>
      <c r="W14" s="282">
        <v>1</v>
      </c>
      <c r="X14" s="298" t="s">
        <v>1497</v>
      </c>
      <c r="Y14" s="282">
        <v>3</v>
      </c>
    </row>
    <row r="15" spans="1:26" ht="18.75">
      <c r="A15">
        <v>2012</v>
      </c>
      <c r="C15" s="267">
        <v>38.5</v>
      </c>
      <c r="D15" s="290" t="s">
        <v>1496</v>
      </c>
      <c r="E15" s="297"/>
      <c r="F15" s="110">
        <v>12</v>
      </c>
      <c r="G15" s="259">
        <v>1</v>
      </c>
      <c r="H15">
        <v>27.981999999999999</v>
      </c>
      <c r="I15">
        <v>9.2806999999999995</v>
      </c>
      <c r="J15" s="258">
        <v>1</v>
      </c>
      <c r="K15">
        <v>34.603999999999999</v>
      </c>
      <c r="L15" s="258">
        <v>1</v>
      </c>
      <c r="M15" s="257">
        <v>41202.708333333336</v>
      </c>
      <c r="N15" s="298">
        <v>476.79999999999995</v>
      </c>
      <c r="O15" s="276">
        <v>1</v>
      </c>
      <c r="P15" s="285">
        <f>nutrients!O121</f>
        <v>12.538428684258671</v>
      </c>
      <c r="Q15" s="286">
        <v>1</v>
      </c>
      <c r="R15" s="299">
        <f>nutrients!P121</f>
        <v>1.0502308501656714</v>
      </c>
      <c r="S15" s="300">
        <v>1</v>
      </c>
      <c r="T15" s="285">
        <f>nutrients!Q121</f>
        <v>3.403153805609417</v>
      </c>
      <c r="U15" s="286">
        <v>1</v>
      </c>
      <c r="V15" s="242">
        <f>revisitedCO2!X11</f>
        <v>2291.8147257422856</v>
      </c>
      <c r="W15" s="282">
        <v>1</v>
      </c>
      <c r="X15" s="285">
        <f>revisitedCO2!Z11</f>
        <v>2343.3783767430396</v>
      </c>
      <c r="Y15" s="282">
        <v>3</v>
      </c>
    </row>
    <row r="16" spans="1:26" ht="18.75">
      <c r="A16">
        <v>2012</v>
      </c>
      <c r="C16" s="267">
        <v>38.5</v>
      </c>
      <c r="D16" s="290" t="s">
        <v>1496</v>
      </c>
      <c r="E16" s="297"/>
      <c r="F16" s="110">
        <v>14</v>
      </c>
      <c r="G16" s="259">
        <v>1</v>
      </c>
      <c r="H16">
        <v>28.641999999999999</v>
      </c>
      <c r="I16">
        <v>10.107200000000001</v>
      </c>
      <c r="J16" s="258">
        <v>1</v>
      </c>
      <c r="K16">
        <v>34.7455</v>
      </c>
      <c r="L16" s="258">
        <v>1</v>
      </c>
      <c r="M16" s="257">
        <v>41220.708333333336</v>
      </c>
      <c r="N16" s="298">
        <v>478.9</v>
      </c>
      <c r="O16" s="276">
        <v>1</v>
      </c>
      <c r="P16" s="285">
        <f>nutrients!O122</f>
        <v>10.686959678273725</v>
      </c>
      <c r="Q16" s="286">
        <v>1</v>
      </c>
      <c r="R16" s="299">
        <f>nutrients!P122</f>
        <v>1.0092551670316185</v>
      </c>
      <c r="S16" s="300">
        <v>1</v>
      </c>
      <c r="T16" s="285">
        <f>nutrients!Q122</f>
        <v>2.9970710705205725</v>
      </c>
      <c r="U16" s="286">
        <v>1</v>
      </c>
      <c r="V16" s="242">
        <f>revisitedCO2!X12</f>
        <v>2290.8955365362581</v>
      </c>
      <c r="W16" s="282">
        <v>1</v>
      </c>
      <c r="X16" s="285">
        <f>revisitedCO2!Z12</f>
        <v>2364.3496920803027</v>
      </c>
      <c r="Y16" s="282">
        <v>3</v>
      </c>
    </row>
    <row r="17" spans="1:25" ht="18.75">
      <c r="A17">
        <v>2012</v>
      </c>
      <c r="C17" s="267">
        <v>38.5</v>
      </c>
      <c r="D17" s="290" t="s">
        <v>1496</v>
      </c>
      <c r="E17" s="297"/>
      <c r="F17" s="110">
        <v>16</v>
      </c>
      <c r="G17" s="259">
        <v>1</v>
      </c>
      <c r="H17" s="316">
        <v>28.183695139181363</v>
      </c>
      <c r="I17">
        <v>9.6487999999999996</v>
      </c>
      <c r="J17" s="258">
        <v>8</v>
      </c>
      <c r="K17">
        <v>34.6648</v>
      </c>
      <c r="L17" s="258">
        <v>8</v>
      </c>
      <c r="M17" s="257">
        <v>41238.708333333336</v>
      </c>
      <c r="N17" s="298">
        <v>477.9</v>
      </c>
      <c r="O17" s="276">
        <v>1</v>
      </c>
      <c r="P17" s="285">
        <f>nutrients!O123</f>
        <v>9.1230894776461007</v>
      </c>
      <c r="Q17" s="286">
        <v>1</v>
      </c>
      <c r="R17" s="299">
        <f>nutrients!P123</f>
        <v>0.87052681528840259</v>
      </c>
      <c r="S17" s="300">
        <v>1</v>
      </c>
      <c r="T17" s="285">
        <f>nutrients!Q123</f>
        <v>2.2661248527195559</v>
      </c>
      <c r="U17" s="286">
        <v>1</v>
      </c>
      <c r="V17" s="242">
        <f>revisitedCO2!X13</f>
        <v>2304.4188689808984</v>
      </c>
      <c r="W17" s="282">
        <v>1</v>
      </c>
      <c r="X17" s="285">
        <f>revisitedCO2!Z13</f>
        <v>2345.3391011134618</v>
      </c>
      <c r="Y17" s="282">
        <v>3</v>
      </c>
    </row>
    <row r="18" spans="1:25" ht="18.75">
      <c r="A18">
        <v>2012</v>
      </c>
      <c r="C18" s="267">
        <v>38.5</v>
      </c>
      <c r="D18" s="290" t="s">
        <v>1496</v>
      </c>
      <c r="E18" s="297"/>
      <c r="F18" s="110">
        <v>18</v>
      </c>
      <c r="G18" s="259">
        <v>1</v>
      </c>
      <c r="H18" s="316">
        <v>28.396829549373958</v>
      </c>
      <c r="I18">
        <v>10.476699999999999</v>
      </c>
      <c r="J18" s="258">
        <v>8</v>
      </c>
      <c r="K18">
        <v>34.865699999999997</v>
      </c>
      <c r="L18" s="258">
        <v>8</v>
      </c>
      <c r="M18" s="257">
        <v>41256.708333333336</v>
      </c>
      <c r="N18" s="298">
        <v>477.7</v>
      </c>
      <c r="O18" s="276">
        <v>1</v>
      </c>
      <c r="P18" s="285">
        <f>nutrients!O124</f>
        <v>7.807769312970092</v>
      </c>
      <c r="Q18" s="286">
        <v>1</v>
      </c>
      <c r="R18" s="299">
        <f>nutrients!P124</f>
        <v>1.3752154533647654</v>
      </c>
      <c r="S18" s="300">
        <v>1</v>
      </c>
      <c r="T18" s="285">
        <f>nutrients!Q124</f>
        <v>1.3687358312646984</v>
      </c>
      <c r="U18" s="286">
        <v>1</v>
      </c>
      <c r="V18" s="242">
        <f>revisitedCO2!X14</f>
        <v>2271.3633681684942</v>
      </c>
      <c r="W18" s="282">
        <v>1</v>
      </c>
      <c r="X18" s="285">
        <f>revisitedCO2!Z14</f>
        <v>2284.4515101447746</v>
      </c>
      <c r="Y18" s="282">
        <v>3</v>
      </c>
    </row>
    <row r="19" spans="1:25" ht="18.75">
      <c r="A19">
        <v>2012</v>
      </c>
      <c r="C19" s="267">
        <v>38.5</v>
      </c>
      <c r="D19" s="290" t="s">
        <v>1496</v>
      </c>
      <c r="E19" s="297"/>
      <c r="F19" s="110">
        <v>20</v>
      </c>
      <c r="G19" s="259">
        <v>1</v>
      </c>
      <c r="H19" s="316">
        <v>28.309010278507564</v>
      </c>
      <c r="I19">
        <v>10.7098</v>
      </c>
      <c r="J19" s="258">
        <v>8</v>
      </c>
      <c r="K19">
        <v>34.763199999999998</v>
      </c>
      <c r="L19" s="258">
        <v>8</v>
      </c>
      <c r="M19" s="257">
        <v>41274.708333333336</v>
      </c>
      <c r="N19" s="298">
        <v>480.33</v>
      </c>
      <c r="O19" s="276">
        <v>1</v>
      </c>
      <c r="P19" s="285">
        <f>nutrients!O125</f>
        <v>6.3745558908650866</v>
      </c>
      <c r="Q19" s="286">
        <v>1</v>
      </c>
      <c r="R19" s="299">
        <f>nutrients!P125</f>
        <v>1.4133853442089772</v>
      </c>
      <c r="S19" s="300">
        <v>1</v>
      </c>
      <c r="T19" s="285">
        <f>nutrients!Q125</f>
        <v>0.90847013917887087</v>
      </c>
      <c r="U19" s="286">
        <v>1</v>
      </c>
      <c r="V19" s="242">
        <f>revisitedCO2!X15</f>
        <v>2264.4608210344777</v>
      </c>
      <c r="W19" s="282">
        <v>1</v>
      </c>
      <c r="X19" s="285">
        <f>revisitedCO2!Z15</f>
        <v>2288.8864947864295</v>
      </c>
      <c r="Y19" s="282">
        <v>3</v>
      </c>
    </row>
    <row r="20" spans="1:25" ht="18.75">
      <c r="A20">
        <v>2012</v>
      </c>
      <c r="C20" s="267">
        <v>38.5</v>
      </c>
      <c r="D20" s="290" t="s">
        <v>1496</v>
      </c>
      <c r="E20" s="297"/>
      <c r="F20" s="110">
        <v>22</v>
      </c>
      <c r="G20" s="259">
        <v>1</v>
      </c>
      <c r="H20" s="316">
        <v>27.882248091432121</v>
      </c>
      <c r="I20">
        <v>10.6652</v>
      </c>
      <c r="J20" s="258">
        <v>8</v>
      </c>
      <c r="K20">
        <v>34.845500000000001</v>
      </c>
      <c r="L20" s="258">
        <v>8</v>
      </c>
      <c r="M20" s="257">
        <v>41292.708333333336</v>
      </c>
      <c r="N20" s="298">
        <v>473.4</v>
      </c>
      <c r="O20" s="276">
        <v>1</v>
      </c>
      <c r="P20" s="285">
        <f>nutrients!O126</f>
        <v>6.1792392157526832</v>
      </c>
      <c r="Q20" s="286">
        <v>1</v>
      </c>
      <c r="R20" s="299">
        <f>nutrients!P126</f>
        <v>2.3362576731046567</v>
      </c>
      <c r="S20" s="300">
        <v>1</v>
      </c>
      <c r="T20" s="285">
        <f>nutrients!Q126</f>
        <v>0.60770844815052771</v>
      </c>
      <c r="U20" s="286">
        <v>1</v>
      </c>
      <c r="V20" s="242">
        <f>revisitedCO2!X16</f>
        <v>2232.9145447841006</v>
      </c>
      <c r="W20" s="282">
        <v>1</v>
      </c>
      <c r="X20" s="285">
        <f>revisitedCO2!Z16</f>
        <v>2218.7147332353256</v>
      </c>
      <c r="Y20" s="282">
        <v>3</v>
      </c>
    </row>
    <row r="21" spans="1:25" ht="18.75">
      <c r="A21">
        <v>2012</v>
      </c>
      <c r="C21" s="267">
        <v>38.5</v>
      </c>
      <c r="D21" s="290" t="s">
        <v>1496</v>
      </c>
      <c r="E21" s="297"/>
      <c r="F21" s="110">
        <v>24</v>
      </c>
      <c r="G21" s="259">
        <v>1</v>
      </c>
      <c r="H21" s="316">
        <v>28.153106404385206</v>
      </c>
      <c r="I21">
        <v>10.744400000000001</v>
      </c>
      <c r="J21" s="258">
        <v>8</v>
      </c>
      <c r="K21">
        <v>34.769199999999998</v>
      </c>
      <c r="L21" s="258">
        <v>8</v>
      </c>
      <c r="M21" s="257">
        <v>41310.708333333336</v>
      </c>
      <c r="N21" s="298">
        <v>485.79999999999995</v>
      </c>
      <c r="O21" s="276">
        <v>1</v>
      </c>
      <c r="P21" s="285">
        <f>nutrients!O127</f>
        <v>5.9748402691862701</v>
      </c>
      <c r="Q21" s="286">
        <v>1</v>
      </c>
      <c r="R21" s="299">
        <f>nutrients!P127</f>
        <v>1.0178575810847337</v>
      </c>
      <c r="S21" s="300">
        <v>2</v>
      </c>
      <c r="T21" s="285">
        <f>nutrients!Q127</f>
        <v>0.49728813298160213</v>
      </c>
      <c r="U21" s="286">
        <v>2</v>
      </c>
      <c r="V21" s="242">
        <f>revisitedCO2!X17</f>
        <v>2288.7906826193034</v>
      </c>
      <c r="W21" s="282">
        <v>1</v>
      </c>
      <c r="X21" s="285">
        <f>revisitedCO2!Z17</f>
        <v>2251.9215544588319</v>
      </c>
      <c r="Y21" s="282">
        <v>3</v>
      </c>
    </row>
    <row r="22" spans="1:25" ht="18.75">
      <c r="A22">
        <v>2012</v>
      </c>
      <c r="C22" s="267">
        <v>38.5</v>
      </c>
      <c r="D22" s="290" t="s">
        <v>1496</v>
      </c>
      <c r="E22" s="297"/>
      <c r="F22" s="110">
        <v>26</v>
      </c>
      <c r="G22" s="259">
        <v>1</v>
      </c>
      <c r="H22" s="316">
        <v>28.570494624345695</v>
      </c>
      <c r="I22">
        <v>12.1623</v>
      </c>
      <c r="J22" s="258">
        <v>8</v>
      </c>
      <c r="K22">
        <v>34.728200000000001</v>
      </c>
      <c r="L22" s="258">
        <v>8</v>
      </c>
      <c r="M22" s="257">
        <v>41328.708333333336</v>
      </c>
      <c r="N22" s="298">
        <v>472.59999999999997</v>
      </c>
      <c r="O22" s="276">
        <v>1</v>
      </c>
      <c r="P22" s="285">
        <f>nutrients!O128</f>
        <v>4.5567099236050703</v>
      </c>
      <c r="Q22" s="286">
        <v>1</v>
      </c>
      <c r="R22" s="299">
        <f>nutrients!P128</f>
        <v>0.7342806274332867</v>
      </c>
      <c r="S22" s="300">
        <v>1</v>
      </c>
      <c r="T22" s="285">
        <f>nutrients!Q128</f>
        <v>0.58864670283490728</v>
      </c>
      <c r="U22" s="286">
        <v>1</v>
      </c>
      <c r="V22" s="242">
        <f>revisitedCO2!X18</f>
        <v>2298.3607483730088</v>
      </c>
      <c r="W22" s="282">
        <v>1</v>
      </c>
      <c r="X22" s="285">
        <f>revisitedCO2!Z18</f>
        <v>2192.6705637451519</v>
      </c>
      <c r="Y22" s="282">
        <v>3</v>
      </c>
    </row>
    <row r="23" spans="1:25" ht="18.75">
      <c r="A23">
        <v>2012</v>
      </c>
      <c r="C23" s="267">
        <v>38.5</v>
      </c>
      <c r="D23" s="290" t="s">
        <v>1496</v>
      </c>
      <c r="E23" s="297"/>
      <c r="F23" s="110">
        <v>28</v>
      </c>
      <c r="G23" s="259">
        <v>1</v>
      </c>
      <c r="H23" s="316">
        <v>27.49248840612622</v>
      </c>
      <c r="I23">
        <v>11.478999999999999</v>
      </c>
      <c r="J23" s="258">
        <v>8</v>
      </c>
      <c r="K23">
        <v>34.680100000000003</v>
      </c>
      <c r="L23" s="258">
        <v>8</v>
      </c>
      <c r="M23" s="257">
        <v>41346.708333333336</v>
      </c>
      <c r="N23" s="298">
        <v>481.79999999999995</v>
      </c>
      <c r="O23" s="276">
        <v>1</v>
      </c>
      <c r="P23" s="285">
        <f>nutrients!O129</f>
        <v>3.9756589738923802</v>
      </c>
      <c r="Q23" s="286">
        <v>1</v>
      </c>
      <c r="R23" s="299">
        <f>nutrients!P129</f>
        <v>0.52041806126339729</v>
      </c>
      <c r="S23" s="300">
        <v>1</v>
      </c>
      <c r="T23" s="285">
        <f>nutrients!Q129</f>
        <v>0.75223874481443442</v>
      </c>
      <c r="U23" s="286">
        <v>1</v>
      </c>
      <c r="V23" s="242">
        <f>revisitedCO2!X19</f>
        <v>2312.8695314128122</v>
      </c>
      <c r="W23" s="282">
        <v>1</v>
      </c>
      <c r="X23" s="285">
        <f>revisitedCO2!Z19</f>
        <v>2203.8843062331634</v>
      </c>
      <c r="Y23" s="282">
        <v>3</v>
      </c>
    </row>
    <row r="24" spans="1:25" ht="18.75">
      <c r="A24">
        <v>2012</v>
      </c>
      <c r="C24" s="267">
        <v>38.5</v>
      </c>
      <c r="D24" s="290" t="s">
        <v>1496</v>
      </c>
      <c r="E24" s="297"/>
      <c r="F24" s="110">
        <v>30</v>
      </c>
      <c r="G24" s="259">
        <v>1</v>
      </c>
      <c r="H24" s="316">
        <v>27.872874124317168</v>
      </c>
      <c r="I24">
        <v>11.3407</v>
      </c>
      <c r="J24" s="258">
        <v>8</v>
      </c>
      <c r="K24">
        <v>34.709099999999999</v>
      </c>
      <c r="L24" s="258">
        <v>8</v>
      </c>
      <c r="M24" s="257">
        <v>41364.708333333336</v>
      </c>
      <c r="N24" s="298">
        <v>486.5</v>
      </c>
      <c r="O24" s="276">
        <v>1</v>
      </c>
      <c r="P24" s="285">
        <f>nutrients!O130</f>
        <v>7.1447337696585587</v>
      </c>
      <c r="Q24" s="286">
        <v>2</v>
      </c>
      <c r="R24" s="299">
        <f>nutrients!P130</f>
        <v>0.67016076677598746</v>
      </c>
      <c r="S24" s="300">
        <v>1</v>
      </c>
      <c r="T24" s="285">
        <f>nutrients!Q130</f>
        <v>0.78314184124874875</v>
      </c>
      <c r="U24" s="286">
        <v>1</v>
      </c>
      <c r="V24" s="242">
        <f>revisitedCO2!X20</f>
        <v>2279.8480473014965</v>
      </c>
      <c r="W24" s="282">
        <v>1</v>
      </c>
      <c r="X24" s="285">
        <f>revisitedCO2!Z20</f>
        <v>2147.8762086173674</v>
      </c>
      <c r="Y24" s="282">
        <v>3</v>
      </c>
    </row>
    <row r="25" spans="1:25" ht="18.75">
      <c r="A25">
        <v>2012</v>
      </c>
      <c r="C25" s="267">
        <v>38.5</v>
      </c>
      <c r="D25" s="290" t="s">
        <v>1496</v>
      </c>
      <c r="E25" s="297"/>
      <c r="F25" s="110">
        <v>32</v>
      </c>
      <c r="G25" s="259">
        <v>1</v>
      </c>
      <c r="H25" s="316">
        <v>28.929172208165177</v>
      </c>
      <c r="I25">
        <v>11.8803</v>
      </c>
      <c r="J25" s="258">
        <v>8</v>
      </c>
      <c r="K25">
        <v>34.672199999999997</v>
      </c>
      <c r="L25" s="258">
        <v>8</v>
      </c>
      <c r="M25" s="257">
        <v>41382.708333333336</v>
      </c>
      <c r="N25" s="298">
        <v>480.09999999999997</v>
      </c>
      <c r="O25" s="276">
        <v>1</v>
      </c>
      <c r="P25" s="285">
        <f>nutrients!O131</f>
        <v>6.0646008601757417</v>
      </c>
      <c r="Q25" s="286">
        <v>2</v>
      </c>
      <c r="R25" s="299">
        <f>nutrients!P131</f>
        <v>0.65405951716995014</v>
      </c>
      <c r="S25" s="300">
        <v>1</v>
      </c>
      <c r="T25" s="285">
        <f>nutrients!Q131</f>
        <v>0.93420016838728615</v>
      </c>
      <c r="U25" s="286">
        <v>1</v>
      </c>
      <c r="V25" s="242">
        <f>revisitedCO2!X21</f>
        <v>2306.1684443831537</v>
      </c>
      <c r="W25" s="282">
        <v>1</v>
      </c>
      <c r="X25" s="285">
        <f>revisitedCO2!Z21</f>
        <v>2135.8946783554024</v>
      </c>
      <c r="Y25" s="282">
        <v>3</v>
      </c>
    </row>
    <row r="33" spans="12:12">
      <c r="L33" s="110"/>
    </row>
  </sheetData>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T154"/>
  <sheetViews>
    <sheetView topLeftCell="A34" workbookViewId="0"/>
  </sheetViews>
  <sheetFormatPr defaultRowHeight="12.75"/>
  <sheetData>
    <row r="1" spans="1:20">
      <c r="A1" t="s">
        <v>806</v>
      </c>
      <c r="B1">
        <v>28.5</v>
      </c>
      <c r="C1" t="s">
        <v>807</v>
      </c>
      <c r="D1" t="s">
        <v>808</v>
      </c>
      <c r="E1">
        <v>6331</v>
      </c>
      <c r="F1" s="78">
        <v>39650.667164351849</v>
      </c>
      <c r="G1" t="s">
        <v>1383</v>
      </c>
      <c r="H1" t="s">
        <v>1384</v>
      </c>
      <c r="I1">
        <v>1026.8286000000001</v>
      </c>
      <c r="J1" t="s">
        <v>1385</v>
      </c>
      <c r="L1" t="s">
        <v>1498</v>
      </c>
      <c r="M1" t="s">
        <v>1499</v>
      </c>
      <c r="N1" t="s">
        <v>1500</v>
      </c>
      <c r="O1" t="s">
        <v>1501</v>
      </c>
      <c r="Q1" t="s">
        <v>1502</v>
      </c>
      <c r="R1" t="s">
        <v>738</v>
      </c>
      <c r="S1" t="s">
        <v>1503</v>
      </c>
    </row>
    <row r="2" spans="1:20">
      <c r="A2" t="s">
        <v>806</v>
      </c>
      <c r="B2">
        <v>28.5</v>
      </c>
      <c r="C2" t="s">
        <v>807</v>
      </c>
      <c r="D2" t="s">
        <v>808</v>
      </c>
      <c r="E2">
        <v>6331</v>
      </c>
      <c r="F2" s="78">
        <v>39650.708831018521</v>
      </c>
      <c r="G2" t="s">
        <v>1383</v>
      </c>
      <c r="H2" t="s">
        <v>1384</v>
      </c>
      <c r="I2">
        <v>1026.8313000000001</v>
      </c>
      <c r="J2" t="s">
        <v>1385</v>
      </c>
      <c r="K2">
        <v>2</v>
      </c>
      <c r="L2">
        <v>1026.8313000000001</v>
      </c>
      <c r="M2">
        <v>1027.1048000000001</v>
      </c>
      <c r="N2">
        <v>90.813999999999993</v>
      </c>
      <c r="Q2" s="301">
        <v>1026.691</v>
      </c>
      <c r="R2" s="13">
        <v>29.024000000000001</v>
      </c>
      <c r="S2" s="13">
        <v>9.2326999999999995</v>
      </c>
      <c r="T2" s="302">
        <v>34.5107</v>
      </c>
    </row>
    <row r="3" spans="1:20">
      <c r="A3" t="s">
        <v>806</v>
      </c>
      <c r="B3">
        <v>28.5</v>
      </c>
      <c r="C3" t="s">
        <v>807</v>
      </c>
      <c r="D3" t="s">
        <v>808</v>
      </c>
      <c r="E3">
        <v>6331</v>
      </c>
      <c r="F3" s="78">
        <v>39668.667164351849</v>
      </c>
      <c r="G3" t="s">
        <v>1383</v>
      </c>
      <c r="H3" t="s">
        <v>1384</v>
      </c>
      <c r="I3">
        <v>1026.8668</v>
      </c>
      <c r="J3" t="s">
        <v>1385</v>
      </c>
      <c r="K3">
        <v>4</v>
      </c>
      <c r="L3">
        <v>1026.8733</v>
      </c>
      <c r="M3">
        <v>1027.143</v>
      </c>
      <c r="N3">
        <v>90.713999999999999</v>
      </c>
      <c r="Q3" s="303">
        <v>1026.769</v>
      </c>
      <c r="R3">
        <v>28.888999999999999</v>
      </c>
      <c r="S3">
        <v>9.8965999999999994</v>
      </c>
      <c r="T3" s="304">
        <v>34.7044</v>
      </c>
    </row>
    <row r="4" spans="1:20">
      <c r="A4" t="s">
        <v>806</v>
      </c>
      <c r="B4">
        <v>28.5</v>
      </c>
      <c r="C4" t="s">
        <v>807</v>
      </c>
      <c r="D4" t="s">
        <v>808</v>
      </c>
      <c r="E4">
        <v>6331</v>
      </c>
      <c r="F4" s="78">
        <v>39668.708831018521</v>
      </c>
      <c r="G4" t="s">
        <v>1383</v>
      </c>
      <c r="H4" t="s">
        <v>1384</v>
      </c>
      <c r="I4">
        <v>1026.8733</v>
      </c>
      <c r="J4" t="s">
        <v>1385</v>
      </c>
      <c r="K4">
        <v>6</v>
      </c>
      <c r="L4">
        <v>1026.9006999999999</v>
      </c>
      <c r="M4">
        <v>1027.1690000000001</v>
      </c>
      <c r="N4">
        <v>90.44</v>
      </c>
      <c r="Q4" s="303">
        <v>1026.739</v>
      </c>
      <c r="R4">
        <v>28.818000000000001</v>
      </c>
      <c r="S4">
        <v>9.7028999999999996</v>
      </c>
      <c r="T4" s="304">
        <v>34.700600000000001</v>
      </c>
    </row>
    <row r="5" spans="1:20">
      <c r="A5" t="s">
        <v>806</v>
      </c>
      <c r="B5">
        <v>28.5</v>
      </c>
      <c r="C5" t="s">
        <v>807</v>
      </c>
      <c r="D5" t="s">
        <v>808</v>
      </c>
      <c r="E5">
        <v>6331</v>
      </c>
      <c r="F5" s="78">
        <v>39686.667164351849</v>
      </c>
      <c r="G5" t="s">
        <v>1383</v>
      </c>
      <c r="H5" t="s">
        <v>1384</v>
      </c>
      <c r="I5">
        <v>1026.8969</v>
      </c>
      <c r="J5" t="s">
        <v>1385</v>
      </c>
      <c r="K5">
        <v>8</v>
      </c>
      <c r="L5">
        <v>1026.9127000000001</v>
      </c>
      <c r="M5">
        <v>1027.1871000000001</v>
      </c>
      <c r="N5">
        <v>90.328000000000003</v>
      </c>
      <c r="Q5" s="303">
        <v>1026.7719999999999</v>
      </c>
      <c r="R5">
        <v>27.399000000000001</v>
      </c>
      <c r="S5">
        <v>9.3263999999999996</v>
      </c>
      <c r="T5" s="304">
        <v>34.642899999999997</v>
      </c>
    </row>
    <row r="6" spans="1:20">
      <c r="A6" t="s">
        <v>806</v>
      </c>
      <c r="B6">
        <v>28.5</v>
      </c>
      <c r="C6" t="s">
        <v>807</v>
      </c>
      <c r="D6" t="s">
        <v>808</v>
      </c>
      <c r="E6">
        <v>6331</v>
      </c>
      <c r="F6" s="78">
        <v>39686.708831018521</v>
      </c>
      <c r="G6" t="s">
        <v>1383</v>
      </c>
      <c r="H6" t="s">
        <v>1384</v>
      </c>
      <c r="I6">
        <v>1026.9006999999999</v>
      </c>
      <c r="J6" t="s">
        <v>1385</v>
      </c>
      <c r="K6">
        <v>10</v>
      </c>
      <c r="L6">
        <v>1026.9095</v>
      </c>
      <c r="M6">
        <v>1027.1805999999999</v>
      </c>
      <c r="N6">
        <v>90.358000000000004</v>
      </c>
      <c r="Q6" s="303">
        <v>1026.78</v>
      </c>
      <c r="R6">
        <v>28.236000000000001</v>
      </c>
      <c r="S6">
        <v>9.3046000000000006</v>
      </c>
      <c r="T6" s="305">
        <v>34.6312</v>
      </c>
    </row>
    <row r="7" spans="1:20">
      <c r="A7" t="s">
        <v>806</v>
      </c>
      <c r="B7">
        <v>28.5</v>
      </c>
      <c r="C7" t="s">
        <v>807</v>
      </c>
      <c r="D7" t="s">
        <v>808</v>
      </c>
      <c r="E7">
        <v>6331</v>
      </c>
      <c r="F7" s="78">
        <v>39704.667164351849</v>
      </c>
      <c r="G7" t="s">
        <v>1383</v>
      </c>
      <c r="H7" t="s">
        <v>1384</v>
      </c>
      <c r="I7">
        <v>1026.921</v>
      </c>
      <c r="J7" t="s">
        <v>1385</v>
      </c>
      <c r="K7">
        <v>12</v>
      </c>
      <c r="L7">
        <v>1026.8896999999999</v>
      </c>
      <c r="M7">
        <v>1027.2080000000001</v>
      </c>
      <c r="N7">
        <v>90.084000000000003</v>
      </c>
      <c r="Q7" s="303">
        <v>1026.7950000000001</v>
      </c>
      <c r="R7">
        <v>27.981999999999999</v>
      </c>
      <c r="S7">
        <v>9.0838000000000001</v>
      </c>
      <c r="T7" s="304">
        <v>34.603999999999999</v>
      </c>
    </row>
    <row r="8" spans="1:20">
      <c r="A8" t="s">
        <v>806</v>
      </c>
      <c r="B8">
        <v>28.5</v>
      </c>
      <c r="C8" t="s">
        <v>807</v>
      </c>
      <c r="D8" t="s">
        <v>808</v>
      </c>
      <c r="E8">
        <v>6331</v>
      </c>
      <c r="F8" s="78">
        <v>39704.708831018521</v>
      </c>
      <c r="G8" t="s">
        <v>1383</v>
      </c>
      <c r="H8" t="s">
        <v>1384</v>
      </c>
      <c r="I8">
        <v>1026.9127000000001</v>
      </c>
      <c r="J8" t="s">
        <v>1385</v>
      </c>
      <c r="K8">
        <v>14</v>
      </c>
      <c r="L8">
        <v>1026.8643999999999</v>
      </c>
      <c r="M8">
        <v>1027.1683</v>
      </c>
      <c r="N8">
        <v>90.094999999999999</v>
      </c>
      <c r="Q8" s="303">
        <v>1026.7760000000001</v>
      </c>
      <c r="R8" s="26">
        <v>28.641999999999999</v>
      </c>
      <c r="S8" s="26">
        <v>9.8646999999999991</v>
      </c>
      <c r="T8" s="306">
        <v>34.7455</v>
      </c>
    </row>
    <row r="9" spans="1:20">
      <c r="A9" t="s">
        <v>806</v>
      </c>
      <c r="B9">
        <v>28.5</v>
      </c>
      <c r="C9" t="s">
        <v>807</v>
      </c>
      <c r="D9" t="s">
        <v>808</v>
      </c>
      <c r="E9">
        <v>6331</v>
      </c>
      <c r="F9" s="78">
        <v>39722.667164351849</v>
      </c>
      <c r="G9" t="s">
        <v>1383</v>
      </c>
      <c r="H9" t="s">
        <v>1384</v>
      </c>
      <c r="I9">
        <v>1026.9092000000001</v>
      </c>
      <c r="J9" t="s">
        <v>1385</v>
      </c>
      <c r="K9">
        <v>16</v>
      </c>
      <c r="M9">
        <v>1027.1516999999999</v>
      </c>
      <c r="N9" s="141">
        <v>88.783000000000001</v>
      </c>
      <c r="O9" s="13">
        <v>9.6487999999999996</v>
      </c>
      <c r="P9" s="13">
        <v>34.6648</v>
      </c>
      <c r="Q9" s="307">
        <v>1026.75</v>
      </c>
    </row>
    <row r="10" spans="1:20">
      <c r="A10" t="s">
        <v>806</v>
      </c>
      <c r="B10">
        <v>28.5</v>
      </c>
      <c r="C10" t="s">
        <v>807</v>
      </c>
      <c r="D10" t="s">
        <v>808</v>
      </c>
      <c r="E10">
        <v>6331</v>
      </c>
      <c r="F10" s="78">
        <v>39722.708831018521</v>
      </c>
      <c r="G10" t="s">
        <v>1383</v>
      </c>
      <c r="H10" t="s">
        <v>1384</v>
      </c>
      <c r="I10">
        <v>1026.9095</v>
      </c>
      <c r="J10" t="s">
        <v>1385</v>
      </c>
      <c r="K10">
        <v>18</v>
      </c>
      <c r="M10">
        <v>1027.1705999999999</v>
      </c>
      <c r="N10" s="15">
        <v>90.009</v>
      </c>
      <c r="O10">
        <v>10.476699999999999</v>
      </c>
      <c r="P10">
        <v>34.865699999999997</v>
      </c>
      <c r="Q10" s="308">
        <v>1026.7650000000001</v>
      </c>
    </row>
    <row r="11" spans="1:20">
      <c r="A11" t="s">
        <v>806</v>
      </c>
      <c r="B11">
        <v>28.5</v>
      </c>
      <c r="C11" t="s">
        <v>807</v>
      </c>
      <c r="D11" t="s">
        <v>808</v>
      </c>
      <c r="E11">
        <v>6331</v>
      </c>
      <c r="F11" s="78">
        <v>39740.667164351849</v>
      </c>
      <c r="G11" t="s">
        <v>1383</v>
      </c>
      <c r="H11" t="s">
        <v>1384</v>
      </c>
      <c r="I11">
        <v>1026.8871999999999</v>
      </c>
      <c r="J11" t="s">
        <v>1385</v>
      </c>
      <c r="K11">
        <v>20</v>
      </c>
      <c r="M11">
        <v>1027.0482</v>
      </c>
      <c r="N11" s="15">
        <v>89.814999999999998</v>
      </c>
      <c r="O11">
        <v>10.7098</v>
      </c>
      <c r="P11">
        <v>34.763199999999998</v>
      </c>
      <c r="Q11" s="308">
        <v>1026.644</v>
      </c>
    </row>
    <row r="12" spans="1:20">
      <c r="A12" t="s">
        <v>806</v>
      </c>
      <c r="B12">
        <v>28.5</v>
      </c>
      <c r="C12" t="s">
        <v>807</v>
      </c>
      <c r="D12" t="s">
        <v>808</v>
      </c>
      <c r="E12">
        <v>6331</v>
      </c>
      <c r="F12" s="78">
        <v>39740.708831018521</v>
      </c>
      <c r="G12" t="s">
        <v>1383</v>
      </c>
      <c r="H12" t="s">
        <v>1384</v>
      </c>
      <c r="I12">
        <v>1026.8896999999999</v>
      </c>
      <c r="J12" t="s">
        <v>1385</v>
      </c>
      <c r="K12">
        <v>22</v>
      </c>
      <c r="M12">
        <v>1027.1151</v>
      </c>
      <c r="N12" s="15">
        <v>88.664000000000001</v>
      </c>
      <c r="O12">
        <v>10.6652</v>
      </c>
      <c r="P12">
        <v>34.845500000000001</v>
      </c>
      <c r="Q12" s="308">
        <v>1026.7159999999999</v>
      </c>
    </row>
    <row r="13" spans="1:20">
      <c r="A13" t="s">
        <v>806</v>
      </c>
      <c r="B13">
        <v>28.5</v>
      </c>
      <c r="C13" t="s">
        <v>807</v>
      </c>
      <c r="D13" t="s">
        <v>808</v>
      </c>
      <c r="E13">
        <v>6331</v>
      </c>
      <c r="F13" s="78">
        <v>39758.667164351849</v>
      </c>
      <c r="G13" t="s">
        <v>1383</v>
      </c>
      <c r="H13" t="s">
        <v>1384</v>
      </c>
      <c r="I13">
        <v>1026.8626999999999</v>
      </c>
      <c r="J13" t="s">
        <v>1385</v>
      </c>
      <c r="K13">
        <v>24</v>
      </c>
      <c r="M13">
        <v>1027.0398</v>
      </c>
      <c r="N13" s="15">
        <v>88.295000000000002</v>
      </c>
      <c r="O13">
        <v>10.779400000000001</v>
      </c>
      <c r="P13">
        <v>34.769199999999998</v>
      </c>
      <c r="Q13" s="308">
        <v>1026.636</v>
      </c>
    </row>
    <row r="14" spans="1:20">
      <c r="A14" t="s">
        <v>806</v>
      </c>
      <c r="B14">
        <v>28.5</v>
      </c>
      <c r="C14" t="s">
        <v>807</v>
      </c>
      <c r="D14" t="s">
        <v>808</v>
      </c>
      <c r="E14">
        <v>6331</v>
      </c>
      <c r="F14" s="78">
        <v>39758.708831018521</v>
      </c>
      <c r="G14" t="s">
        <v>1383</v>
      </c>
      <c r="H14" t="s">
        <v>1384</v>
      </c>
      <c r="I14">
        <v>1026.8643999999999</v>
      </c>
      <c r="J14" t="s">
        <v>1385</v>
      </c>
      <c r="K14">
        <v>26</v>
      </c>
      <c r="M14">
        <v>1026.7518</v>
      </c>
      <c r="N14" s="15">
        <v>90.343999999999994</v>
      </c>
      <c r="O14">
        <v>12.1623</v>
      </c>
      <c r="P14">
        <v>34.728200000000001</v>
      </c>
      <c r="Q14" s="308">
        <v>1026.347</v>
      </c>
    </row>
    <row r="15" spans="1:20">
      <c r="A15" t="s">
        <v>806</v>
      </c>
      <c r="B15">
        <v>28.5</v>
      </c>
      <c r="C15" t="s">
        <v>807</v>
      </c>
      <c r="D15" t="s">
        <v>808</v>
      </c>
      <c r="E15">
        <v>6331</v>
      </c>
      <c r="F15" s="78">
        <v>39776.667164351849</v>
      </c>
      <c r="G15" t="s">
        <v>1383</v>
      </c>
      <c r="H15" t="s">
        <v>1384</v>
      </c>
      <c r="I15">
        <v>1026.7299</v>
      </c>
      <c r="J15" t="s">
        <v>1385</v>
      </c>
      <c r="K15">
        <v>28</v>
      </c>
      <c r="M15">
        <v>1026.8207</v>
      </c>
      <c r="N15" s="15">
        <v>84.978999999999999</v>
      </c>
      <c r="O15">
        <v>11.478999999999999</v>
      </c>
      <c r="P15">
        <v>34.680100000000003</v>
      </c>
      <c r="Q15" s="308">
        <v>1026.508</v>
      </c>
    </row>
    <row r="16" spans="1:20">
      <c r="A16" t="s">
        <v>806</v>
      </c>
      <c r="B16">
        <v>28.5</v>
      </c>
      <c r="C16" t="s">
        <v>807</v>
      </c>
      <c r="D16" t="s">
        <v>808</v>
      </c>
      <c r="E16">
        <v>6331</v>
      </c>
      <c r="F16" s="78">
        <v>39776.708831018521</v>
      </c>
      <c r="G16" t="s">
        <v>1383</v>
      </c>
      <c r="H16" t="s">
        <v>1384</v>
      </c>
      <c r="I16">
        <v>1026.7261000000001</v>
      </c>
      <c r="J16" t="s">
        <v>1385</v>
      </c>
      <c r="K16">
        <v>30</v>
      </c>
      <c r="M16">
        <v>1026.8800000000001</v>
      </c>
      <c r="N16" s="15">
        <v>87.421000000000006</v>
      </c>
      <c r="O16">
        <v>11.3407</v>
      </c>
      <c r="P16">
        <v>34.709099999999999</v>
      </c>
      <c r="Q16" s="308">
        <v>1026.4870000000001</v>
      </c>
    </row>
    <row r="17" spans="1:17">
      <c r="A17" t="s">
        <v>806</v>
      </c>
      <c r="B17">
        <v>28.5</v>
      </c>
      <c r="C17" t="s">
        <v>807</v>
      </c>
      <c r="D17" t="s">
        <v>808</v>
      </c>
      <c r="E17">
        <v>6331</v>
      </c>
      <c r="F17" s="78">
        <v>39794.667164351849</v>
      </c>
      <c r="G17" t="s">
        <v>1383</v>
      </c>
      <c r="H17" t="s">
        <v>1384</v>
      </c>
      <c r="I17">
        <v>1026.6242999999999</v>
      </c>
      <c r="J17" t="s">
        <v>1385</v>
      </c>
      <c r="K17">
        <v>32</v>
      </c>
      <c r="M17">
        <v>1026.7596000000001</v>
      </c>
      <c r="N17" s="25">
        <v>89.638999999999996</v>
      </c>
      <c r="O17" s="26">
        <v>11.8803</v>
      </c>
      <c r="P17" s="26">
        <v>34.672199999999997</v>
      </c>
      <c r="Q17" s="309">
        <v>1026.3579999999999</v>
      </c>
    </row>
    <row r="18" spans="1:17">
      <c r="A18" t="s">
        <v>806</v>
      </c>
      <c r="B18">
        <v>28.5</v>
      </c>
      <c r="C18" t="s">
        <v>807</v>
      </c>
      <c r="D18" t="s">
        <v>808</v>
      </c>
      <c r="E18">
        <v>6331</v>
      </c>
      <c r="F18" s="78">
        <v>39794.708831018521</v>
      </c>
      <c r="G18" t="s">
        <v>1383</v>
      </c>
      <c r="H18" t="s">
        <v>1384</v>
      </c>
      <c r="I18">
        <v>1026.6289999999999</v>
      </c>
      <c r="J18" t="s">
        <v>1385</v>
      </c>
    </row>
    <row r="19" spans="1:17">
      <c r="A19" t="s">
        <v>806</v>
      </c>
      <c r="B19">
        <v>28.5</v>
      </c>
      <c r="C19" t="s">
        <v>807</v>
      </c>
      <c r="D19" t="s">
        <v>808</v>
      </c>
      <c r="E19">
        <v>6331</v>
      </c>
      <c r="F19" s="78">
        <v>39812.667164351849</v>
      </c>
      <c r="G19" t="s">
        <v>1383</v>
      </c>
      <c r="H19" t="s">
        <v>1384</v>
      </c>
      <c r="I19">
        <v>1035.0264999999999</v>
      </c>
      <c r="J19" t="s">
        <v>1385</v>
      </c>
    </row>
    <row r="20" spans="1:17">
      <c r="A20" t="s">
        <v>806</v>
      </c>
      <c r="B20">
        <v>28.5</v>
      </c>
      <c r="C20" t="s">
        <v>807</v>
      </c>
      <c r="D20" t="s">
        <v>808</v>
      </c>
      <c r="E20">
        <v>6331</v>
      </c>
      <c r="F20" s="78">
        <v>39812.708831018521</v>
      </c>
      <c r="G20" t="s">
        <v>1383</v>
      </c>
      <c r="H20" t="s">
        <v>1384</v>
      </c>
      <c r="I20">
        <v>1035.0418999999999</v>
      </c>
      <c r="J20" t="s">
        <v>1385</v>
      </c>
    </row>
    <row r="21" spans="1:17">
      <c r="A21" t="s">
        <v>806</v>
      </c>
      <c r="B21">
        <v>28.5</v>
      </c>
      <c r="C21" t="s">
        <v>807</v>
      </c>
      <c r="D21" t="s">
        <v>808</v>
      </c>
      <c r="E21">
        <v>6331</v>
      </c>
      <c r="F21" s="78">
        <v>39830.667164351849</v>
      </c>
      <c r="G21" t="s">
        <v>1383</v>
      </c>
      <c r="H21" t="s">
        <v>1384</v>
      </c>
      <c r="I21">
        <v>1026.2302</v>
      </c>
      <c r="J21" t="s">
        <v>1385</v>
      </c>
    </row>
    <row r="22" spans="1:17">
      <c r="A22" t="s">
        <v>806</v>
      </c>
      <c r="B22">
        <v>28.5</v>
      </c>
      <c r="C22" t="s">
        <v>807</v>
      </c>
      <c r="D22" t="s">
        <v>808</v>
      </c>
      <c r="E22">
        <v>6331</v>
      </c>
      <c r="F22" s="78">
        <v>39830.708831018521</v>
      </c>
      <c r="G22" t="s">
        <v>1383</v>
      </c>
      <c r="H22" t="s">
        <v>1384</v>
      </c>
      <c r="I22">
        <v>1026.1955</v>
      </c>
      <c r="J22" t="s">
        <v>1385</v>
      </c>
    </row>
    <row r="24" spans="1:17">
      <c r="A24" t="s">
        <v>806</v>
      </c>
      <c r="B24">
        <v>28.5</v>
      </c>
      <c r="C24" t="s">
        <v>807</v>
      </c>
      <c r="D24" t="s">
        <v>808</v>
      </c>
      <c r="E24">
        <v>6331</v>
      </c>
      <c r="F24" s="78">
        <v>39650.667164351849</v>
      </c>
      <c r="G24" t="s">
        <v>1310</v>
      </c>
      <c r="H24" t="s">
        <v>1311</v>
      </c>
      <c r="I24">
        <v>28.614000000000001</v>
      </c>
      <c r="J24" t="s">
        <v>1312</v>
      </c>
    </row>
    <row r="25" spans="1:17">
      <c r="A25" t="s">
        <v>806</v>
      </c>
      <c r="B25">
        <v>28.5</v>
      </c>
      <c r="C25" t="s">
        <v>807</v>
      </c>
      <c r="D25" t="s">
        <v>808</v>
      </c>
      <c r="E25">
        <v>6331</v>
      </c>
      <c r="F25" s="78">
        <v>39650.708831018521</v>
      </c>
      <c r="G25" t="s">
        <v>1310</v>
      </c>
      <c r="H25" t="s">
        <v>1311</v>
      </c>
      <c r="I25">
        <v>29.024000000000001</v>
      </c>
      <c r="J25" t="s">
        <v>1312</v>
      </c>
      <c r="K25">
        <v>2</v>
      </c>
      <c r="L25">
        <v>29.024000000000001</v>
      </c>
    </row>
    <row r="26" spans="1:17">
      <c r="A26" t="s">
        <v>806</v>
      </c>
      <c r="B26">
        <v>28.5</v>
      </c>
      <c r="C26" t="s">
        <v>807</v>
      </c>
      <c r="D26" t="s">
        <v>808</v>
      </c>
      <c r="E26">
        <v>6331</v>
      </c>
      <c r="F26" s="78">
        <v>39668.667164351849</v>
      </c>
      <c r="G26" t="s">
        <v>1310</v>
      </c>
      <c r="H26" t="s">
        <v>1311</v>
      </c>
      <c r="I26">
        <v>27.657</v>
      </c>
      <c r="J26" t="s">
        <v>1312</v>
      </c>
      <c r="K26">
        <v>4</v>
      </c>
      <c r="L26">
        <v>28.888999999999999</v>
      </c>
    </row>
    <row r="27" spans="1:17">
      <c r="A27" t="s">
        <v>806</v>
      </c>
      <c r="B27">
        <v>28.5</v>
      </c>
      <c r="C27" t="s">
        <v>807</v>
      </c>
      <c r="D27" t="s">
        <v>808</v>
      </c>
      <c r="E27">
        <v>6331</v>
      </c>
      <c r="F27" s="78">
        <v>39668.708831018521</v>
      </c>
      <c r="G27" t="s">
        <v>1310</v>
      </c>
      <c r="H27" t="s">
        <v>1311</v>
      </c>
      <c r="I27">
        <v>28.888999999999999</v>
      </c>
      <c r="J27" t="s">
        <v>1312</v>
      </c>
      <c r="K27">
        <v>6</v>
      </c>
      <c r="L27">
        <v>28.818000000000001</v>
      </c>
    </row>
    <row r="28" spans="1:17">
      <c r="A28" t="s">
        <v>806</v>
      </c>
      <c r="B28">
        <v>28.5</v>
      </c>
      <c r="C28" t="s">
        <v>807</v>
      </c>
      <c r="D28" t="s">
        <v>808</v>
      </c>
      <c r="E28">
        <v>6331</v>
      </c>
      <c r="F28" s="78">
        <v>39686.667164351849</v>
      </c>
      <c r="G28" t="s">
        <v>1310</v>
      </c>
      <c r="H28" t="s">
        <v>1311</v>
      </c>
      <c r="I28">
        <v>27.954000000000001</v>
      </c>
      <c r="J28" t="s">
        <v>1312</v>
      </c>
      <c r="K28">
        <v>8</v>
      </c>
      <c r="L28">
        <v>27.399000000000001</v>
      </c>
    </row>
    <row r="29" spans="1:17">
      <c r="A29" t="s">
        <v>806</v>
      </c>
      <c r="B29">
        <v>28.5</v>
      </c>
      <c r="C29" t="s">
        <v>807</v>
      </c>
      <c r="D29" t="s">
        <v>808</v>
      </c>
      <c r="E29">
        <v>6331</v>
      </c>
      <c r="F29" s="78">
        <v>39686.708831018521</v>
      </c>
      <c r="G29" t="s">
        <v>1310</v>
      </c>
      <c r="H29" t="s">
        <v>1311</v>
      </c>
      <c r="I29">
        <v>28.818000000000001</v>
      </c>
      <c r="J29" t="s">
        <v>1312</v>
      </c>
      <c r="K29">
        <v>10</v>
      </c>
      <c r="L29">
        <v>28.236000000000001</v>
      </c>
    </row>
    <row r="30" spans="1:17">
      <c r="A30" t="s">
        <v>806</v>
      </c>
      <c r="B30">
        <v>28.5</v>
      </c>
      <c r="C30" t="s">
        <v>807</v>
      </c>
      <c r="D30" t="s">
        <v>808</v>
      </c>
      <c r="E30">
        <v>6331</v>
      </c>
      <c r="F30" s="78">
        <v>39704.667164351849</v>
      </c>
      <c r="G30" t="s">
        <v>1310</v>
      </c>
      <c r="H30" t="s">
        <v>1311</v>
      </c>
      <c r="I30">
        <v>29.157</v>
      </c>
      <c r="J30" t="s">
        <v>1312</v>
      </c>
      <c r="K30">
        <v>12</v>
      </c>
      <c r="L30">
        <v>27.981999999999999</v>
      </c>
    </row>
    <row r="31" spans="1:17">
      <c r="A31" t="s">
        <v>806</v>
      </c>
      <c r="B31">
        <v>28.5</v>
      </c>
      <c r="C31" t="s">
        <v>807</v>
      </c>
      <c r="D31" t="s">
        <v>808</v>
      </c>
      <c r="E31">
        <v>6331</v>
      </c>
      <c r="F31" s="78">
        <v>39704.708831018521</v>
      </c>
      <c r="G31" t="s">
        <v>1310</v>
      </c>
      <c r="H31" t="s">
        <v>1311</v>
      </c>
      <c r="I31">
        <v>27.399000000000001</v>
      </c>
      <c r="J31" t="s">
        <v>1312</v>
      </c>
      <c r="K31">
        <v>14</v>
      </c>
      <c r="L31">
        <v>28.641999999999999</v>
      </c>
    </row>
    <row r="32" spans="1:17">
      <c r="A32" t="s">
        <v>806</v>
      </c>
      <c r="B32">
        <v>28.5</v>
      </c>
      <c r="C32" t="s">
        <v>807</v>
      </c>
      <c r="D32" t="s">
        <v>808</v>
      </c>
      <c r="E32">
        <v>6331</v>
      </c>
      <c r="F32" s="78">
        <v>39722.667164351849</v>
      </c>
      <c r="G32" t="s">
        <v>1310</v>
      </c>
      <c r="H32" t="s">
        <v>1311</v>
      </c>
      <c r="I32">
        <v>28.233000000000001</v>
      </c>
      <c r="J32" t="s">
        <v>1312</v>
      </c>
    </row>
    <row r="33" spans="1:12">
      <c r="A33" t="s">
        <v>806</v>
      </c>
      <c r="B33">
        <v>28.5</v>
      </c>
      <c r="C33" t="s">
        <v>807</v>
      </c>
      <c r="D33" t="s">
        <v>808</v>
      </c>
      <c r="E33">
        <v>6331</v>
      </c>
      <c r="F33" s="78">
        <v>39722.708831018521</v>
      </c>
      <c r="G33" t="s">
        <v>1310</v>
      </c>
      <c r="H33" t="s">
        <v>1311</v>
      </c>
      <c r="I33">
        <v>28.236000000000001</v>
      </c>
      <c r="J33" t="s">
        <v>1312</v>
      </c>
    </row>
    <row r="34" spans="1:12">
      <c r="A34" t="s">
        <v>806</v>
      </c>
      <c r="B34">
        <v>28.5</v>
      </c>
      <c r="C34" t="s">
        <v>807</v>
      </c>
      <c r="D34" t="s">
        <v>808</v>
      </c>
      <c r="E34">
        <v>6331</v>
      </c>
      <c r="F34" s="78">
        <v>39740.667164351849</v>
      </c>
      <c r="G34" t="s">
        <v>1310</v>
      </c>
      <c r="H34" t="s">
        <v>1311</v>
      </c>
      <c r="I34">
        <v>28.251999999999999</v>
      </c>
      <c r="J34" t="s">
        <v>1312</v>
      </c>
    </row>
    <row r="35" spans="1:12">
      <c r="A35" t="s">
        <v>806</v>
      </c>
      <c r="B35">
        <v>28.5</v>
      </c>
      <c r="C35" t="s">
        <v>807</v>
      </c>
      <c r="D35" t="s">
        <v>808</v>
      </c>
      <c r="E35">
        <v>6331</v>
      </c>
      <c r="F35" s="78">
        <v>39740.708831018521</v>
      </c>
      <c r="G35" t="s">
        <v>1310</v>
      </c>
      <c r="H35" t="s">
        <v>1311</v>
      </c>
      <c r="I35">
        <v>27.981999999999999</v>
      </c>
      <c r="J35" t="s">
        <v>1312</v>
      </c>
    </row>
    <row r="36" spans="1:12">
      <c r="A36" t="s">
        <v>806</v>
      </c>
      <c r="B36">
        <v>28.5</v>
      </c>
      <c r="C36" t="s">
        <v>807</v>
      </c>
      <c r="D36" t="s">
        <v>808</v>
      </c>
      <c r="E36">
        <v>6331</v>
      </c>
      <c r="F36" s="78">
        <v>39758.667164351849</v>
      </c>
      <c r="G36" t="s">
        <v>1310</v>
      </c>
      <c r="H36" t="s">
        <v>1311</v>
      </c>
      <c r="I36">
        <v>28.315999999999999</v>
      </c>
      <c r="J36" t="s">
        <v>1312</v>
      </c>
    </row>
    <row r="37" spans="1:12">
      <c r="A37" t="s">
        <v>806</v>
      </c>
      <c r="B37">
        <v>28.5</v>
      </c>
      <c r="C37" t="s">
        <v>807</v>
      </c>
      <c r="D37" t="s">
        <v>808</v>
      </c>
      <c r="E37">
        <v>6331</v>
      </c>
      <c r="F37" s="78">
        <v>39758.708831018521</v>
      </c>
      <c r="G37" t="s">
        <v>1310</v>
      </c>
      <c r="H37" t="s">
        <v>1311</v>
      </c>
      <c r="I37">
        <v>28.641999999999999</v>
      </c>
      <c r="J37" t="s">
        <v>1312</v>
      </c>
    </row>
    <row r="38" spans="1:12">
      <c r="A38" t="s">
        <v>806</v>
      </c>
      <c r="B38">
        <v>28.5</v>
      </c>
      <c r="C38" t="s">
        <v>807</v>
      </c>
      <c r="D38" t="s">
        <v>808</v>
      </c>
      <c r="E38">
        <v>6331</v>
      </c>
      <c r="F38" s="78">
        <v>39776.667164351849</v>
      </c>
      <c r="G38" t="s">
        <v>1310</v>
      </c>
      <c r="H38" t="s">
        <v>1311</v>
      </c>
      <c r="I38">
        <v>28.777000000000001</v>
      </c>
      <c r="J38" t="s">
        <v>1312</v>
      </c>
    </row>
    <row r="39" spans="1:12">
      <c r="A39" t="s">
        <v>806</v>
      </c>
      <c r="B39">
        <v>28.5</v>
      </c>
      <c r="C39" t="s">
        <v>807</v>
      </c>
      <c r="D39" t="s">
        <v>808</v>
      </c>
      <c r="E39">
        <v>6331</v>
      </c>
      <c r="F39" s="78">
        <v>39776.708831018521</v>
      </c>
      <c r="G39" t="s">
        <v>1310</v>
      </c>
      <c r="H39" t="s">
        <v>1311</v>
      </c>
      <c r="I39">
        <v>28.690999999999999</v>
      </c>
      <c r="J39" t="s">
        <v>1312</v>
      </c>
    </row>
    <row r="40" spans="1:12">
      <c r="A40" t="s">
        <v>806</v>
      </c>
      <c r="B40">
        <v>28.5</v>
      </c>
      <c r="C40" t="s">
        <v>807</v>
      </c>
      <c r="D40" t="s">
        <v>808</v>
      </c>
      <c r="E40">
        <v>6331</v>
      </c>
      <c r="F40" s="78">
        <v>39794.667164351849</v>
      </c>
      <c r="G40" t="s">
        <v>1310</v>
      </c>
      <c r="H40" t="s">
        <v>1311</v>
      </c>
      <c r="I40">
        <v>27.972000000000001</v>
      </c>
      <c r="J40" t="s">
        <v>1312</v>
      </c>
    </row>
    <row r="41" spans="1:12">
      <c r="A41" t="s">
        <v>806</v>
      </c>
      <c r="B41">
        <v>28.5</v>
      </c>
      <c r="C41" t="s">
        <v>807</v>
      </c>
      <c r="D41" t="s">
        <v>808</v>
      </c>
      <c r="E41">
        <v>6331</v>
      </c>
      <c r="F41" s="78">
        <v>39794.708831018521</v>
      </c>
      <c r="G41" t="s">
        <v>1310</v>
      </c>
      <c r="H41" t="s">
        <v>1311</v>
      </c>
      <c r="I41">
        <v>28.303999999999998</v>
      </c>
      <c r="J41" t="s">
        <v>1312</v>
      </c>
    </row>
    <row r="42" spans="1:12">
      <c r="A42" t="s">
        <v>806</v>
      </c>
      <c r="B42">
        <v>28.5</v>
      </c>
      <c r="C42" t="s">
        <v>807</v>
      </c>
      <c r="D42" t="s">
        <v>808</v>
      </c>
      <c r="E42">
        <v>6331</v>
      </c>
      <c r="F42" s="78">
        <v>39812.667164351849</v>
      </c>
      <c r="G42" t="s">
        <v>1310</v>
      </c>
      <c r="H42" t="s">
        <v>1311</v>
      </c>
      <c r="I42">
        <v>2103.761</v>
      </c>
      <c r="J42" t="s">
        <v>1312</v>
      </c>
    </row>
    <row r="43" spans="1:12">
      <c r="A43" t="s">
        <v>806</v>
      </c>
      <c r="B43">
        <v>28.5</v>
      </c>
      <c r="C43" t="s">
        <v>807</v>
      </c>
      <c r="D43" t="s">
        <v>808</v>
      </c>
      <c r="E43">
        <v>6331</v>
      </c>
      <c r="F43" s="78">
        <v>39812.708831018521</v>
      </c>
      <c r="G43" t="s">
        <v>1310</v>
      </c>
      <c r="H43" t="s">
        <v>1311</v>
      </c>
      <c r="I43">
        <v>2107.0259999999998</v>
      </c>
      <c r="J43" t="s">
        <v>1312</v>
      </c>
    </row>
    <row r="45" spans="1:12">
      <c r="A45" t="s">
        <v>806</v>
      </c>
      <c r="B45">
        <v>28.5</v>
      </c>
      <c r="C45" t="s">
        <v>807</v>
      </c>
      <c r="D45" t="s">
        <v>808</v>
      </c>
      <c r="E45">
        <v>6331</v>
      </c>
      <c r="F45" s="78">
        <v>39650.667164351849</v>
      </c>
      <c r="G45" t="s">
        <v>809</v>
      </c>
      <c r="H45" t="s">
        <v>810</v>
      </c>
      <c r="I45">
        <v>34.509500000000003</v>
      </c>
      <c r="J45" t="s">
        <v>848</v>
      </c>
    </row>
    <row r="46" spans="1:12">
      <c r="A46" t="s">
        <v>806</v>
      </c>
      <c r="B46">
        <v>28.5</v>
      </c>
      <c r="C46" t="s">
        <v>807</v>
      </c>
      <c r="D46" t="s">
        <v>808</v>
      </c>
      <c r="E46">
        <v>6331</v>
      </c>
      <c r="F46" s="78">
        <v>39650.708831018521</v>
      </c>
      <c r="G46" t="s">
        <v>809</v>
      </c>
      <c r="H46" t="s">
        <v>810</v>
      </c>
      <c r="I46">
        <v>34.5107</v>
      </c>
      <c r="J46" t="s">
        <v>848</v>
      </c>
      <c r="K46">
        <v>2</v>
      </c>
      <c r="L46">
        <v>34.5107</v>
      </c>
    </row>
    <row r="47" spans="1:12">
      <c r="A47" t="s">
        <v>806</v>
      </c>
      <c r="B47">
        <v>28.5</v>
      </c>
      <c r="C47" t="s">
        <v>807</v>
      </c>
      <c r="D47" t="s">
        <v>808</v>
      </c>
      <c r="E47">
        <v>6331</v>
      </c>
      <c r="F47" s="78">
        <v>39668.667164351849</v>
      </c>
      <c r="G47" t="s">
        <v>809</v>
      </c>
      <c r="H47" t="s">
        <v>810</v>
      </c>
      <c r="I47">
        <v>34.700299999999999</v>
      </c>
      <c r="J47" t="s">
        <v>848</v>
      </c>
      <c r="K47">
        <v>4</v>
      </c>
      <c r="L47">
        <v>34.7044</v>
      </c>
    </row>
    <row r="48" spans="1:12">
      <c r="A48" t="s">
        <v>806</v>
      </c>
      <c r="B48">
        <v>28.5</v>
      </c>
      <c r="C48" t="s">
        <v>807</v>
      </c>
      <c r="D48" t="s">
        <v>808</v>
      </c>
      <c r="E48">
        <v>6331</v>
      </c>
      <c r="F48" s="78">
        <v>39668.708831018521</v>
      </c>
      <c r="G48" t="s">
        <v>809</v>
      </c>
      <c r="H48" t="s">
        <v>810</v>
      </c>
      <c r="I48">
        <v>34.7044</v>
      </c>
      <c r="J48" t="s">
        <v>848</v>
      </c>
      <c r="K48">
        <v>6</v>
      </c>
      <c r="L48">
        <v>34.700600000000001</v>
      </c>
    </row>
    <row r="49" spans="1:12">
      <c r="A49" t="s">
        <v>806</v>
      </c>
      <c r="B49">
        <v>28.5</v>
      </c>
      <c r="C49" t="s">
        <v>807</v>
      </c>
      <c r="D49" t="s">
        <v>808</v>
      </c>
      <c r="E49">
        <v>6331</v>
      </c>
      <c r="F49" s="78">
        <v>39686.667164351849</v>
      </c>
      <c r="G49" t="s">
        <v>809</v>
      </c>
      <c r="H49" t="s">
        <v>810</v>
      </c>
      <c r="I49">
        <v>34.698</v>
      </c>
      <c r="J49" t="s">
        <v>848</v>
      </c>
      <c r="K49">
        <v>8</v>
      </c>
      <c r="L49">
        <v>34.642899999999997</v>
      </c>
    </row>
    <row r="50" spans="1:12">
      <c r="A50" t="s">
        <v>806</v>
      </c>
      <c r="B50">
        <v>28.5</v>
      </c>
      <c r="C50" t="s">
        <v>807</v>
      </c>
      <c r="D50" t="s">
        <v>808</v>
      </c>
      <c r="E50">
        <v>6331</v>
      </c>
      <c r="F50" s="78">
        <v>39686.708831018521</v>
      </c>
      <c r="G50" t="s">
        <v>809</v>
      </c>
      <c r="H50" t="s">
        <v>810</v>
      </c>
      <c r="I50">
        <v>34.700600000000001</v>
      </c>
      <c r="J50" t="s">
        <v>848</v>
      </c>
      <c r="K50">
        <v>10</v>
      </c>
      <c r="L50">
        <v>34.6312</v>
      </c>
    </row>
    <row r="51" spans="1:12">
      <c r="A51" t="s">
        <v>806</v>
      </c>
      <c r="B51">
        <v>28.5</v>
      </c>
      <c r="C51" t="s">
        <v>807</v>
      </c>
      <c r="D51" t="s">
        <v>808</v>
      </c>
      <c r="E51">
        <v>6331</v>
      </c>
      <c r="F51" s="78">
        <v>39704.667164351849</v>
      </c>
      <c r="G51" t="s">
        <v>809</v>
      </c>
      <c r="H51" t="s">
        <v>810</v>
      </c>
      <c r="I51">
        <v>34.644100000000002</v>
      </c>
      <c r="J51" t="s">
        <v>848</v>
      </c>
      <c r="K51">
        <v>12</v>
      </c>
      <c r="L51">
        <v>34.603999999999999</v>
      </c>
    </row>
    <row r="52" spans="1:12">
      <c r="A52" t="s">
        <v>806</v>
      </c>
      <c r="B52">
        <v>28.5</v>
      </c>
      <c r="C52" t="s">
        <v>807</v>
      </c>
      <c r="D52" t="s">
        <v>808</v>
      </c>
      <c r="E52">
        <v>6331</v>
      </c>
      <c r="F52" s="78">
        <v>39704.708831018521</v>
      </c>
      <c r="G52" t="s">
        <v>809</v>
      </c>
      <c r="H52" t="s">
        <v>810</v>
      </c>
      <c r="I52">
        <v>34.642899999999997</v>
      </c>
      <c r="J52" t="s">
        <v>848</v>
      </c>
      <c r="K52">
        <v>14</v>
      </c>
      <c r="L52">
        <v>34.7455</v>
      </c>
    </row>
    <row r="53" spans="1:12">
      <c r="A53" t="s">
        <v>806</v>
      </c>
      <c r="B53">
        <v>28.5</v>
      </c>
      <c r="C53" t="s">
        <v>807</v>
      </c>
      <c r="D53" t="s">
        <v>808</v>
      </c>
      <c r="E53">
        <v>6331</v>
      </c>
      <c r="F53" s="78">
        <v>39722.667164351849</v>
      </c>
      <c r="G53" t="s">
        <v>809</v>
      </c>
      <c r="H53" t="s">
        <v>810</v>
      </c>
      <c r="I53">
        <v>34.6312</v>
      </c>
      <c r="J53" t="s">
        <v>848</v>
      </c>
    </row>
    <row r="54" spans="1:12">
      <c r="A54" t="s">
        <v>806</v>
      </c>
      <c r="B54">
        <v>28.5</v>
      </c>
      <c r="C54" t="s">
        <v>807</v>
      </c>
      <c r="D54" t="s">
        <v>808</v>
      </c>
      <c r="E54">
        <v>6331</v>
      </c>
      <c r="F54" s="78">
        <v>39722.708831018521</v>
      </c>
      <c r="G54" t="s">
        <v>809</v>
      </c>
      <c r="H54" t="s">
        <v>810</v>
      </c>
      <c r="I54">
        <v>34.6312</v>
      </c>
      <c r="J54" t="s">
        <v>848</v>
      </c>
    </row>
    <row r="55" spans="1:12">
      <c r="A55" t="s">
        <v>806</v>
      </c>
      <c r="B55">
        <v>28.5</v>
      </c>
      <c r="C55" t="s">
        <v>807</v>
      </c>
      <c r="D55" t="s">
        <v>808</v>
      </c>
      <c r="E55">
        <v>6331</v>
      </c>
      <c r="F55" s="78">
        <v>39740.667164351849</v>
      </c>
      <c r="G55" t="s">
        <v>809</v>
      </c>
      <c r="H55" t="s">
        <v>810</v>
      </c>
      <c r="I55">
        <v>34.603900000000003</v>
      </c>
      <c r="J55" t="s">
        <v>848</v>
      </c>
    </row>
    <row r="56" spans="1:12">
      <c r="A56" t="s">
        <v>806</v>
      </c>
      <c r="B56">
        <v>28.5</v>
      </c>
      <c r="C56" t="s">
        <v>807</v>
      </c>
      <c r="D56" t="s">
        <v>808</v>
      </c>
      <c r="E56">
        <v>6331</v>
      </c>
      <c r="F56" s="78">
        <v>39740.708831018521</v>
      </c>
      <c r="G56" t="s">
        <v>809</v>
      </c>
      <c r="H56" t="s">
        <v>810</v>
      </c>
      <c r="I56">
        <v>34.603999999999999</v>
      </c>
      <c r="J56" t="s">
        <v>848</v>
      </c>
    </row>
    <row r="57" spans="1:12">
      <c r="A57" t="s">
        <v>806</v>
      </c>
      <c r="B57">
        <v>28.5</v>
      </c>
      <c r="C57" t="s">
        <v>807</v>
      </c>
      <c r="D57" t="s">
        <v>808</v>
      </c>
      <c r="E57">
        <v>6331</v>
      </c>
      <c r="F57" s="78">
        <v>39758.667164351849</v>
      </c>
      <c r="G57" t="s">
        <v>809</v>
      </c>
      <c r="H57" t="s">
        <v>810</v>
      </c>
      <c r="I57">
        <v>34.7515</v>
      </c>
      <c r="J57" t="s">
        <v>848</v>
      </c>
    </row>
    <row r="58" spans="1:12">
      <c r="A58" t="s">
        <v>806</v>
      </c>
      <c r="B58">
        <v>28.5</v>
      </c>
      <c r="C58" t="s">
        <v>807</v>
      </c>
      <c r="D58" t="s">
        <v>808</v>
      </c>
      <c r="E58">
        <v>6331</v>
      </c>
      <c r="F58" s="78">
        <v>39758.708831018521</v>
      </c>
      <c r="G58" t="s">
        <v>809</v>
      </c>
      <c r="H58" t="s">
        <v>810</v>
      </c>
      <c r="I58">
        <v>34.7455</v>
      </c>
      <c r="J58" t="s">
        <v>848</v>
      </c>
    </row>
    <row r="59" spans="1:12">
      <c r="A59" t="s">
        <v>806</v>
      </c>
      <c r="B59">
        <v>28.5</v>
      </c>
      <c r="C59" t="s">
        <v>807</v>
      </c>
      <c r="D59" t="s">
        <v>808</v>
      </c>
      <c r="E59">
        <v>6331</v>
      </c>
      <c r="F59" s="78">
        <v>39776.667164351849</v>
      </c>
      <c r="G59" t="s">
        <v>809</v>
      </c>
      <c r="H59" t="s">
        <v>810</v>
      </c>
      <c r="I59">
        <v>34.777799999999999</v>
      </c>
      <c r="J59" t="s">
        <v>848</v>
      </c>
    </row>
    <row r="60" spans="1:12">
      <c r="A60" t="s">
        <v>806</v>
      </c>
      <c r="B60">
        <v>28.5</v>
      </c>
      <c r="C60" t="s">
        <v>807</v>
      </c>
      <c r="D60" t="s">
        <v>808</v>
      </c>
      <c r="E60">
        <v>6331</v>
      </c>
      <c r="F60" s="78">
        <v>39776.708831018521</v>
      </c>
      <c r="G60" t="s">
        <v>809</v>
      </c>
      <c r="H60" t="s">
        <v>810</v>
      </c>
      <c r="I60">
        <v>34.759300000000003</v>
      </c>
      <c r="J60" t="s">
        <v>848</v>
      </c>
    </row>
    <row r="61" spans="1:12">
      <c r="A61" t="s">
        <v>806</v>
      </c>
      <c r="B61">
        <v>28.5</v>
      </c>
      <c r="C61" t="s">
        <v>807</v>
      </c>
      <c r="D61" t="s">
        <v>808</v>
      </c>
      <c r="E61">
        <v>6331</v>
      </c>
      <c r="F61" s="78">
        <v>39794.667164351849</v>
      </c>
      <c r="G61" t="s">
        <v>809</v>
      </c>
      <c r="H61" t="s">
        <v>810</v>
      </c>
      <c r="I61">
        <v>34.748100000000001</v>
      </c>
      <c r="J61" t="s">
        <v>848</v>
      </c>
    </row>
    <row r="62" spans="1:12">
      <c r="A62" t="s">
        <v>806</v>
      </c>
      <c r="B62">
        <v>28.5</v>
      </c>
      <c r="C62" t="s">
        <v>807</v>
      </c>
      <c r="D62" t="s">
        <v>808</v>
      </c>
      <c r="E62">
        <v>6331</v>
      </c>
      <c r="F62" s="78">
        <v>39794.708831018521</v>
      </c>
      <c r="G62" t="s">
        <v>809</v>
      </c>
      <c r="H62" t="s">
        <v>810</v>
      </c>
      <c r="I62">
        <v>34.750399999999999</v>
      </c>
      <c r="J62" t="s">
        <v>848</v>
      </c>
    </row>
    <row r="63" spans="1:12">
      <c r="A63" t="s">
        <v>806</v>
      </c>
      <c r="B63">
        <v>28.5</v>
      </c>
      <c r="C63" t="s">
        <v>807</v>
      </c>
      <c r="D63" t="s">
        <v>808</v>
      </c>
      <c r="E63">
        <v>6331</v>
      </c>
      <c r="F63" s="78">
        <v>39812.667164351849</v>
      </c>
      <c r="G63" t="s">
        <v>809</v>
      </c>
      <c r="H63" t="s">
        <v>810</v>
      </c>
      <c r="I63">
        <v>33.938600000000001</v>
      </c>
      <c r="J63" t="s">
        <v>848</v>
      </c>
    </row>
    <row r="64" spans="1:12">
      <c r="A64" t="s">
        <v>806</v>
      </c>
      <c r="B64">
        <v>28.5</v>
      </c>
      <c r="C64" t="s">
        <v>807</v>
      </c>
      <c r="D64" t="s">
        <v>808</v>
      </c>
      <c r="E64">
        <v>6331</v>
      </c>
      <c r="F64" s="78">
        <v>39812.708831018521</v>
      </c>
      <c r="G64" t="s">
        <v>809</v>
      </c>
      <c r="H64" t="s">
        <v>810</v>
      </c>
      <c r="I64">
        <v>33.9375</v>
      </c>
      <c r="J64" t="s">
        <v>848</v>
      </c>
    </row>
    <row r="65" spans="1:12">
      <c r="A65" t="s">
        <v>806</v>
      </c>
      <c r="B65">
        <v>28.5</v>
      </c>
      <c r="C65" t="s">
        <v>807</v>
      </c>
      <c r="D65" t="s">
        <v>808</v>
      </c>
      <c r="E65">
        <v>6331</v>
      </c>
      <c r="F65" s="78">
        <v>39830.667164351849</v>
      </c>
      <c r="G65" t="s">
        <v>809</v>
      </c>
      <c r="H65" t="s">
        <v>810</v>
      </c>
      <c r="I65">
        <v>34.784599999999998</v>
      </c>
      <c r="J65" t="s">
        <v>848</v>
      </c>
    </row>
    <row r="66" spans="1:12">
      <c r="A66" t="s">
        <v>806</v>
      </c>
      <c r="B66">
        <v>28.5</v>
      </c>
      <c r="C66" t="s">
        <v>807</v>
      </c>
      <c r="D66" t="s">
        <v>808</v>
      </c>
      <c r="E66">
        <v>6331</v>
      </c>
      <c r="F66" s="78">
        <v>39830.708831018521</v>
      </c>
      <c r="G66" t="s">
        <v>809</v>
      </c>
      <c r="H66" t="s">
        <v>810</v>
      </c>
      <c r="I66">
        <v>34.789099999999998</v>
      </c>
      <c r="J66" t="s">
        <v>848</v>
      </c>
    </row>
    <row r="68" spans="1:12">
      <c r="A68" t="s">
        <v>806</v>
      </c>
      <c r="B68">
        <v>28.5</v>
      </c>
      <c r="C68" t="s">
        <v>807</v>
      </c>
      <c r="D68" t="s">
        <v>808</v>
      </c>
      <c r="E68">
        <v>6331</v>
      </c>
      <c r="F68" s="78">
        <v>39650.667164351849</v>
      </c>
      <c r="G68" t="s">
        <v>1353</v>
      </c>
      <c r="H68" t="s">
        <v>1354</v>
      </c>
      <c r="I68">
        <v>9.2199000000000009</v>
      </c>
      <c r="J68" t="s">
        <v>1355</v>
      </c>
    </row>
    <row r="69" spans="1:12">
      <c r="A69" t="s">
        <v>806</v>
      </c>
      <c r="B69">
        <v>28.5</v>
      </c>
      <c r="C69" t="s">
        <v>807</v>
      </c>
      <c r="D69" s="24" t="s">
        <v>808</v>
      </c>
      <c r="E69">
        <v>6331</v>
      </c>
      <c r="F69" s="78">
        <v>39650.708831018521</v>
      </c>
      <c r="G69" t="s">
        <v>1353</v>
      </c>
      <c r="H69" t="s">
        <v>1354</v>
      </c>
      <c r="I69">
        <v>9.2205999999999992</v>
      </c>
      <c r="J69" t="s">
        <v>1355</v>
      </c>
      <c r="K69">
        <v>2</v>
      </c>
      <c r="L69">
        <v>9.2205999999999992</v>
      </c>
    </row>
    <row r="70" spans="1:12">
      <c r="A70" t="s">
        <v>806</v>
      </c>
      <c r="B70">
        <v>28.5</v>
      </c>
      <c r="C70" t="s">
        <v>807</v>
      </c>
      <c r="D70" t="s">
        <v>808</v>
      </c>
      <c r="E70">
        <v>6331</v>
      </c>
      <c r="F70" s="78">
        <v>39668.667164351849</v>
      </c>
      <c r="G70" t="s">
        <v>1353</v>
      </c>
      <c r="H70" t="s">
        <v>1354</v>
      </c>
      <c r="I70">
        <v>9.8611000000000004</v>
      </c>
      <c r="J70" t="s">
        <v>1355</v>
      </c>
      <c r="K70">
        <v>4</v>
      </c>
      <c r="L70">
        <v>9.8743999999999996</v>
      </c>
    </row>
    <row r="71" spans="1:12">
      <c r="A71" t="s">
        <v>806</v>
      </c>
      <c r="B71">
        <v>28.5</v>
      </c>
      <c r="C71" t="s">
        <v>807</v>
      </c>
      <c r="D71" s="24" t="s">
        <v>808</v>
      </c>
      <c r="E71">
        <v>6331</v>
      </c>
      <c r="F71" s="78">
        <v>39668.708831018521</v>
      </c>
      <c r="G71" t="s">
        <v>1353</v>
      </c>
      <c r="H71" t="s">
        <v>1354</v>
      </c>
      <c r="I71">
        <v>9.8743999999999996</v>
      </c>
      <c r="J71" t="s">
        <v>1355</v>
      </c>
      <c r="K71">
        <v>6</v>
      </c>
      <c r="L71">
        <v>9.6928999999999998</v>
      </c>
    </row>
    <row r="72" spans="1:12">
      <c r="A72" t="s">
        <v>806</v>
      </c>
      <c r="B72">
        <v>28.5</v>
      </c>
      <c r="C72" t="s">
        <v>807</v>
      </c>
      <c r="D72" s="24" t="s">
        <v>808</v>
      </c>
      <c r="E72">
        <v>6331</v>
      </c>
      <c r="F72" s="78">
        <v>39686.667164351849</v>
      </c>
      <c r="G72" t="s">
        <v>1353</v>
      </c>
      <c r="H72" t="s">
        <v>1354</v>
      </c>
      <c r="I72">
        <v>9.68</v>
      </c>
      <c r="J72" t="s">
        <v>1355</v>
      </c>
      <c r="K72">
        <v>8</v>
      </c>
      <c r="L72">
        <v>9.3104999999999993</v>
      </c>
    </row>
    <row r="73" spans="1:12">
      <c r="A73" t="s">
        <v>806</v>
      </c>
      <c r="B73">
        <v>28.5</v>
      </c>
      <c r="C73" t="s">
        <v>807</v>
      </c>
      <c r="D73" t="s">
        <v>808</v>
      </c>
      <c r="E73">
        <v>6331</v>
      </c>
      <c r="F73" s="78">
        <v>39686.708831018521</v>
      </c>
      <c r="G73" t="s">
        <v>1353</v>
      </c>
      <c r="H73" t="s">
        <v>1354</v>
      </c>
      <c r="I73">
        <v>9.6928999999999998</v>
      </c>
      <c r="J73" t="s">
        <v>1355</v>
      </c>
      <c r="K73">
        <v>10</v>
      </c>
      <c r="L73">
        <v>9.2965</v>
      </c>
    </row>
    <row r="74" spans="1:12">
      <c r="A74" t="s">
        <v>806</v>
      </c>
      <c r="B74">
        <v>28.5</v>
      </c>
      <c r="C74" t="s">
        <v>807</v>
      </c>
      <c r="D74" t="s">
        <v>808</v>
      </c>
      <c r="E74">
        <v>6331</v>
      </c>
      <c r="F74" s="78">
        <v>39704.667164351849</v>
      </c>
      <c r="G74" t="s">
        <v>1353</v>
      </c>
      <c r="H74" t="s">
        <v>1354</v>
      </c>
      <c r="I74">
        <v>9.3138000000000005</v>
      </c>
      <c r="J74" t="s">
        <v>1355</v>
      </c>
      <c r="K74">
        <v>12</v>
      </c>
      <c r="L74">
        <v>9.2806999999999995</v>
      </c>
    </row>
    <row r="75" spans="1:12">
      <c r="A75" t="s">
        <v>806</v>
      </c>
      <c r="B75">
        <v>28.5</v>
      </c>
      <c r="C75" t="s">
        <v>807</v>
      </c>
      <c r="D75" t="s">
        <v>808</v>
      </c>
      <c r="E75">
        <v>6331</v>
      </c>
      <c r="F75" s="78">
        <v>39704.708831018521</v>
      </c>
      <c r="G75" t="s">
        <v>1353</v>
      </c>
      <c r="H75" t="s">
        <v>1354</v>
      </c>
      <c r="I75">
        <v>9.3104999999999993</v>
      </c>
      <c r="J75" t="s">
        <v>1355</v>
      </c>
      <c r="K75">
        <v>14</v>
      </c>
      <c r="L75">
        <v>10.107200000000001</v>
      </c>
    </row>
    <row r="76" spans="1:12">
      <c r="A76" t="s">
        <v>806</v>
      </c>
      <c r="B76">
        <v>28.5</v>
      </c>
      <c r="C76" t="s">
        <v>807</v>
      </c>
      <c r="D76" t="s">
        <v>808</v>
      </c>
      <c r="E76">
        <v>6331</v>
      </c>
      <c r="F76" s="78">
        <v>39722.667164351849</v>
      </c>
      <c r="G76" t="s">
        <v>1353</v>
      </c>
      <c r="H76" t="s">
        <v>1354</v>
      </c>
      <c r="I76">
        <v>9.2986000000000004</v>
      </c>
      <c r="J76" t="s">
        <v>1355</v>
      </c>
    </row>
    <row r="77" spans="1:12">
      <c r="A77" t="s">
        <v>806</v>
      </c>
      <c r="B77">
        <v>28.5</v>
      </c>
      <c r="C77" t="s">
        <v>807</v>
      </c>
      <c r="D77" t="s">
        <v>808</v>
      </c>
      <c r="E77">
        <v>6331</v>
      </c>
      <c r="F77" s="78">
        <v>39722.708831018521</v>
      </c>
      <c r="G77" t="s">
        <v>1353</v>
      </c>
      <c r="H77" t="s">
        <v>1354</v>
      </c>
      <c r="I77">
        <v>9.2965</v>
      </c>
      <c r="J77" t="s">
        <v>1355</v>
      </c>
    </row>
    <row r="78" spans="1:12">
      <c r="A78" t="s">
        <v>806</v>
      </c>
      <c r="B78">
        <v>28.5</v>
      </c>
      <c r="C78" t="s">
        <v>807</v>
      </c>
      <c r="D78" t="s">
        <v>808</v>
      </c>
      <c r="E78">
        <v>6331</v>
      </c>
      <c r="F78" s="78">
        <v>39740.667164351849</v>
      </c>
      <c r="G78" t="s">
        <v>1353</v>
      </c>
      <c r="H78" t="s">
        <v>1354</v>
      </c>
      <c r="I78">
        <v>9.3032000000000004</v>
      </c>
      <c r="J78" t="s">
        <v>1355</v>
      </c>
    </row>
    <row r="79" spans="1:12">
      <c r="A79" t="s">
        <v>806</v>
      </c>
      <c r="B79">
        <v>28.5</v>
      </c>
      <c r="C79" t="s">
        <v>807</v>
      </c>
      <c r="D79" t="s">
        <v>808</v>
      </c>
      <c r="E79">
        <v>6331</v>
      </c>
      <c r="F79" s="78">
        <v>39740.708831018521</v>
      </c>
      <c r="G79" t="s">
        <v>1353</v>
      </c>
      <c r="H79" t="s">
        <v>1354</v>
      </c>
      <c r="I79">
        <v>9.2806999999999995</v>
      </c>
      <c r="J79" t="s">
        <v>1355</v>
      </c>
    </row>
    <row r="80" spans="1:12">
      <c r="A80" t="s">
        <v>806</v>
      </c>
      <c r="B80">
        <v>28.5</v>
      </c>
      <c r="C80" t="s">
        <v>807</v>
      </c>
      <c r="D80" t="s">
        <v>808</v>
      </c>
      <c r="E80">
        <v>6331</v>
      </c>
      <c r="F80" s="78">
        <v>39758.667164351849</v>
      </c>
      <c r="G80" t="s">
        <v>1353</v>
      </c>
      <c r="H80" t="s">
        <v>1354</v>
      </c>
      <c r="I80">
        <v>10.136100000000001</v>
      </c>
      <c r="J80" t="s">
        <v>1355</v>
      </c>
    </row>
    <row r="81" spans="1:12">
      <c r="A81" t="s">
        <v>806</v>
      </c>
      <c r="B81">
        <v>28.5</v>
      </c>
      <c r="C81" t="s">
        <v>807</v>
      </c>
      <c r="D81" t="s">
        <v>808</v>
      </c>
      <c r="E81">
        <v>6331</v>
      </c>
      <c r="F81" s="78">
        <v>39758.708831018521</v>
      </c>
      <c r="G81" t="s">
        <v>1353</v>
      </c>
      <c r="H81" t="s">
        <v>1354</v>
      </c>
      <c r="I81">
        <v>10.107200000000001</v>
      </c>
      <c r="J81" t="s">
        <v>1355</v>
      </c>
    </row>
    <row r="82" spans="1:12">
      <c r="A82" t="s">
        <v>806</v>
      </c>
      <c r="B82">
        <v>28.5</v>
      </c>
      <c r="C82" t="s">
        <v>807</v>
      </c>
      <c r="D82" t="s">
        <v>808</v>
      </c>
      <c r="E82">
        <v>6331</v>
      </c>
      <c r="F82" s="78">
        <v>39776.667164351849</v>
      </c>
      <c r="G82" t="s">
        <v>1353</v>
      </c>
      <c r="H82" t="s">
        <v>1354</v>
      </c>
      <c r="I82">
        <v>11.0124</v>
      </c>
      <c r="J82" t="s">
        <v>1355</v>
      </c>
    </row>
    <row r="83" spans="1:12">
      <c r="A83" t="s">
        <v>806</v>
      </c>
      <c r="B83">
        <v>28.5</v>
      </c>
      <c r="C83" t="s">
        <v>807</v>
      </c>
      <c r="D83" t="s">
        <v>808</v>
      </c>
      <c r="E83">
        <v>6331</v>
      </c>
      <c r="F83" s="78">
        <v>39776.708831018521</v>
      </c>
      <c r="G83" t="s">
        <v>1353</v>
      </c>
      <c r="H83" t="s">
        <v>1354</v>
      </c>
      <c r="I83">
        <v>10.9519</v>
      </c>
      <c r="J83" t="s">
        <v>1355</v>
      </c>
    </row>
    <row r="84" spans="1:12">
      <c r="A84" t="s">
        <v>806</v>
      </c>
      <c r="B84">
        <v>28.5</v>
      </c>
      <c r="C84" t="s">
        <v>807</v>
      </c>
      <c r="D84" t="s">
        <v>808</v>
      </c>
      <c r="E84">
        <v>6331</v>
      </c>
      <c r="F84" s="78">
        <v>39794.667164351849</v>
      </c>
      <c r="G84" t="s">
        <v>1353</v>
      </c>
      <c r="H84" t="s">
        <v>1354</v>
      </c>
      <c r="I84">
        <v>11.4419</v>
      </c>
      <c r="J84" t="s">
        <v>1355</v>
      </c>
    </row>
    <row r="85" spans="1:12">
      <c r="A85" t="s">
        <v>806</v>
      </c>
      <c r="B85">
        <v>28.5</v>
      </c>
      <c r="C85" t="s">
        <v>807</v>
      </c>
      <c r="D85" t="s">
        <v>808</v>
      </c>
      <c r="E85">
        <v>6331</v>
      </c>
      <c r="F85" s="78">
        <v>39794.708831018521</v>
      </c>
      <c r="G85" t="s">
        <v>1353</v>
      </c>
      <c r="H85" t="s">
        <v>1354</v>
      </c>
      <c r="I85">
        <v>11.433999999999999</v>
      </c>
      <c r="J85" t="s">
        <v>1355</v>
      </c>
    </row>
    <row r="86" spans="1:12">
      <c r="A86" t="s">
        <v>806</v>
      </c>
      <c r="B86">
        <v>28.5</v>
      </c>
      <c r="C86" t="s">
        <v>807</v>
      </c>
      <c r="D86" t="s">
        <v>808</v>
      </c>
      <c r="E86">
        <v>6331</v>
      </c>
      <c r="F86" s="78">
        <v>39812.667164351849</v>
      </c>
      <c r="G86" t="s">
        <v>1353</v>
      </c>
      <c r="H86" t="s">
        <v>1354</v>
      </c>
      <c r="I86">
        <v>11.963699999999999</v>
      </c>
      <c r="J86" t="s">
        <v>1355</v>
      </c>
    </row>
    <row r="87" spans="1:12">
      <c r="A87" t="s">
        <v>806</v>
      </c>
      <c r="B87">
        <v>28.5</v>
      </c>
      <c r="C87" t="s">
        <v>807</v>
      </c>
      <c r="D87" t="s">
        <v>808</v>
      </c>
      <c r="E87">
        <v>6331</v>
      </c>
      <c r="F87" s="78">
        <v>39812.708831018521</v>
      </c>
      <c r="G87" t="s">
        <v>1353</v>
      </c>
      <c r="H87" t="s">
        <v>1354</v>
      </c>
      <c r="I87">
        <v>11.953900000000001</v>
      </c>
      <c r="J87" t="s">
        <v>1355</v>
      </c>
    </row>
    <row r="88" spans="1:12">
      <c r="A88" t="s">
        <v>806</v>
      </c>
      <c r="B88">
        <v>28.5</v>
      </c>
      <c r="C88" t="s">
        <v>807</v>
      </c>
      <c r="D88" t="s">
        <v>808</v>
      </c>
      <c r="E88">
        <v>6331</v>
      </c>
      <c r="F88" s="78">
        <v>39830.667164351849</v>
      </c>
      <c r="G88" t="s">
        <v>1353</v>
      </c>
      <c r="H88" t="s">
        <v>1354</v>
      </c>
      <c r="I88">
        <v>12.1546</v>
      </c>
      <c r="J88" t="s">
        <v>1355</v>
      </c>
    </row>
    <row r="89" spans="1:12">
      <c r="A89" t="s">
        <v>806</v>
      </c>
      <c r="B89">
        <v>28.5</v>
      </c>
      <c r="C89" t="s">
        <v>807</v>
      </c>
      <c r="D89" t="s">
        <v>808</v>
      </c>
      <c r="E89">
        <v>6331</v>
      </c>
      <c r="F89" s="78">
        <v>39830.708831018521</v>
      </c>
      <c r="G89" t="s">
        <v>1353</v>
      </c>
      <c r="H89" t="s">
        <v>1354</v>
      </c>
      <c r="I89">
        <v>12.1486</v>
      </c>
      <c r="J89" t="s">
        <v>1355</v>
      </c>
    </row>
    <row r="91" spans="1:12">
      <c r="A91" t="s">
        <v>806</v>
      </c>
      <c r="B91">
        <v>100</v>
      </c>
      <c r="C91" t="s">
        <v>807</v>
      </c>
      <c r="D91" t="s">
        <v>811</v>
      </c>
      <c r="E91">
        <v>9515</v>
      </c>
      <c r="F91" s="78">
        <v>39650.667071759257</v>
      </c>
      <c r="G91" t="s">
        <v>1353</v>
      </c>
      <c r="H91" t="s">
        <v>1354</v>
      </c>
      <c r="I91">
        <v>9.2347000000000001</v>
      </c>
      <c r="J91" t="s">
        <v>1355</v>
      </c>
      <c r="K91">
        <v>2</v>
      </c>
      <c r="L91">
        <v>9.2326999999999995</v>
      </c>
    </row>
    <row r="92" spans="1:12">
      <c r="A92" t="s">
        <v>806</v>
      </c>
      <c r="B92">
        <v>100</v>
      </c>
      <c r="C92" t="s">
        <v>807</v>
      </c>
      <c r="D92" t="s">
        <v>811</v>
      </c>
      <c r="E92">
        <v>9515</v>
      </c>
      <c r="F92" s="78">
        <v>39650.687905092593</v>
      </c>
      <c r="G92" t="s">
        <v>1353</v>
      </c>
      <c r="H92" t="s">
        <v>1354</v>
      </c>
      <c r="I92">
        <v>9.2362000000000002</v>
      </c>
      <c r="J92" t="s">
        <v>1355</v>
      </c>
      <c r="K92">
        <v>4</v>
      </c>
      <c r="L92">
        <v>9.8965999999999994</v>
      </c>
    </row>
    <row r="93" spans="1:12">
      <c r="A93" t="s">
        <v>806</v>
      </c>
      <c r="B93">
        <v>100</v>
      </c>
      <c r="C93" t="s">
        <v>807</v>
      </c>
      <c r="D93" t="s">
        <v>811</v>
      </c>
      <c r="E93">
        <v>9515</v>
      </c>
      <c r="F93" s="78">
        <v>39650.708738425928</v>
      </c>
      <c r="G93" t="s">
        <v>1353</v>
      </c>
      <c r="H93" t="s">
        <v>1354</v>
      </c>
      <c r="I93">
        <v>9.2326999999999995</v>
      </c>
      <c r="J93" t="s">
        <v>1355</v>
      </c>
      <c r="K93">
        <v>6</v>
      </c>
      <c r="L93">
        <v>9.7028999999999996</v>
      </c>
    </row>
    <row r="94" spans="1:12">
      <c r="A94" t="s">
        <v>806</v>
      </c>
      <c r="B94">
        <v>100</v>
      </c>
      <c r="C94" t="s">
        <v>807</v>
      </c>
      <c r="D94" t="s">
        <v>811</v>
      </c>
      <c r="E94">
        <v>9515</v>
      </c>
      <c r="F94" s="78">
        <v>39650.729571759257</v>
      </c>
      <c r="G94" t="s">
        <v>1353</v>
      </c>
      <c r="H94" t="s">
        <v>1354</v>
      </c>
      <c r="I94">
        <v>9.2378999999999998</v>
      </c>
      <c r="J94" t="s">
        <v>1355</v>
      </c>
      <c r="K94">
        <v>8</v>
      </c>
      <c r="L94">
        <v>9.3263999999999996</v>
      </c>
    </row>
    <row r="95" spans="1:12">
      <c r="A95" t="s">
        <v>806</v>
      </c>
      <c r="B95">
        <v>100</v>
      </c>
      <c r="C95" t="s">
        <v>807</v>
      </c>
      <c r="D95" t="s">
        <v>811</v>
      </c>
      <c r="E95">
        <v>9515</v>
      </c>
      <c r="F95" s="78">
        <v>39668.667060185187</v>
      </c>
      <c r="G95" t="s">
        <v>1353</v>
      </c>
      <c r="H95" t="s">
        <v>1354</v>
      </c>
      <c r="I95">
        <v>9.8698999999999995</v>
      </c>
      <c r="J95" t="s">
        <v>1355</v>
      </c>
      <c r="K95">
        <v>10</v>
      </c>
      <c r="L95">
        <v>9.3046000000000006</v>
      </c>
    </row>
    <row r="96" spans="1:12">
      <c r="A96" t="s">
        <v>806</v>
      </c>
      <c r="B96">
        <v>100</v>
      </c>
      <c r="C96" t="s">
        <v>807</v>
      </c>
      <c r="D96" t="s">
        <v>811</v>
      </c>
      <c r="E96">
        <v>9515</v>
      </c>
      <c r="F96" s="78">
        <v>39668.687893518516</v>
      </c>
      <c r="G96" t="s">
        <v>1353</v>
      </c>
      <c r="H96" t="s">
        <v>1354</v>
      </c>
      <c r="I96">
        <v>9.8689</v>
      </c>
      <c r="J96" t="s">
        <v>1355</v>
      </c>
      <c r="K96">
        <v>12</v>
      </c>
      <c r="L96">
        <v>9.0838000000000001</v>
      </c>
    </row>
    <row r="97" spans="1:12">
      <c r="A97" t="s">
        <v>806</v>
      </c>
      <c r="B97">
        <v>100</v>
      </c>
      <c r="C97" t="s">
        <v>807</v>
      </c>
      <c r="D97" t="s">
        <v>811</v>
      </c>
      <c r="E97">
        <v>9515</v>
      </c>
      <c r="F97" s="78">
        <v>39668.708726851852</v>
      </c>
      <c r="G97" t="s">
        <v>1353</v>
      </c>
      <c r="H97" t="s">
        <v>1354</v>
      </c>
      <c r="I97">
        <v>9.8965999999999994</v>
      </c>
      <c r="J97" t="s">
        <v>1355</v>
      </c>
      <c r="K97">
        <v>14</v>
      </c>
      <c r="L97">
        <v>9.8646999999999991</v>
      </c>
    </row>
    <row r="98" spans="1:12">
      <c r="A98" t="s">
        <v>806</v>
      </c>
      <c r="B98">
        <v>100</v>
      </c>
      <c r="C98" t="s">
        <v>807</v>
      </c>
      <c r="D98" t="s">
        <v>811</v>
      </c>
      <c r="E98">
        <v>9515</v>
      </c>
      <c r="F98" s="78">
        <v>39668.729560185187</v>
      </c>
      <c r="G98" t="s">
        <v>1353</v>
      </c>
      <c r="H98" t="s">
        <v>1354</v>
      </c>
      <c r="I98">
        <v>9.8961000000000006</v>
      </c>
      <c r="J98" t="s">
        <v>1355</v>
      </c>
      <c r="K98">
        <v>16</v>
      </c>
      <c r="L98">
        <v>9.6487999999999996</v>
      </c>
    </row>
    <row r="99" spans="1:12">
      <c r="A99" t="s">
        <v>806</v>
      </c>
      <c r="B99">
        <v>100</v>
      </c>
      <c r="C99" t="s">
        <v>807</v>
      </c>
      <c r="D99" t="s">
        <v>811</v>
      </c>
      <c r="E99">
        <v>9515</v>
      </c>
      <c r="F99" s="78">
        <v>39686.667060185187</v>
      </c>
      <c r="G99" t="s">
        <v>1353</v>
      </c>
      <c r="H99" t="s">
        <v>1354</v>
      </c>
      <c r="I99">
        <v>9.6801999999999992</v>
      </c>
      <c r="J99" t="s">
        <v>1355</v>
      </c>
      <c r="K99">
        <v>18</v>
      </c>
      <c r="L99">
        <v>10.476699999999999</v>
      </c>
    </row>
    <row r="100" spans="1:12">
      <c r="A100" t="s">
        <v>806</v>
      </c>
      <c r="B100">
        <v>100</v>
      </c>
      <c r="C100" t="s">
        <v>807</v>
      </c>
      <c r="D100" t="s">
        <v>811</v>
      </c>
      <c r="E100">
        <v>9515</v>
      </c>
      <c r="F100" s="78">
        <v>39686.687893518516</v>
      </c>
      <c r="G100" t="s">
        <v>1353</v>
      </c>
      <c r="H100" t="s">
        <v>1354</v>
      </c>
      <c r="I100">
        <v>9.6852</v>
      </c>
      <c r="J100" t="s">
        <v>1355</v>
      </c>
      <c r="K100">
        <v>20</v>
      </c>
      <c r="L100">
        <v>10.7098</v>
      </c>
    </row>
    <row r="101" spans="1:12">
      <c r="A101" t="s">
        <v>806</v>
      </c>
      <c r="B101">
        <v>100</v>
      </c>
      <c r="C101" t="s">
        <v>807</v>
      </c>
      <c r="D101" t="s">
        <v>811</v>
      </c>
      <c r="E101">
        <v>9515</v>
      </c>
      <c r="F101" s="78">
        <v>39686.708726851852</v>
      </c>
      <c r="G101" t="s">
        <v>1353</v>
      </c>
      <c r="H101" t="s">
        <v>1354</v>
      </c>
      <c r="I101">
        <v>9.7028999999999996</v>
      </c>
      <c r="J101" t="s">
        <v>1355</v>
      </c>
      <c r="K101">
        <v>22</v>
      </c>
      <c r="L101">
        <v>10.6652</v>
      </c>
    </row>
    <row r="102" spans="1:12">
      <c r="A102" t="s">
        <v>806</v>
      </c>
      <c r="B102">
        <v>100</v>
      </c>
      <c r="C102" t="s">
        <v>807</v>
      </c>
      <c r="D102" t="s">
        <v>811</v>
      </c>
      <c r="E102">
        <v>9515</v>
      </c>
      <c r="F102" s="78">
        <v>39686.729560185187</v>
      </c>
      <c r="G102" t="s">
        <v>1353</v>
      </c>
      <c r="H102" t="s">
        <v>1354</v>
      </c>
      <c r="I102">
        <v>9.7042999999999999</v>
      </c>
      <c r="J102" t="s">
        <v>1355</v>
      </c>
      <c r="K102">
        <v>24</v>
      </c>
      <c r="L102">
        <v>10.744400000000001</v>
      </c>
    </row>
    <row r="103" spans="1:12">
      <c r="A103" t="s">
        <v>806</v>
      </c>
      <c r="B103">
        <v>100</v>
      </c>
      <c r="C103" t="s">
        <v>807</v>
      </c>
      <c r="D103" t="s">
        <v>811</v>
      </c>
      <c r="E103">
        <v>9515</v>
      </c>
      <c r="F103" s="78">
        <v>39704.667071759257</v>
      </c>
      <c r="G103" t="s">
        <v>1353</v>
      </c>
      <c r="H103" t="s">
        <v>1354</v>
      </c>
      <c r="I103">
        <v>9.3215000000000003</v>
      </c>
      <c r="J103" t="s">
        <v>1355</v>
      </c>
      <c r="K103">
        <v>26</v>
      </c>
      <c r="L103">
        <v>12.1623</v>
      </c>
    </row>
    <row r="104" spans="1:12">
      <c r="A104" t="s">
        <v>806</v>
      </c>
      <c r="B104">
        <v>100</v>
      </c>
      <c r="C104" t="s">
        <v>807</v>
      </c>
      <c r="D104" t="s">
        <v>811</v>
      </c>
      <c r="E104">
        <v>9515</v>
      </c>
      <c r="F104" s="78">
        <v>39704.687905092593</v>
      </c>
      <c r="G104" t="s">
        <v>1353</v>
      </c>
      <c r="H104" t="s">
        <v>1354</v>
      </c>
      <c r="I104">
        <v>9.3275000000000006</v>
      </c>
      <c r="J104" t="s">
        <v>1355</v>
      </c>
      <c r="K104">
        <v>28</v>
      </c>
      <c r="L104">
        <v>11.478999999999999</v>
      </c>
    </row>
    <row r="105" spans="1:12">
      <c r="A105" t="s">
        <v>806</v>
      </c>
      <c r="B105">
        <v>100</v>
      </c>
      <c r="C105" t="s">
        <v>807</v>
      </c>
      <c r="D105" t="s">
        <v>811</v>
      </c>
      <c r="E105">
        <v>9515</v>
      </c>
      <c r="F105" s="78">
        <v>39704.708738425928</v>
      </c>
      <c r="G105" t="s">
        <v>1353</v>
      </c>
      <c r="H105" t="s">
        <v>1354</v>
      </c>
      <c r="I105">
        <v>9.3263999999999996</v>
      </c>
      <c r="J105" t="s">
        <v>1355</v>
      </c>
      <c r="K105">
        <v>30</v>
      </c>
      <c r="L105">
        <v>11.3407</v>
      </c>
    </row>
    <row r="106" spans="1:12">
      <c r="A106" t="s">
        <v>806</v>
      </c>
      <c r="B106">
        <v>100</v>
      </c>
      <c r="C106" t="s">
        <v>807</v>
      </c>
      <c r="D106" t="s">
        <v>811</v>
      </c>
      <c r="E106">
        <v>9515</v>
      </c>
      <c r="F106" s="78">
        <v>39704.729571759257</v>
      </c>
      <c r="G106" t="s">
        <v>1353</v>
      </c>
      <c r="H106" t="s">
        <v>1354</v>
      </c>
      <c r="I106">
        <v>9.3206000000000007</v>
      </c>
      <c r="J106" t="s">
        <v>1355</v>
      </c>
      <c r="K106">
        <v>32</v>
      </c>
      <c r="L106">
        <v>11.8803</v>
      </c>
    </row>
    <row r="107" spans="1:12">
      <c r="A107" t="s">
        <v>806</v>
      </c>
      <c r="B107">
        <v>100</v>
      </c>
      <c r="C107" t="s">
        <v>807</v>
      </c>
      <c r="D107" t="s">
        <v>811</v>
      </c>
      <c r="E107">
        <v>9515</v>
      </c>
      <c r="F107" s="78">
        <v>39722.667071759257</v>
      </c>
      <c r="G107" t="s">
        <v>1353</v>
      </c>
      <c r="H107" t="s">
        <v>1354</v>
      </c>
      <c r="I107">
        <v>9.2995000000000001</v>
      </c>
      <c r="J107" t="s">
        <v>1355</v>
      </c>
    </row>
    <row r="108" spans="1:12">
      <c r="A108" t="s">
        <v>806</v>
      </c>
      <c r="B108">
        <v>100</v>
      </c>
      <c r="C108" t="s">
        <v>807</v>
      </c>
      <c r="D108" t="s">
        <v>811</v>
      </c>
      <c r="E108">
        <v>9515</v>
      </c>
      <c r="F108" s="78">
        <v>39722.687905092593</v>
      </c>
      <c r="G108" t="s">
        <v>1353</v>
      </c>
      <c r="H108" t="s">
        <v>1354</v>
      </c>
      <c r="I108">
        <v>9.3015000000000008</v>
      </c>
      <c r="J108" t="s">
        <v>1355</v>
      </c>
    </row>
    <row r="109" spans="1:12">
      <c r="A109" t="s">
        <v>806</v>
      </c>
      <c r="B109">
        <v>100</v>
      </c>
      <c r="C109" t="s">
        <v>807</v>
      </c>
      <c r="D109" t="s">
        <v>811</v>
      </c>
      <c r="E109">
        <v>9515</v>
      </c>
      <c r="F109" s="78">
        <v>39722.708738425928</v>
      </c>
      <c r="G109" t="s">
        <v>1353</v>
      </c>
      <c r="H109" t="s">
        <v>1354</v>
      </c>
      <c r="I109">
        <v>9.3046000000000006</v>
      </c>
      <c r="J109" t="s">
        <v>1355</v>
      </c>
    </row>
    <row r="110" spans="1:12">
      <c r="A110" t="s">
        <v>806</v>
      </c>
      <c r="B110">
        <v>100</v>
      </c>
      <c r="C110" t="s">
        <v>807</v>
      </c>
      <c r="D110" t="s">
        <v>811</v>
      </c>
      <c r="E110">
        <v>9515</v>
      </c>
      <c r="F110" s="78">
        <v>39722.729571759257</v>
      </c>
      <c r="G110" t="s">
        <v>1353</v>
      </c>
      <c r="H110" t="s">
        <v>1354</v>
      </c>
      <c r="I110">
        <v>9.3045000000000009</v>
      </c>
      <c r="J110" t="s">
        <v>1355</v>
      </c>
    </row>
    <row r="111" spans="1:12">
      <c r="A111" t="s">
        <v>806</v>
      </c>
      <c r="B111">
        <v>100</v>
      </c>
      <c r="C111" t="s">
        <v>807</v>
      </c>
      <c r="D111" t="s">
        <v>811</v>
      </c>
      <c r="E111">
        <v>9515</v>
      </c>
      <c r="F111" s="78">
        <v>39740.667071759257</v>
      </c>
      <c r="G111" t="s">
        <v>1353</v>
      </c>
      <c r="H111" t="s">
        <v>1354</v>
      </c>
      <c r="I111">
        <v>9.0509000000000004</v>
      </c>
      <c r="J111" t="s">
        <v>1355</v>
      </c>
    </row>
    <row r="112" spans="1:12">
      <c r="A112" t="s">
        <v>806</v>
      </c>
      <c r="B112">
        <v>100</v>
      </c>
      <c r="C112" t="s">
        <v>807</v>
      </c>
      <c r="D112" t="s">
        <v>811</v>
      </c>
      <c r="E112">
        <v>9515</v>
      </c>
      <c r="F112" s="78">
        <v>39740.687905092593</v>
      </c>
      <c r="G112" t="s">
        <v>1353</v>
      </c>
      <c r="H112" t="s">
        <v>1354</v>
      </c>
      <c r="I112">
        <v>9.0669000000000004</v>
      </c>
      <c r="J112" t="s">
        <v>1355</v>
      </c>
    </row>
    <row r="113" spans="1:10">
      <c r="A113" t="s">
        <v>806</v>
      </c>
      <c r="B113">
        <v>100</v>
      </c>
      <c r="C113" t="s">
        <v>807</v>
      </c>
      <c r="D113" t="s">
        <v>811</v>
      </c>
      <c r="E113">
        <v>9515</v>
      </c>
      <c r="F113" s="78">
        <v>39740.708738425928</v>
      </c>
      <c r="G113" t="s">
        <v>1353</v>
      </c>
      <c r="H113" t="s">
        <v>1354</v>
      </c>
      <c r="I113">
        <v>9.0838000000000001</v>
      </c>
      <c r="J113" t="s">
        <v>1355</v>
      </c>
    </row>
    <row r="114" spans="1:10">
      <c r="A114" t="s">
        <v>806</v>
      </c>
      <c r="B114">
        <v>100</v>
      </c>
      <c r="C114" t="s">
        <v>807</v>
      </c>
      <c r="D114" t="s">
        <v>811</v>
      </c>
      <c r="E114">
        <v>9515</v>
      </c>
      <c r="F114" s="78">
        <v>39740.729571759257</v>
      </c>
      <c r="G114" t="s">
        <v>1353</v>
      </c>
      <c r="H114" t="s">
        <v>1354</v>
      </c>
      <c r="I114">
        <v>9.0495999999999999</v>
      </c>
      <c r="J114" t="s">
        <v>1355</v>
      </c>
    </row>
    <row r="115" spans="1:10">
      <c r="A115" t="s">
        <v>806</v>
      </c>
      <c r="B115">
        <v>100</v>
      </c>
      <c r="C115" t="s">
        <v>807</v>
      </c>
      <c r="D115" t="s">
        <v>811</v>
      </c>
      <c r="E115">
        <v>9515</v>
      </c>
      <c r="F115" s="78">
        <v>39758.667060185187</v>
      </c>
      <c r="G115" t="s">
        <v>1353</v>
      </c>
      <c r="H115" t="s">
        <v>1354</v>
      </c>
      <c r="I115">
        <v>9.8580000000000005</v>
      </c>
      <c r="J115" t="s">
        <v>1355</v>
      </c>
    </row>
    <row r="116" spans="1:10">
      <c r="A116" t="s">
        <v>806</v>
      </c>
      <c r="B116">
        <v>100</v>
      </c>
      <c r="C116" t="s">
        <v>807</v>
      </c>
      <c r="D116" t="s">
        <v>811</v>
      </c>
      <c r="E116">
        <v>9515</v>
      </c>
      <c r="F116" s="78">
        <v>39758.687893518516</v>
      </c>
      <c r="G116" t="s">
        <v>1353</v>
      </c>
      <c r="H116" t="s">
        <v>1354</v>
      </c>
      <c r="I116">
        <v>10.092700000000001</v>
      </c>
      <c r="J116" t="s">
        <v>1355</v>
      </c>
    </row>
    <row r="117" spans="1:10">
      <c r="A117" t="s">
        <v>806</v>
      </c>
      <c r="B117">
        <v>100</v>
      </c>
      <c r="C117" t="s">
        <v>807</v>
      </c>
      <c r="D117" t="s">
        <v>811</v>
      </c>
      <c r="E117">
        <v>9515</v>
      </c>
      <c r="F117" s="78">
        <v>39758.708715277775</v>
      </c>
      <c r="G117" t="s">
        <v>1353</v>
      </c>
      <c r="H117" t="s">
        <v>1354</v>
      </c>
      <c r="I117">
        <v>9.8646999999999991</v>
      </c>
      <c r="J117" t="s">
        <v>1355</v>
      </c>
    </row>
    <row r="118" spans="1:10">
      <c r="A118" t="s">
        <v>806</v>
      </c>
      <c r="B118">
        <v>100</v>
      </c>
      <c r="C118" t="s">
        <v>807</v>
      </c>
      <c r="D118" t="s">
        <v>811</v>
      </c>
      <c r="E118">
        <v>9515</v>
      </c>
      <c r="F118" s="78">
        <v>39758.729560185187</v>
      </c>
      <c r="G118" t="s">
        <v>1353</v>
      </c>
      <c r="H118" t="s">
        <v>1354</v>
      </c>
      <c r="I118">
        <v>10.0168</v>
      </c>
      <c r="J118" t="s">
        <v>1355</v>
      </c>
    </row>
    <row r="119" spans="1:10">
      <c r="A119" t="s">
        <v>806</v>
      </c>
      <c r="B119">
        <v>100</v>
      </c>
      <c r="C119" t="s">
        <v>807</v>
      </c>
      <c r="D119" t="s">
        <v>811</v>
      </c>
      <c r="E119">
        <v>9515</v>
      </c>
      <c r="F119" s="78">
        <v>39776.667060185187</v>
      </c>
      <c r="G119" t="s">
        <v>1353</v>
      </c>
      <c r="H119" t="s">
        <v>1354</v>
      </c>
      <c r="I119">
        <v>9.7753999999999994</v>
      </c>
      <c r="J119" t="s">
        <v>1355</v>
      </c>
    </row>
    <row r="120" spans="1:10">
      <c r="A120" t="s">
        <v>806</v>
      </c>
      <c r="B120">
        <v>100</v>
      </c>
      <c r="C120" t="s">
        <v>807</v>
      </c>
      <c r="D120" t="s">
        <v>811</v>
      </c>
      <c r="E120">
        <v>9515</v>
      </c>
      <c r="F120" s="78">
        <v>39776.687893518516</v>
      </c>
      <c r="G120" t="s">
        <v>1353</v>
      </c>
      <c r="H120" t="s">
        <v>1354</v>
      </c>
      <c r="I120">
        <v>9.6196999999999999</v>
      </c>
      <c r="J120" t="s">
        <v>1355</v>
      </c>
    </row>
    <row r="121" spans="1:10">
      <c r="A121" t="s">
        <v>806</v>
      </c>
      <c r="B121">
        <v>100</v>
      </c>
      <c r="C121" t="s">
        <v>807</v>
      </c>
      <c r="D121" t="s">
        <v>811</v>
      </c>
      <c r="E121">
        <v>9515</v>
      </c>
      <c r="F121" s="78">
        <v>39776.708726851852</v>
      </c>
      <c r="G121" t="s">
        <v>1353</v>
      </c>
      <c r="H121" t="s">
        <v>1354</v>
      </c>
      <c r="I121">
        <v>9.6487999999999996</v>
      </c>
      <c r="J121" t="s">
        <v>1355</v>
      </c>
    </row>
    <row r="122" spans="1:10">
      <c r="A122" t="s">
        <v>806</v>
      </c>
      <c r="B122">
        <v>100</v>
      </c>
      <c r="C122" t="s">
        <v>807</v>
      </c>
      <c r="D122" t="s">
        <v>811</v>
      </c>
      <c r="E122">
        <v>9515</v>
      </c>
      <c r="F122" s="78">
        <v>39776.729560185187</v>
      </c>
      <c r="G122" t="s">
        <v>1353</v>
      </c>
      <c r="H122" t="s">
        <v>1354</v>
      </c>
      <c r="I122">
        <v>9.6912000000000003</v>
      </c>
      <c r="J122" t="s">
        <v>1355</v>
      </c>
    </row>
    <row r="123" spans="1:10">
      <c r="A123" t="s">
        <v>806</v>
      </c>
      <c r="B123">
        <v>100</v>
      </c>
      <c r="C123" t="s">
        <v>807</v>
      </c>
      <c r="D123" t="s">
        <v>811</v>
      </c>
      <c r="E123">
        <v>9515</v>
      </c>
      <c r="F123" s="78">
        <v>39794.667048611111</v>
      </c>
      <c r="G123" t="s">
        <v>1353</v>
      </c>
      <c r="H123" t="s">
        <v>1354</v>
      </c>
      <c r="I123">
        <v>10.4282</v>
      </c>
      <c r="J123" t="s">
        <v>1355</v>
      </c>
    </row>
    <row r="124" spans="1:10">
      <c r="A124" t="s">
        <v>806</v>
      </c>
      <c r="B124">
        <v>100</v>
      </c>
      <c r="C124" t="s">
        <v>807</v>
      </c>
      <c r="D124" t="s">
        <v>811</v>
      </c>
      <c r="E124">
        <v>9515</v>
      </c>
      <c r="F124" s="78">
        <v>39794.687881944446</v>
      </c>
      <c r="G124" t="s">
        <v>1353</v>
      </c>
      <c r="H124" t="s">
        <v>1354</v>
      </c>
      <c r="I124">
        <v>10.372299999999999</v>
      </c>
      <c r="J124" t="s">
        <v>1355</v>
      </c>
    </row>
    <row r="125" spans="1:10">
      <c r="A125" t="s">
        <v>806</v>
      </c>
      <c r="B125">
        <v>100</v>
      </c>
      <c r="C125" t="s">
        <v>807</v>
      </c>
      <c r="D125" t="s">
        <v>811</v>
      </c>
      <c r="E125">
        <v>9515</v>
      </c>
      <c r="F125" s="78">
        <v>39794.708715277775</v>
      </c>
      <c r="G125" t="s">
        <v>1353</v>
      </c>
      <c r="H125" t="s">
        <v>1354</v>
      </c>
      <c r="I125">
        <v>10.476699999999999</v>
      </c>
      <c r="J125" t="s">
        <v>1355</v>
      </c>
    </row>
    <row r="126" spans="1:10">
      <c r="A126" t="s">
        <v>806</v>
      </c>
      <c r="B126">
        <v>100</v>
      </c>
      <c r="C126" t="s">
        <v>807</v>
      </c>
      <c r="D126" t="s">
        <v>811</v>
      </c>
      <c r="E126">
        <v>9515</v>
      </c>
      <c r="F126" s="78">
        <v>39794.729548611111</v>
      </c>
      <c r="G126" t="s">
        <v>1353</v>
      </c>
      <c r="H126" t="s">
        <v>1354</v>
      </c>
      <c r="I126">
        <v>10.570600000000001</v>
      </c>
      <c r="J126" t="s">
        <v>1355</v>
      </c>
    </row>
    <row r="127" spans="1:10">
      <c r="A127" t="s">
        <v>806</v>
      </c>
      <c r="B127">
        <v>100</v>
      </c>
      <c r="C127" t="s">
        <v>807</v>
      </c>
      <c r="D127" t="s">
        <v>811</v>
      </c>
      <c r="E127">
        <v>9515</v>
      </c>
      <c r="F127" s="78">
        <v>39812.667037037034</v>
      </c>
      <c r="G127" t="s">
        <v>1353</v>
      </c>
      <c r="H127" t="s">
        <v>1354</v>
      </c>
      <c r="I127">
        <v>10.6995</v>
      </c>
      <c r="J127" t="s">
        <v>1355</v>
      </c>
    </row>
    <row r="128" spans="1:10">
      <c r="A128" t="s">
        <v>806</v>
      </c>
      <c r="B128">
        <v>100</v>
      </c>
      <c r="C128" t="s">
        <v>807</v>
      </c>
      <c r="D128" t="s">
        <v>811</v>
      </c>
      <c r="E128">
        <v>9515</v>
      </c>
      <c r="F128" s="78">
        <v>39812.68787037037</v>
      </c>
      <c r="G128" t="s">
        <v>1353</v>
      </c>
      <c r="H128" t="s">
        <v>1354</v>
      </c>
      <c r="I128">
        <v>10.702999999999999</v>
      </c>
      <c r="J128" t="s">
        <v>1355</v>
      </c>
    </row>
    <row r="129" spans="1:10">
      <c r="A129" t="s">
        <v>806</v>
      </c>
      <c r="B129">
        <v>100</v>
      </c>
      <c r="C129" t="s">
        <v>807</v>
      </c>
      <c r="D129" t="s">
        <v>811</v>
      </c>
      <c r="E129">
        <v>9515</v>
      </c>
      <c r="F129" s="78">
        <v>39812.708703703705</v>
      </c>
      <c r="G129" t="s">
        <v>1353</v>
      </c>
      <c r="H129" t="s">
        <v>1354</v>
      </c>
      <c r="I129">
        <v>10.7098</v>
      </c>
      <c r="J129" t="s">
        <v>1355</v>
      </c>
    </row>
    <row r="130" spans="1:10">
      <c r="A130" t="s">
        <v>806</v>
      </c>
      <c r="B130">
        <v>100</v>
      </c>
      <c r="C130" t="s">
        <v>807</v>
      </c>
      <c r="D130" t="s">
        <v>811</v>
      </c>
      <c r="E130">
        <v>9515</v>
      </c>
      <c r="F130" s="78">
        <v>39812.729537037034</v>
      </c>
      <c r="G130" t="s">
        <v>1353</v>
      </c>
      <c r="H130" t="s">
        <v>1354</v>
      </c>
      <c r="I130">
        <v>10.7376</v>
      </c>
      <c r="J130" t="s">
        <v>1355</v>
      </c>
    </row>
    <row r="131" spans="1:10">
      <c r="A131" t="s">
        <v>806</v>
      </c>
      <c r="B131">
        <v>100</v>
      </c>
      <c r="C131" t="s">
        <v>807</v>
      </c>
      <c r="D131" t="s">
        <v>811</v>
      </c>
      <c r="E131">
        <v>9515</v>
      </c>
      <c r="F131" s="78">
        <v>39830.667048611111</v>
      </c>
      <c r="G131" t="s">
        <v>1353</v>
      </c>
      <c r="H131" t="s">
        <v>1354</v>
      </c>
      <c r="I131">
        <v>11.139099999999999</v>
      </c>
      <c r="J131" t="s">
        <v>1355</v>
      </c>
    </row>
    <row r="132" spans="1:10">
      <c r="A132" t="s">
        <v>806</v>
      </c>
      <c r="B132">
        <v>100</v>
      </c>
      <c r="C132" t="s">
        <v>807</v>
      </c>
      <c r="D132" t="s">
        <v>811</v>
      </c>
      <c r="E132">
        <v>9515</v>
      </c>
      <c r="F132" s="78">
        <v>39830.68787037037</v>
      </c>
      <c r="G132" t="s">
        <v>1353</v>
      </c>
      <c r="H132" t="s">
        <v>1354</v>
      </c>
      <c r="I132">
        <v>10.636200000000001</v>
      </c>
      <c r="J132" t="s">
        <v>1355</v>
      </c>
    </row>
    <row r="133" spans="1:10">
      <c r="A133" t="s">
        <v>806</v>
      </c>
      <c r="B133">
        <v>100</v>
      </c>
      <c r="C133" t="s">
        <v>807</v>
      </c>
      <c r="D133" t="s">
        <v>811</v>
      </c>
      <c r="E133">
        <v>9515</v>
      </c>
      <c r="F133" s="78">
        <v>39830.708715277775</v>
      </c>
      <c r="G133" t="s">
        <v>1353</v>
      </c>
      <c r="H133" t="s">
        <v>1354</v>
      </c>
      <c r="I133">
        <v>10.6652</v>
      </c>
      <c r="J133" t="s">
        <v>1355</v>
      </c>
    </row>
    <row r="134" spans="1:10">
      <c r="A134" t="s">
        <v>806</v>
      </c>
      <c r="B134">
        <v>100</v>
      </c>
      <c r="C134" t="s">
        <v>807</v>
      </c>
      <c r="D134" t="s">
        <v>811</v>
      </c>
      <c r="E134">
        <v>9515</v>
      </c>
      <c r="F134" s="78">
        <v>39830.729548611111</v>
      </c>
      <c r="G134" t="s">
        <v>1353</v>
      </c>
      <c r="H134" t="s">
        <v>1354</v>
      </c>
      <c r="I134">
        <v>10.664999999999999</v>
      </c>
      <c r="J134" t="s">
        <v>1355</v>
      </c>
    </row>
    <row r="135" spans="1:10">
      <c r="A135" t="s">
        <v>806</v>
      </c>
      <c r="B135">
        <v>100</v>
      </c>
      <c r="C135" t="s">
        <v>807</v>
      </c>
      <c r="D135" t="s">
        <v>811</v>
      </c>
      <c r="E135">
        <v>9515</v>
      </c>
      <c r="F135" s="78">
        <v>39848.667037037034</v>
      </c>
      <c r="G135" t="s">
        <v>1353</v>
      </c>
      <c r="H135" t="s">
        <v>1354</v>
      </c>
      <c r="I135">
        <v>10.8926</v>
      </c>
      <c r="J135" t="s">
        <v>1355</v>
      </c>
    </row>
    <row r="136" spans="1:10">
      <c r="A136" t="s">
        <v>806</v>
      </c>
      <c r="B136">
        <v>100</v>
      </c>
      <c r="C136" t="s">
        <v>807</v>
      </c>
      <c r="D136" t="s">
        <v>811</v>
      </c>
      <c r="E136">
        <v>9515</v>
      </c>
      <c r="F136" s="78">
        <v>39848.68787037037</v>
      </c>
      <c r="G136" t="s">
        <v>1353</v>
      </c>
      <c r="H136" t="s">
        <v>1354</v>
      </c>
      <c r="I136">
        <v>10.7341</v>
      </c>
      <c r="J136" t="s">
        <v>1355</v>
      </c>
    </row>
    <row r="137" spans="1:10">
      <c r="A137" t="s">
        <v>806</v>
      </c>
      <c r="B137">
        <v>100</v>
      </c>
      <c r="C137" t="s">
        <v>807</v>
      </c>
      <c r="D137" t="s">
        <v>811</v>
      </c>
      <c r="E137">
        <v>9515</v>
      </c>
      <c r="F137" s="78">
        <v>39848.708703703705</v>
      </c>
      <c r="G137" t="s">
        <v>1353</v>
      </c>
      <c r="H137" t="s">
        <v>1354</v>
      </c>
      <c r="I137">
        <v>10.744400000000001</v>
      </c>
      <c r="J137" t="s">
        <v>1355</v>
      </c>
    </row>
    <row r="138" spans="1:10">
      <c r="A138" t="s">
        <v>806</v>
      </c>
      <c r="B138">
        <v>100</v>
      </c>
      <c r="C138" t="s">
        <v>807</v>
      </c>
      <c r="D138" t="s">
        <v>811</v>
      </c>
      <c r="E138">
        <v>9515</v>
      </c>
      <c r="F138" s="78">
        <v>39848.729537037034</v>
      </c>
      <c r="G138" t="s">
        <v>1353</v>
      </c>
      <c r="H138" t="s">
        <v>1354</v>
      </c>
      <c r="I138">
        <v>10.779400000000001</v>
      </c>
      <c r="J138" t="s">
        <v>1355</v>
      </c>
    </row>
    <row r="139" spans="1:10">
      <c r="A139" t="s">
        <v>806</v>
      </c>
      <c r="B139">
        <v>100</v>
      </c>
      <c r="C139" t="s">
        <v>807</v>
      </c>
      <c r="D139" t="s">
        <v>811</v>
      </c>
      <c r="E139">
        <v>9515</v>
      </c>
      <c r="F139" s="78">
        <v>39866.667013888888</v>
      </c>
      <c r="G139" t="s">
        <v>1353</v>
      </c>
      <c r="H139" t="s">
        <v>1354</v>
      </c>
      <c r="I139">
        <v>11.9246</v>
      </c>
      <c r="J139" t="s">
        <v>1355</v>
      </c>
    </row>
    <row r="140" spans="1:10">
      <c r="A140" t="s">
        <v>806</v>
      </c>
      <c r="B140">
        <v>100</v>
      </c>
      <c r="C140" t="s">
        <v>807</v>
      </c>
      <c r="D140" t="s">
        <v>811</v>
      </c>
      <c r="E140">
        <v>9515</v>
      </c>
      <c r="F140" s="78">
        <v>39866.687858796293</v>
      </c>
      <c r="G140" t="s">
        <v>1353</v>
      </c>
      <c r="H140" t="s">
        <v>1354</v>
      </c>
      <c r="I140">
        <v>12.188599999999999</v>
      </c>
      <c r="J140" t="s">
        <v>1355</v>
      </c>
    </row>
    <row r="141" spans="1:10">
      <c r="A141" t="s">
        <v>806</v>
      </c>
      <c r="B141">
        <v>100</v>
      </c>
      <c r="C141" t="s">
        <v>807</v>
      </c>
      <c r="D141" t="s">
        <v>811</v>
      </c>
      <c r="E141">
        <v>9515</v>
      </c>
      <c r="F141" s="78">
        <v>39866.708680555559</v>
      </c>
      <c r="G141" t="s">
        <v>1353</v>
      </c>
      <c r="H141" t="s">
        <v>1354</v>
      </c>
      <c r="I141">
        <v>12.1623</v>
      </c>
      <c r="J141" t="s">
        <v>1355</v>
      </c>
    </row>
    <row r="142" spans="1:10">
      <c r="A142" t="s">
        <v>806</v>
      </c>
      <c r="B142">
        <v>100</v>
      </c>
      <c r="C142" t="s">
        <v>807</v>
      </c>
      <c r="D142" t="s">
        <v>811</v>
      </c>
      <c r="E142">
        <v>9515</v>
      </c>
      <c r="F142" s="78">
        <v>39866.729513888888</v>
      </c>
      <c r="G142" t="s">
        <v>1353</v>
      </c>
      <c r="H142" t="s">
        <v>1354</v>
      </c>
      <c r="I142">
        <v>12.0662</v>
      </c>
      <c r="J142" t="s">
        <v>1355</v>
      </c>
    </row>
    <row r="143" spans="1:10">
      <c r="A143" t="s">
        <v>806</v>
      </c>
      <c r="B143">
        <v>100</v>
      </c>
      <c r="C143" t="s">
        <v>807</v>
      </c>
      <c r="D143" t="s">
        <v>811</v>
      </c>
      <c r="E143">
        <v>9515</v>
      </c>
      <c r="F143" s="78">
        <v>39884.667025462964</v>
      </c>
      <c r="G143" t="s">
        <v>1353</v>
      </c>
      <c r="H143" t="s">
        <v>1354</v>
      </c>
      <c r="I143">
        <v>11.4282</v>
      </c>
      <c r="J143" t="s">
        <v>1355</v>
      </c>
    </row>
    <row r="144" spans="1:10">
      <c r="A144" t="s">
        <v>806</v>
      </c>
      <c r="B144">
        <v>100</v>
      </c>
      <c r="C144" t="s">
        <v>807</v>
      </c>
      <c r="D144" t="s">
        <v>811</v>
      </c>
      <c r="E144">
        <v>9515</v>
      </c>
      <c r="F144" s="78">
        <v>39884.687858796293</v>
      </c>
      <c r="G144" t="s">
        <v>1353</v>
      </c>
      <c r="H144" t="s">
        <v>1354</v>
      </c>
      <c r="I144">
        <v>11.345499999999999</v>
      </c>
      <c r="J144" t="s">
        <v>1355</v>
      </c>
    </row>
    <row r="145" spans="1:10">
      <c r="A145" t="s">
        <v>806</v>
      </c>
      <c r="B145">
        <v>100</v>
      </c>
      <c r="C145" t="s">
        <v>807</v>
      </c>
      <c r="D145" t="s">
        <v>811</v>
      </c>
      <c r="E145">
        <v>9515</v>
      </c>
      <c r="F145" s="78">
        <v>39884.708692129629</v>
      </c>
      <c r="G145" t="s">
        <v>1353</v>
      </c>
      <c r="H145" t="s">
        <v>1354</v>
      </c>
      <c r="I145">
        <v>11.478999999999999</v>
      </c>
      <c r="J145" t="s">
        <v>1355</v>
      </c>
    </row>
    <row r="146" spans="1:10">
      <c r="A146" t="s">
        <v>806</v>
      </c>
      <c r="B146">
        <v>100</v>
      </c>
      <c r="C146" t="s">
        <v>807</v>
      </c>
      <c r="D146" t="s">
        <v>811</v>
      </c>
      <c r="E146">
        <v>9515</v>
      </c>
      <c r="F146" s="78">
        <v>39884.729525462964</v>
      </c>
      <c r="G146" t="s">
        <v>1353</v>
      </c>
      <c r="H146" t="s">
        <v>1354</v>
      </c>
      <c r="I146">
        <v>11.399900000000001</v>
      </c>
      <c r="J146" t="s">
        <v>1355</v>
      </c>
    </row>
    <row r="147" spans="1:10">
      <c r="A147" t="s">
        <v>806</v>
      </c>
      <c r="B147">
        <v>100</v>
      </c>
      <c r="C147" t="s">
        <v>807</v>
      </c>
      <c r="D147" t="s">
        <v>811</v>
      </c>
      <c r="E147">
        <v>9515</v>
      </c>
      <c r="F147" s="78">
        <v>39902.667037037034</v>
      </c>
      <c r="G147" t="s">
        <v>1353</v>
      </c>
      <c r="H147" t="s">
        <v>1354</v>
      </c>
      <c r="I147">
        <v>10.933</v>
      </c>
      <c r="J147" t="s">
        <v>1355</v>
      </c>
    </row>
    <row r="148" spans="1:10">
      <c r="A148" t="s">
        <v>806</v>
      </c>
      <c r="B148">
        <v>100</v>
      </c>
      <c r="C148" t="s">
        <v>807</v>
      </c>
      <c r="D148" t="s">
        <v>811</v>
      </c>
      <c r="E148">
        <v>9515</v>
      </c>
      <c r="F148" s="78">
        <v>39902.68787037037</v>
      </c>
      <c r="G148" t="s">
        <v>1353</v>
      </c>
      <c r="H148" t="s">
        <v>1354</v>
      </c>
      <c r="I148">
        <v>11.144600000000001</v>
      </c>
      <c r="J148" t="s">
        <v>1355</v>
      </c>
    </row>
    <row r="149" spans="1:10">
      <c r="A149" t="s">
        <v>806</v>
      </c>
      <c r="B149">
        <v>100</v>
      </c>
      <c r="C149" t="s">
        <v>807</v>
      </c>
      <c r="D149" t="s">
        <v>811</v>
      </c>
      <c r="E149">
        <v>9515</v>
      </c>
      <c r="F149" s="78">
        <v>39902.708703703705</v>
      </c>
      <c r="G149" t="s">
        <v>1353</v>
      </c>
      <c r="H149" t="s">
        <v>1354</v>
      </c>
      <c r="I149">
        <v>11.3407</v>
      </c>
      <c r="J149" t="s">
        <v>1355</v>
      </c>
    </row>
    <row r="150" spans="1:10">
      <c r="A150" t="s">
        <v>806</v>
      </c>
      <c r="B150">
        <v>100</v>
      </c>
      <c r="C150" t="s">
        <v>807</v>
      </c>
      <c r="D150" t="s">
        <v>811</v>
      </c>
      <c r="E150">
        <v>9515</v>
      </c>
      <c r="F150" s="78">
        <v>39902.729525462964</v>
      </c>
      <c r="G150" t="s">
        <v>1353</v>
      </c>
      <c r="H150" t="s">
        <v>1354</v>
      </c>
      <c r="I150">
        <v>11.0717</v>
      </c>
      <c r="J150" t="s">
        <v>1355</v>
      </c>
    </row>
    <row r="151" spans="1:10">
      <c r="A151" t="s">
        <v>806</v>
      </c>
      <c r="B151">
        <v>100</v>
      </c>
      <c r="C151" t="s">
        <v>807</v>
      </c>
      <c r="D151" t="s">
        <v>811</v>
      </c>
      <c r="E151">
        <v>9515</v>
      </c>
      <c r="F151" s="78">
        <v>39920.667025462964</v>
      </c>
      <c r="G151" t="s">
        <v>1353</v>
      </c>
      <c r="H151" t="s">
        <v>1354</v>
      </c>
      <c r="I151">
        <v>11.861700000000001</v>
      </c>
      <c r="J151" t="s">
        <v>1355</v>
      </c>
    </row>
    <row r="152" spans="1:10">
      <c r="A152" t="s">
        <v>806</v>
      </c>
      <c r="B152">
        <v>100</v>
      </c>
      <c r="C152" t="s">
        <v>807</v>
      </c>
      <c r="D152" t="s">
        <v>811</v>
      </c>
      <c r="E152">
        <v>9515</v>
      </c>
      <c r="F152" s="78">
        <v>39920.687858796293</v>
      </c>
      <c r="G152" t="s">
        <v>1353</v>
      </c>
      <c r="H152" t="s">
        <v>1354</v>
      </c>
      <c r="I152">
        <v>11.895899999999999</v>
      </c>
      <c r="J152" t="s">
        <v>1355</v>
      </c>
    </row>
    <row r="153" spans="1:10">
      <c r="A153" t="s">
        <v>806</v>
      </c>
      <c r="B153">
        <v>100</v>
      </c>
      <c r="C153" t="s">
        <v>807</v>
      </c>
      <c r="D153" t="s">
        <v>811</v>
      </c>
      <c r="E153">
        <v>9515</v>
      </c>
      <c r="F153" s="78">
        <v>39920.708692129629</v>
      </c>
      <c r="G153" t="s">
        <v>1353</v>
      </c>
      <c r="H153" t="s">
        <v>1354</v>
      </c>
      <c r="I153">
        <v>11.8803</v>
      </c>
      <c r="J153" t="s">
        <v>1355</v>
      </c>
    </row>
    <row r="154" spans="1:10">
      <c r="A154" t="s">
        <v>806</v>
      </c>
      <c r="B154">
        <v>100</v>
      </c>
      <c r="C154" t="s">
        <v>807</v>
      </c>
      <c r="D154" t="s">
        <v>811</v>
      </c>
      <c r="E154">
        <v>9515</v>
      </c>
      <c r="F154" s="78">
        <v>39920.729525462964</v>
      </c>
      <c r="G154" t="s">
        <v>1353</v>
      </c>
      <c r="H154" t="s">
        <v>1354</v>
      </c>
      <c r="I154">
        <v>11.859500000000001</v>
      </c>
      <c r="J154" t="s">
        <v>1355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workbookViewId="0"/>
  </sheetViews>
  <sheetFormatPr defaultRowHeight="12.75"/>
  <sheetData>
    <row r="1" spans="1:6">
      <c r="A1" s="9" t="s">
        <v>34</v>
      </c>
      <c r="B1" s="10"/>
    </row>
    <row r="3" spans="1:6">
      <c r="A3" t="s">
        <v>35</v>
      </c>
      <c r="B3" t="s">
        <v>36</v>
      </c>
      <c r="D3" t="s">
        <v>9</v>
      </c>
    </row>
    <row r="5" spans="1:6">
      <c r="B5" t="s">
        <v>37</v>
      </c>
      <c r="D5" t="s">
        <v>38</v>
      </c>
    </row>
    <row r="7" spans="1:6">
      <c r="B7" t="s">
        <v>39</v>
      </c>
      <c r="D7" t="s">
        <v>40</v>
      </c>
    </row>
    <row r="9" spans="1:6">
      <c r="B9" t="s">
        <v>41</v>
      </c>
      <c r="D9" t="s">
        <v>9</v>
      </c>
      <c r="E9" t="s">
        <v>42</v>
      </c>
    </row>
    <row r="11" spans="1:6">
      <c r="B11" t="s">
        <v>43</v>
      </c>
      <c r="D11" t="s">
        <v>9</v>
      </c>
      <c r="E11" t="s">
        <v>44</v>
      </c>
    </row>
    <row r="13" spans="1:6">
      <c r="B13" t="s">
        <v>45</v>
      </c>
      <c r="D13" t="s">
        <v>9</v>
      </c>
    </row>
    <row r="15" spans="1:6">
      <c r="B15" t="s">
        <v>46</v>
      </c>
      <c r="D15" t="s">
        <v>9</v>
      </c>
      <c r="E15" t="s">
        <v>47</v>
      </c>
      <c r="F15" t="s">
        <v>48</v>
      </c>
    </row>
    <row r="17" spans="1:4">
      <c r="B17" t="s">
        <v>49</v>
      </c>
      <c r="D17" t="s">
        <v>50</v>
      </c>
    </row>
    <row r="19" spans="1:4">
      <c r="B19" t="s">
        <v>51</v>
      </c>
      <c r="D19" t="s">
        <v>9</v>
      </c>
    </row>
    <row r="21" spans="1:4">
      <c r="B21" t="s">
        <v>52</v>
      </c>
      <c r="D21" t="s">
        <v>53</v>
      </c>
    </row>
    <row r="23" spans="1:4">
      <c r="A23" t="s">
        <v>54</v>
      </c>
      <c r="B23" t="s">
        <v>55</v>
      </c>
      <c r="D23" t="s">
        <v>9</v>
      </c>
    </row>
    <row r="24" spans="1:4">
      <c r="B24" t="s">
        <v>56</v>
      </c>
      <c r="D24" t="s">
        <v>9</v>
      </c>
    </row>
    <row r="25" spans="1:4">
      <c r="B25" t="s">
        <v>57</v>
      </c>
      <c r="D25" t="s">
        <v>9</v>
      </c>
    </row>
    <row r="26" spans="1:4">
      <c r="B26" t="s">
        <v>58</v>
      </c>
      <c r="D26" t="s">
        <v>9</v>
      </c>
    </row>
    <row r="27" spans="1:4">
      <c r="B27" t="s">
        <v>59</v>
      </c>
      <c r="D27"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N1342"/>
  <sheetViews>
    <sheetView topLeftCell="A95" workbookViewId="0">
      <selection activeCell="G61" sqref="G61:G155"/>
    </sheetView>
  </sheetViews>
  <sheetFormatPr defaultRowHeight="12.75"/>
  <sheetData>
    <row r="1" spans="2:13" ht="18">
      <c r="B1" s="11" t="s">
        <v>60</v>
      </c>
      <c r="C1" s="11"/>
      <c r="D1" s="11"/>
      <c r="E1" s="11"/>
      <c r="F1" s="11"/>
      <c r="G1" s="12" t="s">
        <v>61</v>
      </c>
      <c r="H1" s="13"/>
      <c r="I1" s="13"/>
      <c r="J1" s="13"/>
      <c r="K1" s="13"/>
      <c r="L1" s="13"/>
      <c r="M1" s="14"/>
    </row>
    <row r="2" spans="2:13">
      <c r="G2" s="15"/>
      <c r="M2" s="16"/>
    </row>
    <row r="3" spans="2:13">
      <c r="B3" s="17" t="s">
        <v>62</v>
      </c>
      <c r="C3" s="18">
        <v>39645</v>
      </c>
      <c r="D3" s="17">
        <v>2012</v>
      </c>
      <c r="E3" s="17" t="s">
        <v>63</v>
      </c>
      <c r="G3" s="19" t="s">
        <v>64</v>
      </c>
      <c r="M3" s="16"/>
    </row>
    <row r="4" spans="2:13">
      <c r="B4" s="17" t="s">
        <v>65</v>
      </c>
      <c r="C4" s="18">
        <v>39705</v>
      </c>
      <c r="D4" s="17">
        <v>2013</v>
      </c>
      <c r="E4" s="17"/>
      <c r="F4" s="17"/>
      <c r="G4" s="19"/>
      <c r="M4" s="16"/>
    </row>
    <row r="5" spans="2:13">
      <c r="G5" s="15" t="s">
        <v>66</v>
      </c>
      <c r="M5" s="16"/>
    </row>
    <row r="6" spans="2:13">
      <c r="B6" t="s">
        <v>67</v>
      </c>
      <c r="G6" s="15"/>
      <c r="M6" s="16"/>
    </row>
    <row r="7" spans="2:13">
      <c r="G7" s="15"/>
      <c r="M7" s="16"/>
    </row>
    <row r="8" spans="2:13">
      <c r="G8" s="15"/>
      <c r="M8" s="16"/>
    </row>
    <row r="9" spans="2:13">
      <c r="B9" t="s">
        <v>68</v>
      </c>
      <c r="G9" s="15" t="s">
        <v>69</v>
      </c>
      <c r="M9" s="16"/>
    </row>
    <row r="10" spans="2:13">
      <c r="G10" s="15"/>
      <c r="M10" s="16"/>
    </row>
    <row r="11" spans="2:13">
      <c r="B11" t="s">
        <v>70</v>
      </c>
      <c r="G11" s="15" t="s">
        <v>71</v>
      </c>
      <c r="M11" s="16"/>
    </row>
    <row r="12" spans="2:13">
      <c r="G12" s="15"/>
      <c r="M12" s="16"/>
    </row>
    <row r="13" spans="2:13">
      <c r="B13" t="s">
        <v>72</v>
      </c>
      <c r="G13" s="15"/>
      <c r="M13" s="16"/>
    </row>
    <row r="14" spans="2:13">
      <c r="G14" s="15"/>
      <c r="M14" s="16"/>
    </row>
    <row r="15" spans="2:13">
      <c r="G15" s="15" t="s">
        <v>73</v>
      </c>
      <c r="M15" s="16"/>
    </row>
    <row r="16" spans="2:13">
      <c r="G16" s="15"/>
      <c r="M16" s="16"/>
    </row>
    <row r="17" spans="2:14">
      <c r="B17" t="s">
        <v>74</v>
      </c>
      <c r="G17" s="15" t="s">
        <v>75</v>
      </c>
      <c r="M17" s="16"/>
    </row>
    <row r="18" spans="2:14">
      <c r="G18" s="15"/>
      <c r="M18" s="16"/>
    </row>
    <row r="19" spans="2:14">
      <c r="B19" t="s">
        <v>76</v>
      </c>
      <c r="G19" s="15"/>
      <c r="M19" s="16"/>
    </row>
    <row r="20" spans="2:14">
      <c r="G20" s="15"/>
      <c r="M20" s="16"/>
    </row>
    <row r="21" spans="2:14">
      <c r="B21" t="s">
        <v>77</v>
      </c>
      <c r="G21" s="15" t="s">
        <v>78</v>
      </c>
      <c r="M21" s="16"/>
      <c r="N21" s="15" t="s">
        <v>78</v>
      </c>
    </row>
    <row r="22" spans="2:14">
      <c r="G22" s="15"/>
      <c r="M22" s="16"/>
      <c r="N22" s="15"/>
    </row>
    <row r="23" spans="2:14">
      <c r="B23" t="s">
        <v>79</v>
      </c>
      <c r="G23" s="15" t="s">
        <v>80</v>
      </c>
      <c r="M23" s="16"/>
      <c r="N23" s="15" t="s">
        <v>80</v>
      </c>
    </row>
    <row r="24" spans="2:14">
      <c r="G24" s="15"/>
      <c r="M24" s="16"/>
      <c r="N24" s="15"/>
    </row>
    <row r="25" spans="2:14">
      <c r="B25" t="s">
        <v>81</v>
      </c>
      <c r="G25" s="15"/>
      <c r="M25" s="16"/>
      <c r="N25" s="15"/>
    </row>
    <row r="26" spans="2:14">
      <c r="G26" s="15"/>
      <c r="M26" s="16"/>
      <c r="N26" s="15"/>
    </row>
    <row r="27" spans="2:14">
      <c r="B27" t="s">
        <v>82</v>
      </c>
      <c r="G27" s="15" t="s">
        <v>83</v>
      </c>
      <c r="M27" s="16"/>
    </row>
    <row r="28" spans="2:14">
      <c r="G28" s="15"/>
      <c r="M28" s="16"/>
    </row>
    <row r="29" spans="2:14">
      <c r="B29" t="s">
        <v>84</v>
      </c>
      <c r="G29" s="15" t="s">
        <v>85</v>
      </c>
      <c r="M29" s="16"/>
    </row>
    <row r="30" spans="2:14">
      <c r="G30" s="15"/>
      <c r="M30" s="15" t="s">
        <v>83</v>
      </c>
    </row>
    <row r="31" spans="2:14">
      <c r="B31" t="s">
        <v>86</v>
      </c>
      <c r="G31" s="15" t="s">
        <v>87</v>
      </c>
      <c r="M31" s="15"/>
    </row>
    <row r="32" spans="2:14">
      <c r="G32" s="15"/>
      <c r="M32" s="15" t="s">
        <v>85</v>
      </c>
    </row>
    <row r="33" spans="2:13">
      <c r="B33" t="s">
        <v>88</v>
      </c>
      <c r="G33" s="15" t="s">
        <v>89</v>
      </c>
      <c r="M33" s="15" t="s">
        <v>87</v>
      </c>
    </row>
    <row r="34" spans="2:13">
      <c r="G34" s="15"/>
      <c r="M34" s="15" t="s">
        <v>89</v>
      </c>
    </row>
    <row r="35" spans="2:13">
      <c r="B35" t="s">
        <v>90</v>
      </c>
      <c r="G35" s="15" t="s">
        <v>91</v>
      </c>
    </row>
    <row r="36" spans="2:13">
      <c r="G36" s="15"/>
      <c r="M36" s="15" t="s">
        <v>91</v>
      </c>
    </row>
    <row r="37" spans="2:13">
      <c r="B37" t="s">
        <v>92</v>
      </c>
      <c r="G37" s="15" t="s">
        <v>93</v>
      </c>
      <c r="M37" s="15" t="s">
        <v>93</v>
      </c>
    </row>
    <row r="38" spans="2:13">
      <c r="G38" s="15"/>
      <c r="M38" s="15" t="s">
        <v>94</v>
      </c>
    </row>
    <row r="39" spans="2:13">
      <c r="B39" t="s">
        <v>95</v>
      </c>
      <c r="G39" s="15" t="s">
        <v>94</v>
      </c>
      <c r="M39" s="15"/>
    </row>
    <row r="40" spans="2:13">
      <c r="G40" s="15"/>
      <c r="M40" s="15" t="s">
        <v>96</v>
      </c>
    </row>
    <row r="41" spans="2:13">
      <c r="B41" t="s">
        <v>97</v>
      </c>
      <c r="G41" s="15" t="s">
        <v>96</v>
      </c>
      <c r="M41" s="15"/>
    </row>
    <row r="42" spans="2:13">
      <c r="G42" s="15"/>
      <c r="M42" s="15" t="s">
        <v>98</v>
      </c>
    </row>
    <row r="43" spans="2:13">
      <c r="B43" t="s">
        <v>99</v>
      </c>
      <c r="G43" s="15" t="s">
        <v>98</v>
      </c>
      <c r="M43" s="15" t="s">
        <v>100</v>
      </c>
    </row>
    <row r="44" spans="2:13">
      <c r="G44" s="15"/>
    </row>
    <row r="45" spans="2:13">
      <c r="B45" t="s">
        <v>101</v>
      </c>
      <c r="G45" s="15" t="s">
        <v>100</v>
      </c>
      <c r="M45" s="15" t="s">
        <v>102</v>
      </c>
    </row>
    <row r="46" spans="2:13">
      <c r="G46" s="15"/>
    </row>
    <row r="47" spans="2:13">
      <c r="B47" t="s">
        <v>103</v>
      </c>
      <c r="G47" s="15" t="s">
        <v>102</v>
      </c>
      <c r="M47" s="15" t="s">
        <v>85</v>
      </c>
    </row>
    <row r="48" spans="2:13">
      <c r="G48" s="15"/>
      <c r="M48" s="15" t="s">
        <v>87</v>
      </c>
    </row>
    <row r="49" spans="2:14">
      <c r="B49" t="s">
        <v>104</v>
      </c>
      <c r="G49" s="15" t="s">
        <v>85</v>
      </c>
      <c r="M49" s="16"/>
    </row>
    <row r="50" spans="2:14">
      <c r="G50" s="15"/>
      <c r="M50" s="16"/>
      <c r="N50" s="15"/>
    </row>
    <row r="51" spans="2:14">
      <c r="G51" s="15" t="s">
        <v>87</v>
      </c>
      <c r="M51" s="16"/>
    </row>
    <row r="52" spans="2:14">
      <c r="B52" t="s">
        <v>105</v>
      </c>
      <c r="G52" s="15"/>
      <c r="M52" s="16"/>
      <c r="N52" s="15"/>
    </row>
    <row r="53" spans="2:14">
      <c r="G53" s="15"/>
      <c r="M53" s="16"/>
    </row>
    <row r="54" spans="2:14">
      <c r="B54" t="s">
        <v>106</v>
      </c>
      <c r="G54" s="15"/>
      <c r="M54" s="16"/>
    </row>
    <row r="55" spans="2:14">
      <c r="G55" s="15" t="s">
        <v>107</v>
      </c>
      <c r="M55" s="16"/>
    </row>
    <row r="56" spans="2:14">
      <c r="B56" t="s">
        <v>108</v>
      </c>
      <c r="G56" s="15"/>
      <c r="M56" s="16"/>
    </row>
    <row r="57" spans="2:14">
      <c r="G57" s="15" t="s">
        <v>109</v>
      </c>
      <c r="M57" s="16"/>
    </row>
    <row r="58" spans="2:14">
      <c r="B58" t="s">
        <v>110</v>
      </c>
      <c r="G58" s="15"/>
      <c r="M58" s="16"/>
    </row>
    <row r="59" spans="2:14">
      <c r="G59" s="15"/>
      <c r="M59" s="16"/>
    </row>
    <row r="60" spans="2:14">
      <c r="B60" t="s">
        <v>111</v>
      </c>
      <c r="G60" s="15"/>
      <c r="M60" s="16"/>
    </row>
    <row r="61" spans="2:14">
      <c r="G61" s="15" t="s">
        <v>112</v>
      </c>
      <c r="M61" s="16"/>
    </row>
    <row r="62" spans="2:14">
      <c r="B62" t="s">
        <v>113</v>
      </c>
      <c r="G62" s="15"/>
      <c r="M62" s="16"/>
    </row>
    <row r="63" spans="2:14">
      <c r="G63" s="15" t="s">
        <v>114</v>
      </c>
      <c r="M63" s="16"/>
    </row>
    <row r="64" spans="2:14">
      <c r="B64" t="s">
        <v>115</v>
      </c>
      <c r="G64" s="15"/>
      <c r="M64" s="16"/>
    </row>
    <row r="65" spans="2:13">
      <c r="G65" s="15" t="s">
        <v>116</v>
      </c>
      <c r="M65" s="16"/>
    </row>
    <row r="66" spans="2:13">
      <c r="B66" t="s">
        <v>117</v>
      </c>
      <c r="G66" s="15"/>
      <c r="M66" s="16"/>
    </row>
    <row r="67" spans="2:13">
      <c r="G67" s="15" t="s">
        <v>118</v>
      </c>
      <c r="M67" s="16"/>
    </row>
    <row r="68" spans="2:13">
      <c r="B68" t="s">
        <v>119</v>
      </c>
      <c r="G68" s="15"/>
      <c r="M68" s="16"/>
    </row>
    <row r="69" spans="2:13">
      <c r="G69" s="15" t="s">
        <v>120</v>
      </c>
      <c r="M69" s="16"/>
    </row>
    <row r="70" spans="2:13">
      <c r="B70" t="s">
        <v>121</v>
      </c>
      <c r="G70" s="15"/>
      <c r="M70" s="16"/>
    </row>
    <row r="71" spans="2:13">
      <c r="G71" s="15" t="s">
        <v>122</v>
      </c>
      <c r="M71" s="16"/>
    </row>
    <row r="72" spans="2:13">
      <c r="B72" t="s">
        <v>123</v>
      </c>
      <c r="G72" s="15"/>
      <c r="M72" s="16"/>
    </row>
    <row r="73" spans="2:13">
      <c r="G73" s="15" t="s">
        <v>124</v>
      </c>
      <c r="M73" s="16"/>
    </row>
    <row r="74" spans="2:13">
      <c r="B74" t="s">
        <v>125</v>
      </c>
      <c r="G74" s="15"/>
      <c r="M74" s="16"/>
    </row>
    <row r="75" spans="2:13">
      <c r="G75" s="15" t="s">
        <v>126</v>
      </c>
      <c r="M75" s="16"/>
    </row>
    <row r="76" spans="2:13">
      <c r="B76" t="s">
        <v>127</v>
      </c>
      <c r="G76" s="15"/>
      <c r="M76" s="16"/>
    </row>
    <row r="77" spans="2:13">
      <c r="G77" s="15" t="s">
        <v>128</v>
      </c>
      <c r="M77" s="16"/>
    </row>
    <row r="78" spans="2:13">
      <c r="B78" t="s">
        <v>129</v>
      </c>
      <c r="G78" s="15"/>
      <c r="M78" s="16"/>
    </row>
    <row r="79" spans="2:13">
      <c r="G79" s="15" t="s">
        <v>130</v>
      </c>
      <c r="M79" s="16"/>
    </row>
    <row r="80" spans="2:13">
      <c r="B80" t="s">
        <v>131</v>
      </c>
      <c r="G80" s="15"/>
      <c r="M80" s="16"/>
    </row>
    <row r="81" spans="2:13">
      <c r="G81" s="15" t="s">
        <v>132</v>
      </c>
      <c r="M81" s="16"/>
    </row>
    <row r="82" spans="2:13">
      <c r="B82" t="s">
        <v>133</v>
      </c>
      <c r="G82" s="15"/>
      <c r="M82" s="16"/>
    </row>
    <row r="83" spans="2:13">
      <c r="G83" s="15" t="s">
        <v>134</v>
      </c>
      <c r="M83" s="16"/>
    </row>
    <row r="84" spans="2:13">
      <c r="B84" t="s">
        <v>104</v>
      </c>
      <c r="G84" s="15"/>
      <c r="M84" s="16"/>
    </row>
    <row r="85" spans="2:13">
      <c r="G85" s="15" t="s">
        <v>135</v>
      </c>
      <c r="M85" s="16"/>
    </row>
    <row r="86" spans="2:13">
      <c r="G86" s="15"/>
      <c r="M86" s="16"/>
    </row>
    <row r="87" spans="2:13">
      <c r="B87" t="s">
        <v>136</v>
      </c>
      <c r="G87" s="15" t="s">
        <v>137</v>
      </c>
      <c r="M87" s="16"/>
    </row>
    <row r="88" spans="2:13">
      <c r="G88" s="15"/>
      <c r="M88" s="16"/>
    </row>
    <row r="89" spans="2:13">
      <c r="B89" t="s">
        <v>138</v>
      </c>
      <c r="G89" s="15" t="s">
        <v>139</v>
      </c>
      <c r="M89" s="16"/>
    </row>
    <row r="90" spans="2:13">
      <c r="G90" s="15"/>
      <c r="M90" s="16"/>
    </row>
    <row r="91" spans="2:13">
      <c r="B91" t="s">
        <v>140</v>
      </c>
      <c r="G91" s="15" t="s">
        <v>141</v>
      </c>
      <c r="M91" s="16"/>
    </row>
    <row r="92" spans="2:13">
      <c r="G92" s="15"/>
      <c r="M92" s="16"/>
    </row>
    <row r="93" spans="2:13">
      <c r="B93" t="s">
        <v>142</v>
      </c>
      <c r="G93" s="15" t="s">
        <v>143</v>
      </c>
      <c r="M93" s="16"/>
    </row>
    <row r="94" spans="2:13">
      <c r="G94" s="15"/>
      <c r="M94" s="16"/>
    </row>
    <row r="95" spans="2:13">
      <c r="B95" t="s">
        <v>144</v>
      </c>
      <c r="G95" s="15" t="s">
        <v>145</v>
      </c>
      <c r="M95" s="16"/>
    </row>
    <row r="96" spans="2:13">
      <c r="G96" s="15"/>
      <c r="M96" s="16"/>
    </row>
    <row r="97" spans="2:13">
      <c r="B97" t="s">
        <v>146</v>
      </c>
      <c r="G97" s="15" t="s">
        <v>147</v>
      </c>
      <c r="M97" s="16"/>
    </row>
    <row r="98" spans="2:13">
      <c r="G98" s="15"/>
      <c r="M98" s="16"/>
    </row>
    <row r="99" spans="2:13">
      <c r="B99" t="s">
        <v>148</v>
      </c>
      <c r="G99" s="15" t="s">
        <v>149</v>
      </c>
      <c r="M99" s="16"/>
    </row>
    <row r="100" spans="2:13">
      <c r="G100" s="15"/>
      <c r="M100" s="16"/>
    </row>
    <row r="101" spans="2:13">
      <c r="B101" t="s">
        <v>150</v>
      </c>
      <c r="G101" s="15" t="s">
        <v>151</v>
      </c>
      <c r="M101" s="16"/>
    </row>
    <row r="102" spans="2:13">
      <c r="G102" s="15"/>
      <c r="M102" s="16"/>
    </row>
    <row r="103" spans="2:13">
      <c r="B103" t="s">
        <v>152</v>
      </c>
      <c r="G103" s="15" t="s">
        <v>153</v>
      </c>
      <c r="M103" s="16"/>
    </row>
    <row r="104" spans="2:13">
      <c r="G104" s="15"/>
      <c r="M104" s="16"/>
    </row>
    <row r="105" spans="2:13">
      <c r="B105" t="s">
        <v>154</v>
      </c>
      <c r="G105" s="15" t="s">
        <v>155</v>
      </c>
      <c r="M105" s="16"/>
    </row>
    <row r="106" spans="2:13">
      <c r="G106" s="15"/>
      <c r="M106" s="16"/>
    </row>
    <row r="107" spans="2:13">
      <c r="B107" t="s">
        <v>156</v>
      </c>
      <c r="G107" s="15" t="s">
        <v>157</v>
      </c>
      <c r="M107" s="16"/>
    </row>
    <row r="108" spans="2:13">
      <c r="G108" s="15"/>
      <c r="M108" s="16"/>
    </row>
    <row r="109" spans="2:13">
      <c r="B109" t="s">
        <v>158</v>
      </c>
      <c r="G109" s="15" t="s">
        <v>159</v>
      </c>
      <c r="M109" s="16"/>
    </row>
    <row r="110" spans="2:13">
      <c r="G110" s="15"/>
      <c r="M110" s="16"/>
    </row>
    <row r="111" spans="2:13">
      <c r="B111" t="s">
        <v>160</v>
      </c>
      <c r="G111" s="15" t="s">
        <v>161</v>
      </c>
      <c r="M111" s="16"/>
    </row>
    <row r="112" spans="2:13">
      <c r="G112" s="15"/>
      <c r="M112" s="16"/>
    </row>
    <row r="113" spans="2:14">
      <c r="B113" t="s">
        <v>162</v>
      </c>
      <c r="G113" s="15" t="s">
        <v>163</v>
      </c>
      <c r="M113" s="16"/>
    </row>
    <row r="114" spans="2:14">
      <c r="G114" s="15"/>
      <c r="M114" s="16"/>
    </row>
    <row r="115" spans="2:14">
      <c r="B115" t="s">
        <v>164</v>
      </c>
      <c r="G115" s="15" t="s">
        <v>165</v>
      </c>
      <c r="M115" s="16"/>
    </row>
    <row r="116" spans="2:14">
      <c r="G116" s="15"/>
      <c r="M116" s="16"/>
    </row>
    <row r="117" spans="2:14">
      <c r="B117" t="s">
        <v>166</v>
      </c>
      <c r="G117" s="15" t="s">
        <v>167</v>
      </c>
      <c r="M117" s="16"/>
    </row>
    <row r="118" spans="2:14">
      <c r="G118" s="15"/>
      <c r="M118" s="16"/>
    </row>
    <row r="119" spans="2:14">
      <c r="B119" t="s">
        <v>104</v>
      </c>
      <c r="G119" s="15" t="s">
        <v>168</v>
      </c>
      <c r="M119" s="16"/>
    </row>
    <row r="120" spans="2:14">
      <c r="G120" s="15"/>
      <c r="M120" s="16"/>
    </row>
    <row r="121" spans="2:14">
      <c r="B121" t="s">
        <v>169</v>
      </c>
      <c r="G121" s="20" t="s">
        <v>170</v>
      </c>
      <c r="H121" s="21"/>
      <c r="I121" s="21"/>
      <c r="J121" s="21"/>
      <c r="K121" s="21"/>
      <c r="L121" s="21"/>
      <c r="M121" s="22"/>
      <c r="N121" s="21"/>
    </row>
    <row r="122" spans="2:14">
      <c r="G122" s="20"/>
      <c r="H122" s="21"/>
      <c r="I122" s="21"/>
      <c r="J122" s="21"/>
      <c r="K122" s="21"/>
      <c r="L122" s="21"/>
      <c r="M122" s="22"/>
      <c r="N122" s="21"/>
    </row>
    <row r="123" spans="2:14">
      <c r="G123" s="20" t="s">
        <v>171</v>
      </c>
      <c r="H123" s="21"/>
      <c r="I123" s="21"/>
      <c r="J123" s="21"/>
      <c r="K123" s="21"/>
      <c r="L123" s="21" t="s">
        <v>172</v>
      </c>
      <c r="M123" s="22"/>
      <c r="N123" s="21"/>
    </row>
    <row r="124" spans="2:14">
      <c r="G124" s="15"/>
      <c r="M124" s="16"/>
    </row>
    <row r="125" spans="2:14">
      <c r="B125" t="s">
        <v>173</v>
      </c>
      <c r="G125" s="23" t="s">
        <v>174</v>
      </c>
      <c r="H125" s="24"/>
      <c r="I125" s="24"/>
      <c r="J125" s="24"/>
      <c r="K125" s="24"/>
      <c r="L125" t="s">
        <v>175</v>
      </c>
      <c r="M125" s="16"/>
    </row>
    <row r="126" spans="2:14">
      <c r="G126" s="23"/>
      <c r="H126" s="24"/>
      <c r="I126" s="24"/>
      <c r="J126" s="24"/>
      <c r="K126" s="24"/>
      <c r="M126" s="16"/>
    </row>
    <row r="127" spans="2:14">
      <c r="B127" t="s">
        <v>176</v>
      </c>
      <c r="G127" s="23" t="s">
        <v>177</v>
      </c>
      <c r="H127" s="24"/>
      <c r="I127" s="24"/>
      <c r="J127" s="24"/>
      <c r="K127" s="24"/>
      <c r="L127" t="s">
        <v>175</v>
      </c>
      <c r="M127" s="16"/>
    </row>
    <row r="128" spans="2:14">
      <c r="G128" s="15"/>
      <c r="M128" s="16"/>
    </row>
    <row r="129" spans="2:13">
      <c r="B129" t="s">
        <v>178</v>
      </c>
      <c r="G129" s="15" t="s">
        <v>179</v>
      </c>
      <c r="M129" s="16"/>
    </row>
    <row r="130" spans="2:13">
      <c r="G130" s="15"/>
      <c r="M130" s="16"/>
    </row>
    <row r="131" spans="2:13">
      <c r="G131" s="15" t="s">
        <v>180</v>
      </c>
      <c r="M131" s="16"/>
    </row>
    <row r="132" spans="2:13">
      <c r="G132" s="15"/>
      <c r="M132" s="16"/>
    </row>
    <row r="133" spans="2:13">
      <c r="B133" t="s">
        <v>181</v>
      </c>
      <c r="G133" s="15" t="s">
        <v>182</v>
      </c>
      <c r="M133" s="16"/>
    </row>
    <row r="134" spans="2:13">
      <c r="G134" s="15"/>
      <c r="M134" s="16"/>
    </row>
    <row r="135" spans="2:13">
      <c r="B135" t="s">
        <v>183</v>
      </c>
      <c r="G135" s="15" t="s">
        <v>184</v>
      </c>
      <c r="M135" s="16"/>
    </row>
    <row r="136" spans="2:13">
      <c r="G136" s="15"/>
      <c r="M136" s="16"/>
    </row>
    <row r="137" spans="2:13">
      <c r="B137" t="s">
        <v>185</v>
      </c>
      <c r="G137" s="15" t="s">
        <v>186</v>
      </c>
      <c r="M137" s="16"/>
    </row>
    <row r="138" spans="2:13">
      <c r="G138" s="15"/>
      <c r="M138" s="16"/>
    </row>
    <row r="139" spans="2:13">
      <c r="B139" t="s">
        <v>187</v>
      </c>
      <c r="G139" s="15" t="s">
        <v>188</v>
      </c>
      <c r="M139" s="16"/>
    </row>
    <row r="140" spans="2:13">
      <c r="G140" s="15"/>
      <c r="M140" s="16"/>
    </row>
    <row r="141" spans="2:13">
      <c r="G141" s="15" t="s">
        <v>189</v>
      </c>
      <c r="M141" s="16"/>
    </row>
    <row r="142" spans="2:13">
      <c r="G142" s="15"/>
      <c r="M142" s="16"/>
    </row>
    <row r="143" spans="2:13">
      <c r="B143" t="s">
        <v>190</v>
      </c>
      <c r="G143" s="15" t="s">
        <v>191</v>
      </c>
      <c r="M143" s="16"/>
    </row>
    <row r="144" spans="2:13">
      <c r="G144" s="15"/>
      <c r="M144" s="16"/>
    </row>
    <row r="145" spans="2:13">
      <c r="B145" t="s">
        <v>192</v>
      </c>
      <c r="G145" s="15" t="s">
        <v>193</v>
      </c>
      <c r="M145" s="16"/>
    </row>
    <row r="146" spans="2:13">
      <c r="G146" s="15"/>
      <c r="M146" s="16"/>
    </row>
    <row r="147" spans="2:13">
      <c r="G147" s="15" t="s">
        <v>194</v>
      </c>
      <c r="M147" s="16"/>
    </row>
    <row r="148" spans="2:13">
      <c r="G148" s="15"/>
      <c r="M148" s="16"/>
    </row>
    <row r="149" spans="2:13">
      <c r="B149" t="s">
        <v>195</v>
      </c>
      <c r="G149" s="15" t="s">
        <v>196</v>
      </c>
      <c r="M149" s="16"/>
    </row>
    <row r="150" spans="2:13">
      <c r="G150" s="15"/>
      <c r="M150" s="16"/>
    </row>
    <row r="151" spans="2:13">
      <c r="B151" t="s">
        <v>197</v>
      </c>
      <c r="G151" s="15" t="s">
        <v>198</v>
      </c>
      <c r="M151" s="16"/>
    </row>
    <row r="152" spans="2:13">
      <c r="G152" s="15"/>
      <c r="M152" s="16"/>
    </row>
    <row r="153" spans="2:13">
      <c r="G153" s="15" t="s">
        <v>199</v>
      </c>
      <c r="M153" s="16"/>
    </row>
    <row r="154" spans="2:13">
      <c r="G154" s="15"/>
      <c r="M154" s="16"/>
    </row>
    <row r="155" spans="2:13">
      <c r="B155" t="s">
        <v>200</v>
      </c>
      <c r="G155" s="15" t="s">
        <v>201</v>
      </c>
      <c r="M155" s="16"/>
    </row>
    <row r="156" spans="2:13">
      <c r="G156" s="15"/>
      <c r="M156" s="16"/>
    </row>
    <row r="157" spans="2:13">
      <c r="B157" t="s">
        <v>202</v>
      </c>
      <c r="G157" s="15"/>
      <c r="M157" s="16"/>
    </row>
    <row r="158" spans="2:13">
      <c r="G158" s="15"/>
      <c r="M158" s="16"/>
    </row>
    <row r="159" spans="2:13">
      <c r="B159" t="s">
        <v>203</v>
      </c>
      <c r="G159" s="15" t="s">
        <v>204</v>
      </c>
      <c r="M159" s="16"/>
    </row>
    <row r="160" spans="2:13">
      <c r="G160" s="15"/>
      <c r="M160" s="16"/>
    </row>
    <row r="161" spans="2:13">
      <c r="G161" s="15" t="s">
        <v>205</v>
      </c>
      <c r="M161" s="16"/>
    </row>
    <row r="162" spans="2:13">
      <c r="G162" s="15"/>
      <c r="M162" s="16"/>
    </row>
    <row r="163" spans="2:13">
      <c r="B163" t="s">
        <v>206</v>
      </c>
      <c r="G163" s="15"/>
      <c r="M163" s="16"/>
    </row>
    <row r="164" spans="2:13">
      <c r="G164" s="15"/>
      <c r="M164" s="16"/>
    </row>
    <row r="165" spans="2:13">
      <c r="G165" s="15"/>
      <c r="M165" s="16"/>
    </row>
    <row r="166" spans="2:13">
      <c r="G166" s="15"/>
      <c r="M166" s="16"/>
    </row>
    <row r="167" spans="2:13">
      <c r="B167" t="s">
        <v>207</v>
      </c>
      <c r="G167" s="15" t="s">
        <v>208</v>
      </c>
      <c r="M167" s="16"/>
    </row>
    <row r="168" spans="2:13">
      <c r="G168" s="15"/>
      <c r="M168" s="16"/>
    </row>
    <row r="169" spans="2:13">
      <c r="G169" s="15" t="s">
        <v>209</v>
      </c>
      <c r="M169" s="16"/>
    </row>
    <row r="170" spans="2:13">
      <c r="G170" s="15"/>
      <c r="M170" s="16"/>
    </row>
    <row r="171" spans="2:13">
      <c r="C171" t="s">
        <v>210</v>
      </c>
      <c r="G171" s="15" t="s">
        <v>211</v>
      </c>
      <c r="M171" s="16"/>
    </row>
    <row r="172" spans="2:13">
      <c r="G172" s="15"/>
      <c r="M172" s="16"/>
    </row>
    <row r="173" spans="2:13">
      <c r="G173" s="15" t="s">
        <v>212</v>
      </c>
      <c r="M173" s="16"/>
    </row>
    <row r="174" spans="2:13">
      <c r="G174" s="15"/>
      <c r="M174" s="16"/>
    </row>
    <row r="175" spans="2:13">
      <c r="G175" s="15" t="s">
        <v>213</v>
      </c>
      <c r="M175" s="16"/>
    </row>
    <row r="176" spans="2:13">
      <c r="G176" s="15"/>
      <c r="M176" s="16"/>
    </row>
    <row r="177" spans="2:13">
      <c r="B177" t="s">
        <v>214</v>
      </c>
      <c r="G177" s="15" t="s">
        <v>215</v>
      </c>
      <c r="M177" s="16"/>
    </row>
    <row r="178" spans="2:13">
      <c r="G178" s="15"/>
      <c r="M178" s="16"/>
    </row>
    <row r="179" spans="2:13">
      <c r="B179" t="s">
        <v>216</v>
      </c>
      <c r="G179" s="15" t="s">
        <v>217</v>
      </c>
      <c r="M179" s="16"/>
    </row>
    <row r="180" spans="2:13">
      <c r="G180" s="15"/>
      <c r="M180" s="16"/>
    </row>
    <row r="181" spans="2:13">
      <c r="G181" s="15" t="s">
        <v>218</v>
      </c>
      <c r="M181" s="16"/>
    </row>
    <row r="182" spans="2:13">
      <c r="G182" s="15"/>
      <c r="M182" s="16"/>
    </row>
    <row r="183" spans="2:13">
      <c r="B183" t="s">
        <v>219</v>
      </c>
      <c r="G183" s="15" t="s">
        <v>220</v>
      </c>
      <c r="M183" s="16"/>
    </row>
    <row r="184" spans="2:13">
      <c r="G184" s="15"/>
      <c r="M184" s="16"/>
    </row>
    <row r="185" spans="2:13">
      <c r="G185" s="15" t="s">
        <v>211</v>
      </c>
      <c r="M185" s="16"/>
    </row>
    <row r="186" spans="2:13">
      <c r="G186" s="15"/>
      <c r="M186" s="16"/>
    </row>
    <row r="187" spans="2:13">
      <c r="B187" t="s">
        <v>221</v>
      </c>
      <c r="G187" s="15"/>
      <c r="M187" s="16"/>
    </row>
    <row r="188" spans="2:13">
      <c r="G188" s="15"/>
      <c r="M188" s="16"/>
    </row>
    <row r="189" spans="2:13">
      <c r="B189" t="s">
        <v>222</v>
      </c>
      <c r="G189" s="15" t="s">
        <v>223</v>
      </c>
      <c r="M189" s="16"/>
    </row>
    <row r="190" spans="2:13">
      <c r="G190" s="15"/>
      <c r="M190" s="16"/>
    </row>
    <row r="191" spans="2:13">
      <c r="G191" s="15" t="s">
        <v>224</v>
      </c>
      <c r="M191" s="16"/>
    </row>
    <row r="192" spans="2:13">
      <c r="G192" s="15"/>
      <c r="M192" s="16"/>
    </row>
    <row r="193" spans="2:13">
      <c r="G193" s="15" t="s">
        <v>211</v>
      </c>
      <c r="M193" s="16"/>
    </row>
    <row r="194" spans="2:13">
      <c r="G194" s="15"/>
      <c r="M194" s="16"/>
    </row>
    <row r="195" spans="2:13">
      <c r="B195" t="s">
        <v>225</v>
      </c>
      <c r="G195" s="15" t="s">
        <v>212</v>
      </c>
      <c r="M195" s="16"/>
    </row>
    <row r="196" spans="2:13">
      <c r="G196" s="15"/>
      <c r="M196" s="16"/>
    </row>
    <row r="197" spans="2:13">
      <c r="G197" s="15" t="s">
        <v>213</v>
      </c>
      <c r="M197" s="16"/>
    </row>
    <row r="198" spans="2:13">
      <c r="G198" s="15"/>
      <c r="M198" s="16"/>
    </row>
    <row r="199" spans="2:13">
      <c r="B199" t="s">
        <v>226</v>
      </c>
      <c r="G199" s="15" t="s">
        <v>227</v>
      </c>
      <c r="M199" s="16"/>
    </row>
    <row r="200" spans="2:13">
      <c r="G200" s="15"/>
      <c r="M200" s="16"/>
    </row>
    <row r="201" spans="2:13">
      <c r="B201" t="s">
        <v>228</v>
      </c>
      <c r="G201" s="15" t="s">
        <v>229</v>
      </c>
      <c r="M201" s="16"/>
    </row>
    <row r="202" spans="2:13">
      <c r="G202" s="15"/>
      <c r="M202" s="16"/>
    </row>
    <row r="203" spans="2:13">
      <c r="G203" s="15" t="s">
        <v>230</v>
      </c>
      <c r="M203" s="16"/>
    </row>
    <row r="204" spans="2:13">
      <c r="G204" s="15"/>
      <c r="M204" s="16"/>
    </row>
    <row r="205" spans="2:13">
      <c r="G205" s="15" t="s">
        <v>231</v>
      </c>
      <c r="M205" s="16"/>
    </row>
    <row r="206" spans="2:13">
      <c r="G206" s="15"/>
      <c r="M206" s="16"/>
    </row>
    <row r="207" spans="2:13">
      <c r="B207" t="s">
        <v>232</v>
      </c>
      <c r="G207" s="15" t="s">
        <v>211</v>
      </c>
      <c r="M207" s="16"/>
    </row>
    <row r="208" spans="2:13">
      <c r="G208" s="15"/>
      <c r="M208" s="16"/>
    </row>
    <row r="209" spans="2:13">
      <c r="B209" t="s">
        <v>233</v>
      </c>
      <c r="G209" s="15"/>
      <c r="M209" s="16"/>
    </row>
    <row r="210" spans="2:13">
      <c r="G210" s="15"/>
      <c r="M210" s="16"/>
    </row>
    <row r="211" spans="2:13">
      <c r="G211" s="15" t="s">
        <v>234</v>
      </c>
      <c r="M211" s="16"/>
    </row>
    <row r="212" spans="2:13">
      <c r="G212" s="15"/>
      <c r="M212" s="16"/>
    </row>
    <row r="213" spans="2:13">
      <c r="G213" s="15" t="s">
        <v>235</v>
      </c>
      <c r="M213" s="16"/>
    </row>
    <row r="214" spans="2:13">
      <c r="G214" s="15"/>
      <c r="M214" s="16"/>
    </row>
    <row r="215" spans="2:13">
      <c r="G215" s="15" t="s">
        <v>211</v>
      </c>
      <c r="M215" s="16"/>
    </row>
    <row r="216" spans="2:13">
      <c r="G216" s="15"/>
      <c r="M216" s="16"/>
    </row>
    <row r="217" spans="2:13">
      <c r="G217" s="15" t="s">
        <v>236</v>
      </c>
      <c r="M217" s="16"/>
    </row>
    <row r="218" spans="2:13">
      <c r="G218" s="15"/>
      <c r="M218" s="16"/>
    </row>
    <row r="219" spans="2:13">
      <c r="G219" s="15" t="s">
        <v>213</v>
      </c>
      <c r="M219" s="16"/>
    </row>
    <row r="220" spans="2:13">
      <c r="G220" s="15"/>
      <c r="M220" s="16"/>
    </row>
    <row r="221" spans="2:13">
      <c r="G221" s="15" t="s">
        <v>237</v>
      </c>
      <c r="M221" s="16"/>
    </row>
    <row r="222" spans="2:13">
      <c r="G222" s="15"/>
      <c r="M222" s="16"/>
    </row>
    <row r="223" spans="2:13">
      <c r="G223" s="15" t="s">
        <v>238</v>
      </c>
      <c r="M223" s="16"/>
    </row>
    <row r="224" spans="2:13">
      <c r="G224" s="15"/>
      <c r="M224" s="16"/>
    </row>
    <row r="225" spans="7:13">
      <c r="G225" s="15" t="s">
        <v>239</v>
      </c>
      <c r="M225" s="16"/>
    </row>
    <row r="226" spans="7:13">
      <c r="G226" s="15"/>
      <c r="M226" s="16"/>
    </row>
    <row r="227" spans="7:13">
      <c r="G227" s="15" t="s">
        <v>240</v>
      </c>
      <c r="M227" s="16"/>
    </row>
    <row r="228" spans="7:13">
      <c r="G228" s="15"/>
      <c r="M228" s="16"/>
    </row>
    <row r="229" spans="7:13">
      <c r="G229" s="15" t="s">
        <v>211</v>
      </c>
      <c r="M229" s="16"/>
    </row>
    <row r="230" spans="7:13">
      <c r="G230" s="15"/>
      <c r="M230" s="16"/>
    </row>
    <row r="231" spans="7:13">
      <c r="G231" s="15"/>
      <c r="M231" s="16"/>
    </row>
    <row r="232" spans="7:13">
      <c r="G232" s="15"/>
      <c r="M232" s="16"/>
    </row>
    <row r="233" spans="7:13">
      <c r="G233" s="15" t="s">
        <v>241</v>
      </c>
      <c r="M233" s="16"/>
    </row>
    <row r="234" spans="7:13">
      <c r="G234" s="15"/>
      <c r="M234" s="16"/>
    </row>
    <row r="235" spans="7:13">
      <c r="G235" s="15" t="s">
        <v>242</v>
      </c>
      <c r="M235" s="16"/>
    </row>
    <row r="236" spans="7:13">
      <c r="G236" s="15"/>
      <c r="M236" s="16"/>
    </row>
    <row r="237" spans="7:13">
      <c r="G237" s="15" t="s">
        <v>211</v>
      </c>
      <c r="M237" s="16"/>
    </row>
    <row r="238" spans="7:13">
      <c r="G238" s="15"/>
      <c r="M238" s="16"/>
    </row>
    <row r="239" spans="7:13">
      <c r="G239" s="15" t="s">
        <v>236</v>
      </c>
      <c r="M239" s="16"/>
    </row>
    <row r="240" spans="7:13">
      <c r="G240" s="15"/>
      <c r="M240" s="16"/>
    </row>
    <row r="241" spans="7:13">
      <c r="G241" s="15" t="s">
        <v>213</v>
      </c>
      <c r="M241" s="16"/>
    </row>
    <row r="242" spans="7:13">
      <c r="G242" s="15"/>
      <c r="M242" s="16"/>
    </row>
    <row r="243" spans="7:13">
      <c r="G243" s="15" t="s">
        <v>243</v>
      </c>
      <c r="M243" s="16"/>
    </row>
    <row r="244" spans="7:13">
      <c r="G244" s="15"/>
      <c r="M244" s="16"/>
    </row>
    <row r="245" spans="7:13">
      <c r="G245" s="15" t="s">
        <v>244</v>
      </c>
      <c r="M245" s="16"/>
    </row>
    <row r="246" spans="7:13">
      <c r="G246" s="15"/>
      <c r="M246" s="16"/>
    </row>
    <row r="247" spans="7:13">
      <c r="G247" s="15" t="s">
        <v>245</v>
      </c>
      <c r="M247" s="16"/>
    </row>
    <row r="248" spans="7:13">
      <c r="G248" s="15"/>
      <c r="M248" s="16"/>
    </row>
    <row r="249" spans="7:13">
      <c r="G249" s="15" t="s">
        <v>246</v>
      </c>
      <c r="M249" s="16"/>
    </row>
    <row r="250" spans="7:13">
      <c r="G250" s="15"/>
      <c r="M250" s="16"/>
    </row>
    <row r="251" spans="7:13">
      <c r="G251" s="15" t="s">
        <v>211</v>
      </c>
      <c r="M251" s="16"/>
    </row>
    <row r="252" spans="7:13">
      <c r="G252" s="15"/>
      <c r="M252" s="16"/>
    </row>
    <row r="253" spans="7:13">
      <c r="G253" s="15"/>
      <c r="M253" s="16"/>
    </row>
    <row r="254" spans="7:13">
      <c r="G254" s="15"/>
      <c r="M254" s="16"/>
    </row>
    <row r="255" spans="7:13">
      <c r="G255" s="15" t="s">
        <v>247</v>
      </c>
      <c r="M255" s="16"/>
    </row>
    <row r="256" spans="7:13">
      <c r="G256" s="15"/>
      <c r="M256" s="16"/>
    </row>
    <row r="257" spans="7:13">
      <c r="G257" s="15" t="s">
        <v>248</v>
      </c>
      <c r="M257" s="16"/>
    </row>
    <row r="258" spans="7:13">
      <c r="G258" s="15"/>
      <c r="M258" s="16"/>
    </row>
    <row r="259" spans="7:13">
      <c r="G259" s="15" t="s">
        <v>211</v>
      </c>
      <c r="M259" s="16"/>
    </row>
    <row r="260" spans="7:13">
      <c r="G260" s="15"/>
      <c r="M260" s="16"/>
    </row>
    <row r="261" spans="7:13">
      <c r="G261" s="15" t="s">
        <v>249</v>
      </c>
      <c r="M261" s="16"/>
    </row>
    <row r="262" spans="7:13">
      <c r="G262" s="15"/>
      <c r="M262" s="16"/>
    </row>
    <row r="263" spans="7:13">
      <c r="G263" s="15" t="s">
        <v>213</v>
      </c>
      <c r="M263" s="16"/>
    </row>
    <row r="264" spans="7:13">
      <c r="G264" s="15"/>
      <c r="M264" s="16"/>
    </row>
    <row r="265" spans="7:13">
      <c r="G265" s="15" t="s">
        <v>250</v>
      </c>
      <c r="M265" s="16"/>
    </row>
    <row r="266" spans="7:13">
      <c r="G266" s="15"/>
      <c r="M266" s="16"/>
    </row>
    <row r="267" spans="7:13">
      <c r="G267" s="15" t="s">
        <v>251</v>
      </c>
      <c r="M267" s="16"/>
    </row>
    <row r="268" spans="7:13">
      <c r="G268" s="15"/>
      <c r="M268" s="16"/>
    </row>
    <row r="269" spans="7:13">
      <c r="G269" s="15" t="s">
        <v>252</v>
      </c>
      <c r="M269" s="16"/>
    </row>
    <row r="270" spans="7:13">
      <c r="G270" s="15"/>
      <c r="M270" s="16"/>
    </row>
    <row r="271" spans="7:13">
      <c r="G271" s="15" t="s">
        <v>253</v>
      </c>
      <c r="M271" s="16"/>
    </row>
    <row r="272" spans="7:13">
      <c r="G272" s="15"/>
      <c r="M272" s="16"/>
    </row>
    <row r="273" spans="7:13">
      <c r="G273" s="15" t="s">
        <v>211</v>
      </c>
      <c r="M273" s="16"/>
    </row>
    <row r="274" spans="7:13">
      <c r="G274" s="15"/>
      <c r="M274" s="16"/>
    </row>
    <row r="275" spans="7:13">
      <c r="G275" s="15"/>
      <c r="M275" s="16"/>
    </row>
    <row r="276" spans="7:13">
      <c r="G276" s="15"/>
      <c r="M276" s="16"/>
    </row>
    <row r="277" spans="7:13">
      <c r="G277" s="15" t="s">
        <v>254</v>
      </c>
      <c r="M277" s="16"/>
    </row>
    <row r="278" spans="7:13">
      <c r="G278" s="15"/>
      <c r="M278" s="16"/>
    </row>
    <row r="279" spans="7:13">
      <c r="G279" s="15" t="s">
        <v>248</v>
      </c>
      <c r="M279" s="16"/>
    </row>
    <row r="280" spans="7:13">
      <c r="G280" s="15"/>
      <c r="M280" s="16"/>
    </row>
    <row r="281" spans="7:13">
      <c r="G281" s="15" t="s">
        <v>211</v>
      </c>
      <c r="M281" s="16"/>
    </row>
    <row r="282" spans="7:13">
      <c r="G282" s="15"/>
      <c r="M282" s="16"/>
    </row>
    <row r="283" spans="7:13">
      <c r="G283" s="15" t="s">
        <v>255</v>
      </c>
      <c r="M283" s="16"/>
    </row>
    <row r="284" spans="7:13">
      <c r="G284" s="15"/>
      <c r="M284" s="16"/>
    </row>
    <row r="285" spans="7:13">
      <c r="G285" s="15" t="s">
        <v>213</v>
      </c>
      <c r="M285" s="16"/>
    </row>
    <row r="286" spans="7:13">
      <c r="G286" s="15"/>
      <c r="M286" s="16"/>
    </row>
    <row r="287" spans="7:13">
      <c r="G287" s="15" t="s">
        <v>256</v>
      </c>
      <c r="M287" s="16"/>
    </row>
    <row r="288" spans="7:13">
      <c r="G288" s="15"/>
      <c r="M288" s="16"/>
    </row>
    <row r="289" spans="7:13">
      <c r="G289" s="15" t="s">
        <v>257</v>
      </c>
      <c r="M289" s="16"/>
    </row>
    <row r="290" spans="7:13">
      <c r="G290" s="15"/>
      <c r="M290" s="16"/>
    </row>
    <row r="291" spans="7:13">
      <c r="G291" s="15" t="s">
        <v>258</v>
      </c>
      <c r="M291" s="16"/>
    </row>
    <row r="292" spans="7:13">
      <c r="G292" s="15"/>
      <c r="M292" s="16"/>
    </row>
    <row r="293" spans="7:13">
      <c r="G293" s="15" t="s">
        <v>253</v>
      </c>
      <c r="M293" s="16"/>
    </row>
    <row r="294" spans="7:13">
      <c r="G294" s="15"/>
      <c r="M294" s="16"/>
    </row>
    <row r="295" spans="7:13">
      <c r="G295" s="15" t="s">
        <v>211</v>
      </c>
      <c r="M295" s="16"/>
    </row>
    <row r="296" spans="7:13">
      <c r="G296" s="15"/>
      <c r="M296" s="16"/>
    </row>
    <row r="297" spans="7:13">
      <c r="G297" s="15"/>
      <c r="M297" s="16"/>
    </row>
    <row r="298" spans="7:13">
      <c r="G298" s="15"/>
      <c r="M298" s="16"/>
    </row>
    <row r="299" spans="7:13">
      <c r="G299" s="15" t="s">
        <v>259</v>
      </c>
      <c r="M299" s="16"/>
    </row>
    <row r="300" spans="7:13">
      <c r="G300" s="15"/>
      <c r="M300" s="16"/>
    </row>
    <row r="301" spans="7:13">
      <c r="G301" s="15" t="s">
        <v>260</v>
      </c>
      <c r="M301" s="16"/>
    </row>
    <row r="302" spans="7:13">
      <c r="G302" s="15"/>
      <c r="M302" s="16"/>
    </row>
    <row r="303" spans="7:13">
      <c r="G303" s="15" t="s">
        <v>211</v>
      </c>
      <c r="M303" s="16"/>
    </row>
    <row r="304" spans="7:13">
      <c r="G304" s="15"/>
      <c r="M304" s="16"/>
    </row>
    <row r="305" spans="7:13">
      <c r="G305" s="15" t="s">
        <v>261</v>
      </c>
      <c r="M305" s="16"/>
    </row>
    <row r="306" spans="7:13">
      <c r="G306" s="15"/>
      <c r="M306" s="16"/>
    </row>
    <row r="307" spans="7:13">
      <c r="G307" s="15" t="s">
        <v>213</v>
      </c>
      <c r="M307" s="16"/>
    </row>
    <row r="308" spans="7:13">
      <c r="G308" s="15"/>
      <c r="M308" s="16"/>
    </row>
    <row r="309" spans="7:13">
      <c r="G309" s="15" t="s">
        <v>262</v>
      </c>
      <c r="M309" s="16"/>
    </row>
    <row r="310" spans="7:13">
      <c r="G310" s="15"/>
      <c r="M310" s="16"/>
    </row>
    <row r="311" spans="7:13">
      <c r="G311" s="15" t="s">
        <v>263</v>
      </c>
      <c r="M311" s="16"/>
    </row>
    <row r="312" spans="7:13">
      <c r="G312" s="15"/>
      <c r="M312" s="16"/>
    </row>
    <row r="313" spans="7:13">
      <c r="G313" s="15" t="s">
        <v>264</v>
      </c>
      <c r="M313" s="16"/>
    </row>
    <row r="314" spans="7:13">
      <c r="G314" s="15"/>
      <c r="M314" s="16"/>
    </row>
    <row r="315" spans="7:13">
      <c r="G315" s="15" t="s">
        <v>265</v>
      </c>
      <c r="M315" s="16"/>
    </row>
    <row r="316" spans="7:13">
      <c r="G316" s="15"/>
      <c r="M316" s="16"/>
    </row>
    <row r="317" spans="7:13">
      <c r="G317" s="15" t="s">
        <v>211</v>
      </c>
      <c r="M317" s="16"/>
    </row>
    <row r="318" spans="7:13">
      <c r="G318" s="15"/>
      <c r="M318" s="16"/>
    </row>
    <row r="319" spans="7:13">
      <c r="G319" s="15"/>
      <c r="M319" s="16"/>
    </row>
    <row r="320" spans="7:13">
      <c r="G320" s="15"/>
      <c r="M320" s="16"/>
    </row>
    <row r="321" spans="7:13">
      <c r="G321" s="15" t="s">
        <v>266</v>
      </c>
      <c r="M321" s="16"/>
    </row>
    <row r="322" spans="7:13">
      <c r="G322" s="15"/>
      <c r="M322" s="16"/>
    </row>
    <row r="323" spans="7:13">
      <c r="G323" s="15" t="s">
        <v>267</v>
      </c>
      <c r="M323" s="16"/>
    </row>
    <row r="324" spans="7:13">
      <c r="G324" s="15"/>
      <c r="M324" s="16"/>
    </row>
    <row r="325" spans="7:13">
      <c r="G325" s="15" t="s">
        <v>211</v>
      </c>
      <c r="M325" s="16"/>
    </row>
    <row r="326" spans="7:13">
      <c r="G326" s="15"/>
      <c r="M326" s="16"/>
    </row>
    <row r="327" spans="7:13">
      <c r="G327" s="15" t="s">
        <v>268</v>
      </c>
      <c r="M327" s="16"/>
    </row>
    <row r="328" spans="7:13">
      <c r="G328" s="15"/>
      <c r="M328" s="16"/>
    </row>
    <row r="329" spans="7:13">
      <c r="G329" s="15" t="s">
        <v>213</v>
      </c>
      <c r="M329" s="16"/>
    </row>
    <row r="330" spans="7:13">
      <c r="G330" s="15"/>
      <c r="M330" s="16"/>
    </row>
    <row r="331" spans="7:13">
      <c r="G331" s="15" t="s">
        <v>269</v>
      </c>
      <c r="M331" s="16"/>
    </row>
    <row r="332" spans="7:13">
      <c r="G332" s="15"/>
      <c r="M332" s="16"/>
    </row>
    <row r="333" spans="7:13">
      <c r="G333" s="15" t="s">
        <v>270</v>
      </c>
      <c r="M333" s="16"/>
    </row>
    <row r="334" spans="7:13">
      <c r="G334" s="15"/>
      <c r="M334" s="16"/>
    </row>
    <row r="335" spans="7:13">
      <c r="G335" s="15" t="s">
        <v>271</v>
      </c>
      <c r="M335" s="16"/>
    </row>
    <row r="336" spans="7:13">
      <c r="G336" s="15"/>
      <c r="M336" s="16"/>
    </row>
    <row r="337" spans="7:13">
      <c r="G337" s="15" t="s">
        <v>272</v>
      </c>
      <c r="M337" s="16"/>
    </row>
    <row r="338" spans="7:13">
      <c r="G338" s="15"/>
      <c r="M338" s="16"/>
    </row>
    <row r="339" spans="7:13">
      <c r="G339" s="15" t="s">
        <v>211</v>
      </c>
      <c r="M339" s="16"/>
    </row>
    <row r="340" spans="7:13">
      <c r="G340" s="15"/>
      <c r="M340" s="16"/>
    </row>
    <row r="341" spans="7:13">
      <c r="G341" s="15"/>
      <c r="M341" s="16"/>
    </row>
    <row r="342" spans="7:13">
      <c r="G342" s="15"/>
      <c r="M342" s="16"/>
    </row>
    <row r="343" spans="7:13">
      <c r="G343" s="15" t="s">
        <v>273</v>
      </c>
      <c r="M343" s="16"/>
    </row>
    <row r="344" spans="7:13">
      <c r="G344" s="15"/>
      <c r="M344" s="16"/>
    </row>
    <row r="345" spans="7:13">
      <c r="G345" s="15" t="s">
        <v>274</v>
      </c>
      <c r="M345" s="16"/>
    </row>
    <row r="346" spans="7:13">
      <c r="G346" s="15"/>
      <c r="M346" s="16"/>
    </row>
    <row r="347" spans="7:13">
      <c r="G347" s="15" t="s">
        <v>211</v>
      </c>
      <c r="M347" s="16"/>
    </row>
    <row r="348" spans="7:13">
      <c r="G348" s="15"/>
      <c r="M348" s="16"/>
    </row>
    <row r="349" spans="7:13">
      <c r="G349" s="15" t="s">
        <v>275</v>
      </c>
      <c r="M349" s="16"/>
    </row>
    <row r="350" spans="7:13">
      <c r="G350" s="15"/>
      <c r="M350" s="16"/>
    </row>
    <row r="351" spans="7:13">
      <c r="G351" s="15" t="s">
        <v>213</v>
      </c>
      <c r="M351" s="16"/>
    </row>
    <row r="352" spans="7:13">
      <c r="G352" s="15"/>
      <c r="M352" s="16"/>
    </row>
    <row r="353" spans="7:13">
      <c r="G353" s="15" t="s">
        <v>276</v>
      </c>
      <c r="M353" s="16"/>
    </row>
    <row r="354" spans="7:13">
      <c r="G354" s="15"/>
      <c r="M354" s="16"/>
    </row>
    <row r="355" spans="7:13">
      <c r="G355" s="15" t="s">
        <v>277</v>
      </c>
      <c r="M355" s="16"/>
    </row>
    <row r="356" spans="7:13">
      <c r="G356" s="15"/>
      <c r="M356" s="16"/>
    </row>
    <row r="357" spans="7:13">
      <c r="G357" s="15" t="s">
        <v>278</v>
      </c>
      <c r="M357" s="16"/>
    </row>
    <row r="358" spans="7:13">
      <c r="G358" s="15"/>
      <c r="M358" s="16"/>
    </row>
    <row r="359" spans="7:13">
      <c r="G359" s="15" t="s">
        <v>279</v>
      </c>
      <c r="M359" s="16"/>
    </row>
    <row r="360" spans="7:13">
      <c r="G360" s="15"/>
      <c r="M360" s="16"/>
    </row>
    <row r="361" spans="7:13">
      <c r="G361" s="15" t="s">
        <v>211</v>
      </c>
      <c r="M361" s="16"/>
    </row>
    <row r="362" spans="7:13">
      <c r="G362" s="15"/>
      <c r="M362" s="16"/>
    </row>
    <row r="363" spans="7:13">
      <c r="G363" s="15"/>
      <c r="M363" s="16"/>
    </row>
    <row r="364" spans="7:13">
      <c r="G364" s="15"/>
      <c r="M364" s="16"/>
    </row>
    <row r="365" spans="7:13">
      <c r="G365" s="15" t="s">
        <v>280</v>
      </c>
      <c r="M365" s="16"/>
    </row>
    <row r="366" spans="7:13">
      <c r="G366" s="15"/>
      <c r="M366" s="16"/>
    </row>
    <row r="367" spans="7:13">
      <c r="G367" s="15" t="s">
        <v>274</v>
      </c>
      <c r="M367" s="16"/>
    </row>
    <row r="368" spans="7:13">
      <c r="G368" s="15"/>
      <c r="M368" s="16"/>
    </row>
    <row r="369" spans="7:13">
      <c r="G369" s="15" t="s">
        <v>211</v>
      </c>
      <c r="M369" s="16"/>
    </row>
    <row r="370" spans="7:13">
      <c r="G370" s="15"/>
      <c r="M370" s="16"/>
    </row>
    <row r="371" spans="7:13">
      <c r="G371" s="15" t="s">
        <v>281</v>
      </c>
      <c r="M371" s="16"/>
    </row>
    <row r="372" spans="7:13">
      <c r="G372" s="15"/>
      <c r="M372" s="16"/>
    </row>
    <row r="373" spans="7:13">
      <c r="G373" s="15" t="s">
        <v>213</v>
      </c>
      <c r="M373" s="16"/>
    </row>
    <row r="374" spans="7:13">
      <c r="G374" s="15"/>
      <c r="M374" s="16"/>
    </row>
    <row r="375" spans="7:13">
      <c r="G375" s="15" t="s">
        <v>282</v>
      </c>
      <c r="M375" s="16"/>
    </row>
    <row r="376" spans="7:13">
      <c r="G376" s="15"/>
      <c r="M376" s="16"/>
    </row>
    <row r="377" spans="7:13">
      <c r="G377" s="15" t="s">
        <v>283</v>
      </c>
      <c r="M377" s="16"/>
    </row>
    <row r="378" spans="7:13">
      <c r="G378" s="15"/>
      <c r="M378" s="16"/>
    </row>
    <row r="379" spans="7:13">
      <c r="G379" s="15" t="s">
        <v>284</v>
      </c>
      <c r="M379" s="16"/>
    </row>
    <row r="380" spans="7:13">
      <c r="G380" s="15"/>
      <c r="M380" s="16"/>
    </row>
    <row r="381" spans="7:13">
      <c r="G381" s="15" t="s">
        <v>285</v>
      </c>
      <c r="M381" s="16"/>
    </row>
    <row r="382" spans="7:13">
      <c r="G382" s="15"/>
      <c r="M382" s="16"/>
    </row>
    <row r="383" spans="7:13">
      <c r="G383" s="15" t="s">
        <v>211</v>
      </c>
      <c r="M383" s="16"/>
    </row>
    <row r="384" spans="7:13">
      <c r="G384" s="15"/>
      <c r="M384" s="16"/>
    </row>
    <row r="385" spans="7:13">
      <c r="G385" s="15"/>
      <c r="M385" s="16"/>
    </row>
    <row r="386" spans="7:13">
      <c r="G386" s="15"/>
      <c r="M386" s="16"/>
    </row>
    <row r="387" spans="7:13">
      <c r="G387" s="15" t="s">
        <v>286</v>
      </c>
      <c r="M387" s="16"/>
    </row>
    <row r="388" spans="7:13">
      <c r="G388" s="15"/>
      <c r="M388" s="16"/>
    </row>
    <row r="389" spans="7:13">
      <c r="G389" s="15" t="s">
        <v>287</v>
      </c>
      <c r="M389" s="16"/>
    </row>
    <row r="390" spans="7:13">
      <c r="G390" s="15"/>
      <c r="M390" s="16"/>
    </row>
    <row r="391" spans="7:13">
      <c r="G391" s="15" t="s">
        <v>211</v>
      </c>
      <c r="M391" s="16"/>
    </row>
    <row r="392" spans="7:13">
      <c r="G392" s="15"/>
      <c r="M392" s="16"/>
    </row>
    <row r="393" spans="7:13">
      <c r="G393" s="15" t="s">
        <v>288</v>
      </c>
      <c r="M393" s="16"/>
    </row>
    <row r="394" spans="7:13">
      <c r="G394" s="15"/>
      <c r="M394" s="16"/>
    </row>
    <row r="395" spans="7:13">
      <c r="G395" s="15" t="s">
        <v>213</v>
      </c>
      <c r="M395" s="16"/>
    </row>
    <row r="396" spans="7:13">
      <c r="G396" s="15"/>
      <c r="M396" s="16"/>
    </row>
    <row r="397" spans="7:13">
      <c r="G397" s="15" t="s">
        <v>289</v>
      </c>
      <c r="M397" s="16"/>
    </row>
    <row r="398" spans="7:13">
      <c r="G398" s="15"/>
      <c r="M398" s="16"/>
    </row>
    <row r="399" spans="7:13">
      <c r="G399" s="15" t="s">
        <v>290</v>
      </c>
      <c r="M399" s="16"/>
    </row>
    <row r="400" spans="7:13">
      <c r="G400" s="15"/>
      <c r="M400" s="16"/>
    </row>
    <row r="401" spans="7:13">
      <c r="G401" s="15" t="s">
        <v>291</v>
      </c>
      <c r="M401" s="16"/>
    </row>
    <row r="402" spans="7:13">
      <c r="G402" s="15"/>
      <c r="M402" s="16"/>
    </row>
    <row r="403" spans="7:13">
      <c r="G403" s="15" t="s">
        <v>292</v>
      </c>
      <c r="M403" s="16"/>
    </row>
    <row r="404" spans="7:13">
      <c r="G404" s="15"/>
      <c r="M404" s="16"/>
    </row>
    <row r="405" spans="7:13">
      <c r="G405" s="15" t="s">
        <v>211</v>
      </c>
      <c r="M405" s="16"/>
    </row>
    <row r="406" spans="7:13">
      <c r="G406" s="15"/>
      <c r="M406" s="16"/>
    </row>
    <row r="407" spans="7:13">
      <c r="G407" s="15"/>
      <c r="M407" s="16"/>
    </row>
    <row r="408" spans="7:13">
      <c r="G408" s="15"/>
      <c r="M408" s="16"/>
    </row>
    <row r="409" spans="7:13">
      <c r="G409" s="15" t="s">
        <v>293</v>
      </c>
      <c r="M409" s="16"/>
    </row>
    <row r="410" spans="7:13">
      <c r="G410" s="15"/>
      <c r="M410" s="16"/>
    </row>
    <row r="411" spans="7:13">
      <c r="G411" s="15" t="s">
        <v>287</v>
      </c>
      <c r="M411" s="16"/>
    </row>
    <row r="412" spans="7:13">
      <c r="G412" s="15"/>
      <c r="M412" s="16"/>
    </row>
    <row r="413" spans="7:13">
      <c r="G413" s="15" t="s">
        <v>211</v>
      </c>
      <c r="M413" s="16"/>
    </row>
    <row r="414" spans="7:13">
      <c r="G414" s="15"/>
      <c r="M414" s="16"/>
    </row>
    <row r="415" spans="7:13">
      <c r="G415" s="15" t="s">
        <v>294</v>
      </c>
      <c r="M415" s="16"/>
    </row>
    <row r="416" spans="7:13">
      <c r="G416" s="15"/>
      <c r="M416" s="16"/>
    </row>
    <row r="417" spans="7:13">
      <c r="G417" s="15" t="s">
        <v>213</v>
      </c>
      <c r="M417" s="16"/>
    </row>
    <row r="418" spans="7:13">
      <c r="G418" s="15"/>
      <c r="M418" s="16"/>
    </row>
    <row r="419" spans="7:13">
      <c r="G419" s="15" t="s">
        <v>295</v>
      </c>
      <c r="M419" s="16"/>
    </row>
    <row r="420" spans="7:13">
      <c r="G420" s="15"/>
      <c r="M420" s="16"/>
    </row>
    <row r="421" spans="7:13">
      <c r="G421" s="15" t="s">
        <v>296</v>
      </c>
      <c r="M421" s="16"/>
    </row>
    <row r="422" spans="7:13">
      <c r="G422" s="15"/>
      <c r="M422" s="16"/>
    </row>
    <row r="423" spans="7:13">
      <c r="G423" s="15" t="s">
        <v>297</v>
      </c>
      <c r="M423" s="16"/>
    </row>
    <row r="424" spans="7:13">
      <c r="G424" s="15"/>
      <c r="M424" s="16"/>
    </row>
    <row r="425" spans="7:13">
      <c r="G425" s="15" t="s">
        <v>298</v>
      </c>
      <c r="M425" s="16"/>
    </row>
    <row r="426" spans="7:13">
      <c r="G426" s="15"/>
      <c r="M426" s="16"/>
    </row>
    <row r="427" spans="7:13">
      <c r="G427" s="15" t="s">
        <v>211</v>
      </c>
      <c r="M427" s="16"/>
    </row>
    <row r="428" spans="7:13">
      <c r="G428" s="15"/>
      <c r="M428" s="16"/>
    </row>
    <row r="429" spans="7:13">
      <c r="G429" s="15"/>
      <c r="M429" s="16"/>
    </row>
    <row r="430" spans="7:13">
      <c r="G430" s="15"/>
      <c r="M430" s="16"/>
    </row>
    <row r="431" spans="7:13">
      <c r="G431" s="15" t="s">
        <v>299</v>
      </c>
      <c r="M431" s="16"/>
    </row>
    <row r="432" spans="7:13">
      <c r="G432" s="15"/>
      <c r="M432" s="16"/>
    </row>
    <row r="433" spans="7:13">
      <c r="G433" s="15" t="s">
        <v>300</v>
      </c>
      <c r="M433" s="16"/>
    </row>
    <row r="434" spans="7:13">
      <c r="G434" s="15"/>
      <c r="M434" s="16"/>
    </row>
    <row r="435" spans="7:13">
      <c r="G435" s="15" t="s">
        <v>211</v>
      </c>
      <c r="M435" s="16"/>
    </row>
    <row r="436" spans="7:13">
      <c r="G436" s="15"/>
      <c r="M436" s="16"/>
    </row>
    <row r="437" spans="7:13">
      <c r="G437" s="15" t="s">
        <v>294</v>
      </c>
      <c r="M437" s="16"/>
    </row>
    <row r="438" spans="7:13">
      <c r="G438" s="15"/>
      <c r="M438" s="16"/>
    </row>
    <row r="439" spans="7:13">
      <c r="G439" s="15" t="s">
        <v>213</v>
      </c>
      <c r="M439" s="16"/>
    </row>
    <row r="440" spans="7:13">
      <c r="G440" s="15"/>
      <c r="M440" s="16"/>
    </row>
    <row r="441" spans="7:13">
      <c r="G441" s="15" t="s">
        <v>295</v>
      </c>
      <c r="M441" s="16"/>
    </row>
    <row r="442" spans="7:13">
      <c r="G442" s="15"/>
      <c r="M442" s="16"/>
    </row>
    <row r="443" spans="7:13">
      <c r="G443" s="15" t="s">
        <v>301</v>
      </c>
      <c r="M443" s="16"/>
    </row>
    <row r="444" spans="7:13">
      <c r="G444" s="15"/>
      <c r="M444" s="16"/>
    </row>
    <row r="445" spans="7:13">
      <c r="G445" s="15" t="s">
        <v>302</v>
      </c>
      <c r="M445" s="16"/>
    </row>
    <row r="446" spans="7:13">
      <c r="G446" s="15"/>
      <c r="M446" s="16"/>
    </row>
    <row r="447" spans="7:13">
      <c r="G447" s="15" t="s">
        <v>298</v>
      </c>
      <c r="M447" s="16"/>
    </row>
    <row r="448" spans="7:13">
      <c r="G448" s="15"/>
      <c r="M448" s="16"/>
    </row>
    <row r="449" spans="7:13">
      <c r="G449" s="15" t="s">
        <v>211</v>
      </c>
      <c r="M449" s="16"/>
    </row>
    <row r="450" spans="7:13">
      <c r="G450" s="15"/>
      <c r="M450" s="16"/>
    </row>
    <row r="451" spans="7:13">
      <c r="G451" s="15"/>
      <c r="M451" s="16"/>
    </row>
    <row r="452" spans="7:13">
      <c r="G452" s="15"/>
      <c r="M452" s="16"/>
    </row>
    <row r="453" spans="7:13">
      <c r="G453" s="15" t="s">
        <v>303</v>
      </c>
      <c r="M453" s="16"/>
    </row>
    <row r="454" spans="7:13">
      <c r="G454" s="15"/>
      <c r="M454" s="16"/>
    </row>
    <row r="455" spans="7:13">
      <c r="G455" s="15" t="s">
        <v>304</v>
      </c>
      <c r="M455" s="16"/>
    </row>
    <row r="456" spans="7:13">
      <c r="G456" s="15"/>
      <c r="M456" s="16"/>
    </row>
    <row r="457" spans="7:13">
      <c r="G457" s="15" t="s">
        <v>211</v>
      </c>
      <c r="M457" s="16"/>
    </row>
    <row r="458" spans="7:13">
      <c r="G458" s="15"/>
      <c r="M458" s="16"/>
    </row>
    <row r="459" spans="7:13">
      <c r="G459" s="15" t="s">
        <v>305</v>
      </c>
      <c r="M459" s="16"/>
    </row>
    <row r="460" spans="7:13">
      <c r="G460" s="15"/>
      <c r="M460" s="16"/>
    </row>
    <row r="461" spans="7:13">
      <c r="G461" s="15" t="s">
        <v>213</v>
      </c>
      <c r="M461" s="16"/>
    </row>
    <row r="462" spans="7:13">
      <c r="G462" s="15"/>
      <c r="M462" s="16"/>
    </row>
    <row r="463" spans="7:13">
      <c r="G463" s="15" t="s">
        <v>306</v>
      </c>
      <c r="M463" s="16"/>
    </row>
    <row r="464" spans="7:13">
      <c r="G464" s="15"/>
      <c r="M464" s="16"/>
    </row>
    <row r="465" spans="7:13">
      <c r="G465" s="15" t="s">
        <v>307</v>
      </c>
      <c r="M465" s="16"/>
    </row>
    <row r="466" spans="7:13">
      <c r="G466" s="15"/>
      <c r="M466" s="16"/>
    </row>
    <row r="467" spans="7:13">
      <c r="G467" s="15" t="s">
        <v>308</v>
      </c>
      <c r="M467" s="16"/>
    </row>
    <row r="468" spans="7:13">
      <c r="G468" s="15"/>
      <c r="M468" s="16"/>
    </row>
    <row r="469" spans="7:13">
      <c r="G469" s="15" t="s">
        <v>309</v>
      </c>
      <c r="M469" s="16"/>
    </row>
    <row r="470" spans="7:13">
      <c r="G470" s="15"/>
      <c r="M470" s="16"/>
    </row>
    <row r="471" spans="7:13">
      <c r="G471" s="15" t="s">
        <v>211</v>
      </c>
      <c r="M471" s="16"/>
    </row>
    <row r="472" spans="7:13">
      <c r="G472" s="15"/>
      <c r="M472" s="16"/>
    </row>
    <row r="473" spans="7:13">
      <c r="G473" s="15"/>
      <c r="M473" s="16"/>
    </row>
    <row r="474" spans="7:13">
      <c r="G474" s="15"/>
      <c r="M474" s="16"/>
    </row>
    <row r="475" spans="7:13">
      <c r="G475" s="15" t="s">
        <v>310</v>
      </c>
      <c r="M475" s="16"/>
    </row>
    <row r="476" spans="7:13">
      <c r="G476" s="15"/>
      <c r="M476" s="16"/>
    </row>
    <row r="477" spans="7:13">
      <c r="G477" s="15" t="s">
        <v>311</v>
      </c>
      <c r="M477" s="16"/>
    </row>
    <row r="478" spans="7:13">
      <c r="G478" s="15"/>
      <c r="M478" s="16"/>
    </row>
    <row r="479" spans="7:13">
      <c r="G479" s="15" t="s">
        <v>211</v>
      </c>
      <c r="M479" s="16"/>
    </row>
    <row r="480" spans="7:13">
      <c r="G480" s="15"/>
      <c r="M480" s="16"/>
    </row>
    <row r="481" spans="7:13">
      <c r="G481" s="15" t="s">
        <v>305</v>
      </c>
      <c r="M481" s="16"/>
    </row>
    <row r="482" spans="7:13">
      <c r="G482" s="15"/>
      <c r="M482" s="16"/>
    </row>
    <row r="483" spans="7:13">
      <c r="G483" s="15" t="s">
        <v>213</v>
      </c>
      <c r="M483" s="16"/>
    </row>
    <row r="484" spans="7:13">
      <c r="G484" s="15"/>
      <c r="M484" s="16"/>
    </row>
    <row r="485" spans="7:13">
      <c r="G485" s="15" t="s">
        <v>312</v>
      </c>
      <c r="M485" s="16"/>
    </row>
    <row r="486" spans="7:13">
      <c r="G486" s="15"/>
      <c r="M486" s="16"/>
    </row>
    <row r="487" spans="7:13">
      <c r="G487" s="15" t="s">
        <v>313</v>
      </c>
      <c r="M487" s="16"/>
    </row>
    <row r="488" spans="7:13">
      <c r="G488" s="15"/>
      <c r="M488" s="16"/>
    </row>
    <row r="489" spans="7:13">
      <c r="G489" s="15" t="s">
        <v>314</v>
      </c>
      <c r="M489" s="16"/>
    </row>
    <row r="490" spans="7:13">
      <c r="G490" s="15"/>
      <c r="M490" s="16"/>
    </row>
    <row r="491" spans="7:13">
      <c r="G491" s="15" t="s">
        <v>309</v>
      </c>
      <c r="M491" s="16"/>
    </row>
    <row r="492" spans="7:13">
      <c r="G492" s="15"/>
      <c r="M492" s="16"/>
    </row>
    <row r="493" spans="7:13">
      <c r="G493" s="15" t="s">
        <v>211</v>
      </c>
      <c r="M493" s="16"/>
    </row>
    <row r="494" spans="7:13">
      <c r="G494" s="15"/>
      <c r="M494" s="16"/>
    </row>
    <row r="495" spans="7:13">
      <c r="G495" s="15"/>
      <c r="M495" s="16"/>
    </row>
    <row r="496" spans="7:13">
      <c r="G496" s="15"/>
      <c r="M496" s="16"/>
    </row>
    <row r="497" spans="7:13">
      <c r="G497" s="15" t="s">
        <v>315</v>
      </c>
      <c r="M497" s="16"/>
    </row>
    <row r="498" spans="7:13">
      <c r="G498" s="15"/>
      <c r="M498" s="16"/>
    </row>
    <row r="499" spans="7:13">
      <c r="G499" s="15" t="s">
        <v>316</v>
      </c>
      <c r="M499" s="16"/>
    </row>
    <row r="500" spans="7:13">
      <c r="G500" s="15"/>
      <c r="M500" s="16"/>
    </row>
    <row r="501" spans="7:13">
      <c r="G501" s="15" t="s">
        <v>211</v>
      </c>
      <c r="M501" s="16"/>
    </row>
    <row r="502" spans="7:13">
      <c r="G502" s="15"/>
      <c r="M502" s="16"/>
    </row>
    <row r="503" spans="7:13">
      <c r="G503" s="15" t="s">
        <v>317</v>
      </c>
      <c r="M503" s="16"/>
    </row>
    <row r="504" spans="7:13">
      <c r="G504" s="15"/>
      <c r="M504" s="16"/>
    </row>
    <row r="505" spans="7:13">
      <c r="G505" s="15" t="s">
        <v>213</v>
      </c>
      <c r="M505" s="16"/>
    </row>
    <row r="506" spans="7:13">
      <c r="G506" s="15"/>
      <c r="M506" s="16"/>
    </row>
    <row r="507" spans="7:13">
      <c r="G507" s="15" t="s">
        <v>318</v>
      </c>
      <c r="M507" s="16"/>
    </row>
    <row r="508" spans="7:13">
      <c r="G508" s="15"/>
      <c r="M508" s="16"/>
    </row>
    <row r="509" spans="7:13">
      <c r="G509" s="15" t="s">
        <v>319</v>
      </c>
      <c r="M509" s="16"/>
    </row>
    <row r="510" spans="7:13">
      <c r="G510" s="15"/>
      <c r="M510" s="16"/>
    </row>
    <row r="511" spans="7:13">
      <c r="G511" s="15" t="s">
        <v>320</v>
      </c>
      <c r="M511" s="16"/>
    </row>
    <row r="512" spans="7:13">
      <c r="G512" s="15"/>
      <c r="M512" s="16"/>
    </row>
    <row r="513" spans="7:13">
      <c r="G513" s="15" t="s">
        <v>321</v>
      </c>
      <c r="M513" s="16"/>
    </row>
    <row r="514" spans="7:13">
      <c r="G514" s="15"/>
      <c r="M514" s="16"/>
    </row>
    <row r="515" spans="7:13">
      <c r="G515" s="15" t="s">
        <v>211</v>
      </c>
      <c r="M515" s="16"/>
    </row>
    <row r="516" spans="7:13">
      <c r="G516" s="15"/>
      <c r="M516" s="16"/>
    </row>
    <row r="517" spans="7:13">
      <c r="G517" s="15"/>
      <c r="M517" s="16"/>
    </row>
    <row r="518" spans="7:13">
      <c r="G518" s="15"/>
      <c r="M518" s="16"/>
    </row>
    <row r="519" spans="7:13">
      <c r="G519" s="15" t="s">
        <v>322</v>
      </c>
      <c r="M519" s="16"/>
    </row>
    <row r="520" spans="7:13">
      <c r="G520" s="15"/>
      <c r="M520" s="16"/>
    </row>
    <row r="521" spans="7:13">
      <c r="G521" s="15" t="s">
        <v>323</v>
      </c>
      <c r="M521" s="16"/>
    </row>
    <row r="522" spans="7:13">
      <c r="G522" s="15"/>
      <c r="M522" s="16"/>
    </row>
    <row r="523" spans="7:13">
      <c r="G523" s="15" t="s">
        <v>211</v>
      </c>
      <c r="M523" s="16"/>
    </row>
    <row r="524" spans="7:13">
      <c r="G524" s="15"/>
      <c r="M524" s="16"/>
    </row>
    <row r="525" spans="7:13">
      <c r="G525" s="15" t="s">
        <v>317</v>
      </c>
      <c r="M525" s="16"/>
    </row>
    <row r="526" spans="7:13">
      <c r="G526" s="15"/>
      <c r="M526" s="16"/>
    </row>
    <row r="527" spans="7:13">
      <c r="G527" s="15" t="s">
        <v>213</v>
      </c>
      <c r="M527" s="16"/>
    </row>
    <row r="528" spans="7:13">
      <c r="G528" s="15"/>
      <c r="M528" s="16"/>
    </row>
    <row r="529" spans="7:13">
      <c r="G529" s="15" t="s">
        <v>318</v>
      </c>
      <c r="M529" s="16"/>
    </row>
    <row r="530" spans="7:13">
      <c r="G530" s="15"/>
      <c r="M530" s="16"/>
    </row>
    <row r="531" spans="7:13">
      <c r="G531" s="15" t="s">
        <v>324</v>
      </c>
      <c r="M531" s="16"/>
    </row>
    <row r="532" spans="7:13">
      <c r="G532" s="15"/>
      <c r="M532" s="16"/>
    </row>
    <row r="533" spans="7:13">
      <c r="G533" s="15" t="s">
        <v>325</v>
      </c>
      <c r="M533" s="16"/>
    </row>
    <row r="534" spans="7:13">
      <c r="G534" s="15"/>
      <c r="M534" s="16"/>
    </row>
    <row r="535" spans="7:13">
      <c r="G535" s="15" t="s">
        <v>321</v>
      </c>
      <c r="M535" s="16"/>
    </row>
    <row r="536" spans="7:13">
      <c r="G536" s="15"/>
      <c r="M536" s="16"/>
    </row>
    <row r="537" spans="7:13">
      <c r="G537" s="15" t="s">
        <v>211</v>
      </c>
      <c r="M537" s="16"/>
    </row>
    <row r="538" spans="7:13">
      <c r="G538" s="15"/>
      <c r="M538" s="16"/>
    </row>
    <row r="539" spans="7:13">
      <c r="G539" s="15"/>
      <c r="M539" s="16"/>
    </row>
    <row r="540" spans="7:13">
      <c r="G540" s="15"/>
      <c r="M540" s="16"/>
    </row>
    <row r="541" spans="7:13">
      <c r="G541" s="15" t="s">
        <v>326</v>
      </c>
      <c r="M541" s="16"/>
    </row>
    <row r="542" spans="7:13">
      <c r="G542" s="15"/>
      <c r="M542" s="16"/>
    </row>
    <row r="543" spans="7:13">
      <c r="G543" s="15" t="s">
        <v>316</v>
      </c>
      <c r="M543" s="16"/>
    </row>
    <row r="544" spans="7:13">
      <c r="G544" s="15"/>
      <c r="M544" s="16"/>
    </row>
    <row r="545" spans="7:13">
      <c r="G545" s="15" t="s">
        <v>211</v>
      </c>
      <c r="M545" s="16"/>
    </row>
    <row r="546" spans="7:13">
      <c r="G546" s="15"/>
      <c r="M546" s="16"/>
    </row>
    <row r="547" spans="7:13">
      <c r="G547" s="15" t="s">
        <v>327</v>
      </c>
      <c r="M547" s="16"/>
    </row>
    <row r="548" spans="7:13">
      <c r="G548" s="15"/>
      <c r="M548" s="16"/>
    </row>
    <row r="549" spans="7:13">
      <c r="G549" s="15" t="s">
        <v>213</v>
      </c>
      <c r="M549" s="16"/>
    </row>
    <row r="550" spans="7:13">
      <c r="G550" s="15"/>
      <c r="M550" s="16"/>
    </row>
    <row r="551" spans="7:13">
      <c r="G551" s="15" t="s">
        <v>328</v>
      </c>
      <c r="M551" s="16"/>
    </row>
    <row r="552" spans="7:13">
      <c r="G552" s="15"/>
      <c r="M552" s="16"/>
    </row>
    <row r="553" spans="7:13">
      <c r="G553" s="15" t="s">
        <v>329</v>
      </c>
      <c r="M553" s="16"/>
    </row>
    <row r="554" spans="7:13">
      <c r="G554" s="15"/>
      <c r="M554" s="16"/>
    </row>
    <row r="555" spans="7:13">
      <c r="G555" s="15" t="s">
        <v>330</v>
      </c>
      <c r="M555" s="16"/>
    </row>
    <row r="556" spans="7:13">
      <c r="G556" s="15"/>
      <c r="M556" s="16"/>
    </row>
    <row r="557" spans="7:13">
      <c r="G557" s="15" t="s">
        <v>331</v>
      </c>
      <c r="M557" s="16"/>
    </row>
    <row r="558" spans="7:13">
      <c r="G558" s="15"/>
      <c r="M558" s="16"/>
    </row>
    <row r="559" spans="7:13">
      <c r="G559" s="15" t="s">
        <v>211</v>
      </c>
      <c r="M559" s="16"/>
    </row>
    <row r="560" spans="7:13">
      <c r="G560" s="15"/>
      <c r="M560" s="16"/>
    </row>
    <row r="561" spans="7:13">
      <c r="G561" s="15"/>
      <c r="M561" s="16"/>
    </row>
    <row r="562" spans="7:13">
      <c r="G562" s="15"/>
      <c r="M562" s="16"/>
    </row>
    <row r="563" spans="7:13">
      <c r="G563" s="15" t="s">
        <v>332</v>
      </c>
      <c r="M563" s="16"/>
    </row>
    <row r="564" spans="7:13">
      <c r="G564" s="15"/>
      <c r="M564" s="16"/>
    </row>
    <row r="565" spans="7:13">
      <c r="G565" s="15" t="s">
        <v>323</v>
      </c>
      <c r="M565" s="16"/>
    </row>
    <row r="566" spans="7:13">
      <c r="G566" s="15"/>
      <c r="M566" s="16"/>
    </row>
    <row r="567" spans="7:13">
      <c r="G567" s="15" t="s">
        <v>211</v>
      </c>
      <c r="M567" s="16"/>
    </row>
    <row r="568" spans="7:13">
      <c r="G568" s="15"/>
      <c r="M568" s="16"/>
    </row>
    <row r="569" spans="7:13">
      <c r="G569" s="15" t="s">
        <v>327</v>
      </c>
      <c r="M569" s="16"/>
    </row>
    <row r="570" spans="7:13">
      <c r="G570" s="15"/>
      <c r="M570" s="16"/>
    </row>
    <row r="571" spans="7:13">
      <c r="G571" s="15" t="s">
        <v>213</v>
      </c>
      <c r="M571" s="16"/>
    </row>
    <row r="572" spans="7:13">
      <c r="G572" s="15"/>
      <c r="M572" s="16"/>
    </row>
    <row r="573" spans="7:13">
      <c r="G573" s="15" t="s">
        <v>328</v>
      </c>
      <c r="M573" s="16"/>
    </row>
    <row r="574" spans="7:13">
      <c r="G574" s="15"/>
      <c r="M574" s="16"/>
    </row>
    <row r="575" spans="7:13">
      <c r="G575" s="15" t="s">
        <v>333</v>
      </c>
      <c r="M575" s="16"/>
    </row>
    <row r="576" spans="7:13">
      <c r="G576" s="15"/>
      <c r="M576" s="16"/>
    </row>
    <row r="577" spans="7:13">
      <c r="G577" s="15" t="s">
        <v>334</v>
      </c>
      <c r="M577" s="16"/>
    </row>
    <row r="578" spans="7:13">
      <c r="G578" s="15"/>
      <c r="M578" s="16"/>
    </row>
    <row r="579" spans="7:13">
      <c r="G579" s="15" t="s">
        <v>331</v>
      </c>
      <c r="M579" s="16"/>
    </row>
    <row r="580" spans="7:13">
      <c r="G580" s="15"/>
      <c r="M580" s="16"/>
    </row>
    <row r="581" spans="7:13">
      <c r="G581" s="15" t="s">
        <v>211</v>
      </c>
      <c r="M581" s="16"/>
    </row>
    <row r="582" spans="7:13">
      <c r="G582" s="15"/>
      <c r="M582" s="16"/>
    </row>
    <row r="583" spans="7:13">
      <c r="G583" s="15"/>
      <c r="M583" s="16"/>
    </row>
    <row r="584" spans="7:13">
      <c r="G584" s="15"/>
      <c r="M584" s="16"/>
    </row>
    <row r="585" spans="7:13">
      <c r="G585" s="15" t="s">
        <v>335</v>
      </c>
      <c r="M585" s="16"/>
    </row>
    <row r="586" spans="7:13">
      <c r="G586" s="15"/>
      <c r="M586" s="16"/>
    </row>
    <row r="587" spans="7:13">
      <c r="G587" s="15" t="s">
        <v>336</v>
      </c>
      <c r="M587" s="16"/>
    </row>
    <row r="588" spans="7:13">
      <c r="G588" s="15"/>
      <c r="M588" s="16"/>
    </row>
    <row r="589" spans="7:13">
      <c r="G589" s="15" t="s">
        <v>211</v>
      </c>
      <c r="M589" s="16"/>
    </row>
    <row r="590" spans="7:13">
      <c r="G590" s="15"/>
      <c r="M590" s="16"/>
    </row>
    <row r="591" spans="7:13">
      <c r="G591" s="15" t="s">
        <v>337</v>
      </c>
      <c r="M591" s="16"/>
    </row>
    <row r="592" spans="7:13">
      <c r="G592" s="15"/>
      <c r="M592" s="16"/>
    </row>
    <row r="593" spans="7:13">
      <c r="G593" s="15" t="s">
        <v>213</v>
      </c>
      <c r="M593" s="16"/>
    </row>
    <row r="594" spans="7:13">
      <c r="G594" s="15"/>
      <c r="M594" s="16"/>
    </row>
    <row r="595" spans="7:13">
      <c r="G595" s="15" t="s">
        <v>338</v>
      </c>
      <c r="M595" s="16"/>
    </row>
    <row r="596" spans="7:13">
      <c r="G596" s="15"/>
      <c r="M596" s="16"/>
    </row>
    <row r="597" spans="7:13">
      <c r="G597" s="15" t="s">
        <v>339</v>
      </c>
      <c r="M597" s="16"/>
    </row>
    <row r="598" spans="7:13">
      <c r="G598" s="15"/>
      <c r="M598" s="16"/>
    </row>
    <row r="599" spans="7:13">
      <c r="G599" s="15" t="s">
        <v>340</v>
      </c>
      <c r="M599" s="16"/>
    </row>
    <row r="600" spans="7:13">
      <c r="G600" s="15"/>
      <c r="M600" s="16"/>
    </row>
    <row r="601" spans="7:13">
      <c r="G601" s="15" t="s">
        <v>341</v>
      </c>
      <c r="M601" s="16"/>
    </row>
    <row r="602" spans="7:13">
      <c r="G602" s="15"/>
      <c r="M602" s="16"/>
    </row>
    <row r="603" spans="7:13">
      <c r="G603" s="15" t="s">
        <v>211</v>
      </c>
      <c r="M603" s="16"/>
    </row>
    <row r="604" spans="7:13">
      <c r="G604" s="15"/>
      <c r="M604" s="16"/>
    </row>
    <row r="605" spans="7:13">
      <c r="G605" s="15"/>
      <c r="M605" s="16"/>
    </row>
    <row r="606" spans="7:13">
      <c r="G606" s="15"/>
      <c r="M606" s="16"/>
    </row>
    <row r="607" spans="7:13">
      <c r="G607" s="15" t="s">
        <v>342</v>
      </c>
      <c r="M607" s="16"/>
    </row>
    <row r="608" spans="7:13">
      <c r="G608" s="15"/>
      <c r="M608" s="16"/>
    </row>
    <row r="609" spans="7:13">
      <c r="G609" s="15" t="s">
        <v>343</v>
      </c>
      <c r="M609" s="16"/>
    </row>
    <row r="610" spans="7:13">
      <c r="G610" s="15"/>
      <c r="M610" s="16"/>
    </row>
    <row r="611" spans="7:13">
      <c r="G611" s="15" t="s">
        <v>211</v>
      </c>
      <c r="M611" s="16"/>
    </row>
    <row r="612" spans="7:13">
      <c r="G612" s="15"/>
      <c r="M612" s="16"/>
    </row>
    <row r="613" spans="7:13">
      <c r="G613" s="15" t="s">
        <v>337</v>
      </c>
      <c r="M613" s="16"/>
    </row>
    <row r="614" spans="7:13">
      <c r="G614" s="15"/>
      <c r="M614" s="16"/>
    </row>
    <row r="615" spans="7:13">
      <c r="G615" s="15" t="s">
        <v>213</v>
      </c>
      <c r="M615" s="16"/>
    </row>
    <row r="616" spans="7:13">
      <c r="G616" s="15"/>
      <c r="M616" s="16"/>
    </row>
    <row r="617" spans="7:13">
      <c r="G617" s="15" t="s">
        <v>344</v>
      </c>
      <c r="M617" s="16"/>
    </row>
    <row r="618" spans="7:13">
      <c r="G618" s="15"/>
      <c r="M618" s="16"/>
    </row>
    <row r="619" spans="7:13">
      <c r="G619" s="15" t="s">
        <v>345</v>
      </c>
      <c r="M619" s="16"/>
    </row>
    <row r="620" spans="7:13">
      <c r="G620" s="15"/>
      <c r="M620" s="16"/>
    </row>
    <row r="621" spans="7:13">
      <c r="G621" s="15" t="s">
        <v>346</v>
      </c>
      <c r="M621" s="16"/>
    </row>
    <row r="622" spans="7:13">
      <c r="G622" s="15"/>
      <c r="M622" s="16"/>
    </row>
    <row r="623" spans="7:13">
      <c r="G623" s="15" t="s">
        <v>341</v>
      </c>
      <c r="M623" s="16"/>
    </row>
    <row r="624" spans="7:13">
      <c r="G624" s="15"/>
      <c r="M624" s="16"/>
    </row>
    <row r="625" spans="7:13">
      <c r="G625" s="15" t="s">
        <v>211</v>
      </c>
      <c r="M625" s="16"/>
    </row>
    <row r="626" spans="7:13">
      <c r="G626" s="15"/>
      <c r="M626" s="16"/>
    </row>
    <row r="627" spans="7:13">
      <c r="G627" s="15"/>
      <c r="M627" s="16"/>
    </row>
    <row r="628" spans="7:13">
      <c r="G628" s="15"/>
      <c r="M628" s="16"/>
    </row>
    <row r="629" spans="7:13">
      <c r="G629" s="15" t="s">
        <v>347</v>
      </c>
      <c r="M629" s="16"/>
    </row>
    <row r="630" spans="7:13">
      <c r="G630" s="15"/>
      <c r="M630" s="16"/>
    </row>
    <row r="631" spans="7:13">
      <c r="G631" s="15" t="s">
        <v>348</v>
      </c>
      <c r="M631" s="16"/>
    </row>
    <row r="632" spans="7:13">
      <c r="G632" s="15"/>
      <c r="M632" s="16"/>
    </row>
    <row r="633" spans="7:13">
      <c r="G633" s="15" t="s">
        <v>211</v>
      </c>
      <c r="M633" s="16"/>
    </row>
    <row r="634" spans="7:13">
      <c r="G634" s="15"/>
      <c r="M634" s="16"/>
    </row>
    <row r="635" spans="7:13">
      <c r="G635" s="15" t="s">
        <v>349</v>
      </c>
      <c r="M635" s="16"/>
    </row>
    <row r="636" spans="7:13">
      <c r="G636" s="15"/>
      <c r="M636" s="16"/>
    </row>
    <row r="637" spans="7:13">
      <c r="G637" s="15" t="s">
        <v>213</v>
      </c>
      <c r="M637" s="16"/>
    </row>
    <row r="638" spans="7:13">
      <c r="G638" s="15"/>
      <c r="M638" s="16"/>
    </row>
    <row r="639" spans="7:13">
      <c r="G639" s="15" t="s">
        <v>350</v>
      </c>
      <c r="M639" s="16"/>
    </row>
    <row r="640" spans="7:13">
      <c r="G640" s="15"/>
      <c r="M640" s="16"/>
    </row>
    <row r="641" spans="7:13">
      <c r="G641" s="15" t="s">
        <v>351</v>
      </c>
      <c r="M641" s="16"/>
    </row>
    <row r="642" spans="7:13">
      <c r="G642" s="15"/>
      <c r="M642" s="16"/>
    </row>
    <row r="643" spans="7:13">
      <c r="G643" s="15" t="s">
        <v>352</v>
      </c>
      <c r="M643" s="16"/>
    </row>
    <row r="644" spans="7:13">
      <c r="G644" s="15"/>
      <c r="M644" s="16"/>
    </row>
    <row r="645" spans="7:13">
      <c r="G645" s="15" t="s">
        <v>353</v>
      </c>
      <c r="M645" s="16"/>
    </row>
    <row r="646" spans="7:13">
      <c r="G646" s="15"/>
      <c r="M646" s="16"/>
    </row>
    <row r="647" spans="7:13">
      <c r="G647" s="15" t="s">
        <v>211</v>
      </c>
      <c r="M647" s="16"/>
    </row>
    <row r="648" spans="7:13">
      <c r="G648" s="15"/>
      <c r="M648" s="16"/>
    </row>
    <row r="649" spans="7:13">
      <c r="G649" s="15"/>
      <c r="M649" s="16"/>
    </row>
    <row r="650" spans="7:13">
      <c r="G650" s="15"/>
      <c r="M650" s="16"/>
    </row>
    <row r="651" spans="7:13">
      <c r="G651" s="15" t="s">
        <v>354</v>
      </c>
      <c r="M651" s="16"/>
    </row>
    <row r="652" spans="7:13">
      <c r="G652" s="15"/>
      <c r="M652" s="16"/>
    </row>
    <row r="653" spans="7:13">
      <c r="G653" s="15" t="s">
        <v>355</v>
      </c>
      <c r="M653" s="16"/>
    </row>
    <row r="654" spans="7:13">
      <c r="G654" s="15"/>
      <c r="M654" s="16"/>
    </row>
    <row r="655" spans="7:13">
      <c r="G655" s="15" t="s">
        <v>211</v>
      </c>
      <c r="M655" s="16"/>
    </row>
    <row r="656" spans="7:13">
      <c r="G656" s="15"/>
      <c r="M656" s="16"/>
    </row>
    <row r="657" spans="7:13">
      <c r="G657" s="15" t="s">
        <v>356</v>
      </c>
      <c r="M657" s="16"/>
    </row>
    <row r="658" spans="7:13">
      <c r="G658" s="15"/>
      <c r="M658" s="16"/>
    </row>
    <row r="659" spans="7:13">
      <c r="G659" s="15" t="s">
        <v>213</v>
      </c>
      <c r="M659" s="16"/>
    </row>
    <row r="660" spans="7:13">
      <c r="G660" s="15"/>
      <c r="M660" s="16"/>
    </row>
    <row r="661" spans="7:13">
      <c r="G661" s="15" t="s">
        <v>350</v>
      </c>
      <c r="M661" s="16"/>
    </row>
    <row r="662" spans="7:13">
      <c r="G662" s="15"/>
      <c r="M662" s="16"/>
    </row>
    <row r="663" spans="7:13">
      <c r="G663" s="15" t="s">
        <v>357</v>
      </c>
      <c r="M663" s="16"/>
    </row>
    <row r="664" spans="7:13">
      <c r="G664" s="15"/>
      <c r="M664" s="16"/>
    </row>
    <row r="665" spans="7:13">
      <c r="G665" s="15" t="s">
        <v>358</v>
      </c>
      <c r="M665" s="16"/>
    </row>
    <row r="666" spans="7:13">
      <c r="G666" s="15"/>
      <c r="M666" s="16"/>
    </row>
    <row r="667" spans="7:13">
      <c r="G667" s="15" t="s">
        <v>353</v>
      </c>
      <c r="M667" s="16"/>
    </row>
    <row r="668" spans="7:13">
      <c r="G668" s="15"/>
      <c r="M668" s="16"/>
    </row>
    <row r="669" spans="7:13">
      <c r="G669" s="15" t="s">
        <v>211</v>
      </c>
      <c r="M669" s="16"/>
    </row>
    <row r="670" spans="7:13">
      <c r="G670" s="15"/>
      <c r="M670" s="16"/>
    </row>
    <row r="671" spans="7:13">
      <c r="G671" s="15"/>
      <c r="M671" s="16"/>
    </row>
    <row r="672" spans="7:13">
      <c r="G672" s="15"/>
      <c r="M672" s="16"/>
    </row>
    <row r="673" spans="7:13">
      <c r="G673" s="15" t="s">
        <v>359</v>
      </c>
      <c r="M673" s="16"/>
    </row>
    <row r="674" spans="7:13">
      <c r="G674" s="15"/>
      <c r="M674" s="16"/>
    </row>
    <row r="675" spans="7:13">
      <c r="G675" s="15" t="s">
        <v>360</v>
      </c>
      <c r="M675" s="16"/>
    </row>
    <row r="676" spans="7:13">
      <c r="G676" s="15"/>
      <c r="M676" s="16"/>
    </row>
    <row r="677" spans="7:13">
      <c r="G677" s="15" t="s">
        <v>211</v>
      </c>
      <c r="M677" s="16"/>
    </row>
    <row r="678" spans="7:13">
      <c r="G678" s="15"/>
      <c r="M678" s="16"/>
    </row>
    <row r="679" spans="7:13">
      <c r="G679" s="15" t="s">
        <v>361</v>
      </c>
      <c r="M679" s="16"/>
    </row>
    <row r="680" spans="7:13">
      <c r="G680" s="15"/>
      <c r="M680" s="16"/>
    </row>
    <row r="681" spans="7:13">
      <c r="G681" s="15" t="s">
        <v>213</v>
      </c>
      <c r="M681" s="16"/>
    </row>
    <row r="682" spans="7:13">
      <c r="G682" s="15"/>
      <c r="M682" s="16"/>
    </row>
    <row r="683" spans="7:13">
      <c r="G683" s="15" t="s">
        <v>362</v>
      </c>
      <c r="M683" s="16"/>
    </row>
    <row r="684" spans="7:13">
      <c r="G684" s="15"/>
      <c r="M684" s="16"/>
    </row>
    <row r="685" spans="7:13">
      <c r="G685" s="15" t="s">
        <v>363</v>
      </c>
      <c r="M685" s="16"/>
    </row>
    <row r="686" spans="7:13">
      <c r="G686" s="15"/>
      <c r="M686" s="16"/>
    </row>
    <row r="687" spans="7:13">
      <c r="G687" s="15" t="s">
        <v>364</v>
      </c>
      <c r="M687" s="16"/>
    </row>
    <row r="688" spans="7:13">
      <c r="G688" s="15"/>
      <c r="M688" s="16"/>
    </row>
    <row r="689" spans="7:13">
      <c r="G689" s="15" t="s">
        <v>365</v>
      </c>
      <c r="M689" s="16"/>
    </row>
    <row r="690" spans="7:13">
      <c r="G690" s="15"/>
      <c r="M690" s="16"/>
    </row>
    <row r="691" spans="7:13">
      <c r="G691" s="15" t="s">
        <v>211</v>
      </c>
      <c r="M691" s="16"/>
    </row>
    <row r="692" spans="7:13">
      <c r="G692" s="15"/>
      <c r="M692" s="16"/>
    </row>
    <row r="693" spans="7:13">
      <c r="G693" s="15"/>
      <c r="M693" s="16"/>
    </row>
    <row r="694" spans="7:13">
      <c r="G694" s="15"/>
      <c r="M694" s="16"/>
    </row>
    <row r="695" spans="7:13">
      <c r="G695" s="15" t="s">
        <v>366</v>
      </c>
      <c r="M695" s="16"/>
    </row>
    <row r="696" spans="7:13">
      <c r="G696" s="15"/>
      <c r="M696" s="16"/>
    </row>
    <row r="697" spans="7:13">
      <c r="G697" s="15" t="s">
        <v>360</v>
      </c>
      <c r="M697" s="16"/>
    </row>
    <row r="698" spans="7:13">
      <c r="G698" s="15"/>
      <c r="M698" s="16"/>
    </row>
    <row r="699" spans="7:13">
      <c r="G699" s="15" t="s">
        <v>211</v>
      </c>
      <c r="M699" s="16"/>
    </row>
    <row r="700" spans="7:13">
      <c r="G700" s="15"/>
      <c r="M700" s="16"/>
    </row>
    <row r="701" spans="7:13">
      <c r="G701" s="15" t="s">
        <v>356</v>
      </c>
      <c r="M701" s="16"/>
    </row>
    <row r="702" spans="7:13">
      <c r="G702" s="15"/>
      <c r="M702" s="16"/>
    </row>
    <row r="703" spans="7:13">
      <c r="G703" s="15" t="s">
        <v>213</v>
      </c>
      <c r="M703" s="16"/>
    </row>
    <row r="704" spans="7:13">
      <c r="G704" s="15"/>
      <c r="M704" s="16"/>
    </row>
    <row r="705" spans="7:13">
      <c r="G705" s="15" t="s">
        <v>367</v>
      </c>
      <c r="M705" s="16"/>
    </row>
    <row r="706" spans="7:13">
      <c r="G706" s="15"/>
      <c r="M706" s="16"/>
    </row>
    <row r="707" spans="7:13">
      <c r="G707" s="15" t="s">
        <v>368</v>
      </c>
      <c r="M707" s="16"/>
    </row>
    <row r="708" spans="7:13">
      <c r="G708" s="15"/>
      <c r="M708" s="16"/>
    </row>
    <row r="709" spans="7:13">
      <c r="G709" s="15" t="s">
        <v>369</v>
      </c>
      <c r="M709" s="16"/>
    </row>
    <row r="710" spans="7:13">
      <c r="G710" s="15"/>
      <c r="M710" s="16"/>
    </row>
    <row r="711" spans="7:13">
      <c r="G711" s="15" t="s">
        <v>370</v>
      </c>
      <c r="M711" s="16"/>
    </row>
    <row r="712" spans="7:13">
      <c r="G712" s="15"/>
      <c r="M712" s="16"/>
    </row>
    <row r="713" spans="7:13">
      <c r="G713" s="15" t="s">
        <v>211</v>
      </c>
      <c r="M713" s="16"/>
    </row>
    <row r="714" spans="7:13">
      <c r="G714" s="15"/>
      <c r="M714" s="16"/>
    </row>
    <row r="715" spans="7:13">
      <c r="G715" s="15"/>
      <c r="M715" s="16"/>
    </row>
    <row r="716" spans="7:13">
      <c r="G716" s="15"/>
      <c r="M716" s="16"/>
    </row>
    <row r="717" spans="7:13">
      <c r="G717" s="15" t="s">
        <v>371</v>
      </c>
      <c r="M717" s="16"/>
    </row>
    <row r="718" spans="7:13">
      <c r="G718" s="15"/>
      <c r="M718" s="16"/>
    </row>
    <row r="719" spans="7:13">
      <c r="G719" s="15" t="s">
        <v>372</v>
      </c>
      <c r="M719" s="16"/>
    </row>
    <row r="720" spans="7:13">
      <c r="G720" s="15"/>
      <c r="M720" s="16"/>
    </row>
    <row r="721" spans="7:13">
      <c r="G721" s="15" t="s">
        <v>211</v>
      </c>
      <c r="M721" s="16"/>
    </row>
    <row r="722" spans="7:13">
      <c r="G722" s="15"/>
      <c r="M722" s="16"/>
    </row>
    <row r="723" spans="7:13">
      <c r="G723" s="15" t="s">
        <v>373</v>
      </c>
      <c r="M723" s="16"/>
    </row>
    <row r="724" spans="7:13">
      <c r="G724" s="15"/>
      <c r="M724" s="16"/>
    </row>
    <row r="725" spans="7:13">
      <c r="G725" s="15" t="s">
        <v>213</v>
      </c>
      <c r="M725" s="16"/>
    </row>
    <row r="726" spans="7:13">
      <c r="G726" s="15"/>
      <c r="M726" s="16"/>
    </row>
    <row r="727" spans="7:13">
      <c r="G727" s="15" t="s">
        <v>374</v>
      </c>
      <c r="M727" s="16"/>
    </row>
    <row r="728" spans="7:13">
      <c r="G728" s="15"/>
      <c r="M728" s="16"/>
    </row>
    <row r="729" spans="7:13">
      <c r="G729" s="15" t="s">
        <v>375</v>
      </c>
      <c r="M729" s="16"/>
    </row>
    <row r="730" spans="7:13">
      <c r="G730" s="15"/>
      <c r="M730" s="16"/>
    </row>
    <row r="731" spans="7:13">
      <c r="G731" s="15" t="s">
        <v>376</v>
      </c>
      <c r="M731" s="16"/>
    </row>
    <row r="732" spans="7:13">
      <c r="G732" s="15"/>
      <c r="M732" s="16"/>
    </row>
    <row r="733" spans="7:13">
      <c r="G733" s="15" t="s">
        <v>377</v>
      </c>
      <c r="M733" s="16"/>
    </row>
    <row r="734" spans="7:13">
      <c r="G734" s="15"/>
      <c r="M734" s="16"/>
    </row>
    <row r="735" spans="7:13">
      <c r="G735" s="15" t="s">
        <v>211</v>
      </c>
      <c r="M735" s="16"/>
    </row>
    <row r="736" spans="7:13">
      <c r="G736" s="15"/>
      <c r="M736" s="16"/>
    </row>
    <row r="737" spans="7:13">
      <c r="G737" s="15"/>
      <c r="M737" s="16"/>
    </row>
    <row r="738" spans="7:13">
      <c r="G738" s="15"/>
      <c r="M738" s="16"/>
    </row>
    <row r="739" spans="7:13">
      <c r="G739" s="15" t="s">
        <v>378</v>
      </c>
      <c r="M739" s="16"/>
    </row>
    <row r="740" spans="7:13">
      <c r="G740" s="15"/>
      <c r="M740" s="16"/>
    </row>
    <row r="741" spans="7:13">
      <c r="G741" s="15" t="s">
        <v>379</v>
      </c>
      <c r="M741" s="16"/>
    </row>
    <row r="742" spans="7:13">
      <c r="G742" s="15"/>
      <c r="M742" s="16"/>
    </row>
    <row r="743" spans="7:13">
      <c r="G743" s="15" t="s">
        <v>211</v>
      </c>
      <c r="M743" s="16"/>
    </row>
    <row r="744" spans="7:13">
      <c r="G744" s="15"/>
      <c r="M744" s="16"/>
    </row>
    <row r="745" spans="7:13">
      <c r="G745" s="15" t="s">
        <v>380</v>
      </c>
      <c r="M745" s="16"/>
    </row>
    <row r="746" spans="7:13">
      <c r="G746" s="15"/>
      <c r="M746" s="16"/>
    </row>
    <row r="747" spans="7:13">
      <c r="G747" s="15" t="s">
        <v>213</v>
      </c>
      <c r="M747" s="16"/>
    </row>
    <row r="748" spans="7:13">
      <c r="G748" s="15"/>
      <c r="M748" s="16"/>
    </row>
    <row r="749" spans="7:13">
      <c r="G749" s="15" t="s">
        <v>374</v>
      </c>
      <c r="M749" s="16"/>
    </row>
    <row r="750" spans="7:13">
      <c r="G750" s="15"/>
      <c r="M750" s="16"/>
    </row>
    <row r="751" spans="7:13">
      <c r="G751" s="15" t="s">
        <v>381</v>
      </c>
      <c r="M751" s="16"/>
    </row>
    <row r="752" spans="7:13">
      <c r="G752" s="15"/>
      <c r="M752" s="16"/>
    </row>
    <row r="753" spans="7:13">
      <c r="G753" s="15" t="s">
        <v>382</v>
      </c>
      <c r="M753" s="16"/>
    </row>
    <row r="754" spans="7:13">
      <c r="G754" s="15"/>
      <c r="M754" s="16"/>
    </row>
    <row r="755" spans="7:13">
      <c r="G755" s="15" t="s">
        <v>365</v>
      </c>
      <c r="M755" s="16"/>
    </row>
    <row r="756" spans="7:13">
      <c r="G756" s="15"/>
      <c r="M756" s="16"/>
    </row>
    <row r="757" spans="7:13">
      <c r="G757" s="15" t="s">
        <v>211</v>
      </c>
      <c r="M757" s="16"/>
    </row>
    <row r="758" spans="7:13">
      <c r="G758" s="15"/>
      <c r="M758" s="16"/>
    </row>
    <row r="759" spans="7:13">
      <c r="G759" s="15"/>
      <c r="M759" s="16"/>
    </row>
    <row r="760" spans="7:13">
      <c r="G760" s="15"/>
      <c r="M760" s="16"/>
    </row>
    <row r="761" spans="7:13">
      <c r="G761" s="15" t="s">
        <v>383</v>
      </c>
      <c r="M761" s="16"/>
    </row>
    <row r="762" spans="7:13">
      <c r="G762" s="15"/>
      <c r="M762" s="16"/>
    </row>
    <row r="763" spans="7:13">
      <c r="G763" s="15" t="s">
        <v>384</v>
      </c>
      <c r="M763" s="16"/>
    </row>
    <row r="764" spans="7:13">
      <c r="G764" s="15"/>
      <c r="M764" s="16"/>
    </row>
    <row r="765" spans="7:13">
      <c r="G765" s="15" t="s">
        <v>211</v>
      </c>
      <c r="M765" s="16"/>
    </row>
    <row r="766" spans="7:13">
      <c r="G766" s="15"/>
      <c r="M766" s="16"/>
    </row>
    <row r="767" spans="7:13">
      <c r="G767" s="15" t="s">
        <v>385</v>
      </c>
      <c r="M767" s="16"/>
    </row>
    <row r="768" spans="7:13">
      <c r="G768" s="15"/>
      <c r="M768" s="16"/>
    </row>
    <row r="769" spans="7:13">
      <c r="G769" s="15" t="s">
        <v>213</v>
      </c>
      <c r="M769" s="16"/>
    </row>
    <row r="770" spans="7:13">
      <c r="G770" s="15"/>
      <c r="M770" s="16"/>
    </row>
    <row r="771" spans="7:13">
      <c r="G771" s="15" t="s">
        <v>386</v>
      </c>
      <c r="M771" s="16"/>
    </row>
    <row r="772" spans="7:13">
      <c r="G772" s="15"/>
      <c r="M772" s="16"/>
    </row>
    <row r="773" spans="7:13">
      <c r="G773" s="15" t="s">
        <v>387</v>
      </c>
      <c r="M773" s="16"/>
    </row>
    <row r="774" spans="7:13">
      <c r="G774" s="15"/>
      <c r="M774" s="16"/>
    </row>
    <row r="775" spans="7:13">
      <c r="G775" s="15" t="s">
        <v>388</v>
      </c>
      <c r="M775" s="16"/>
    </row>
    <row r="776" spans="7:13">
      <c r="G776" s="15"/>
      <c r="M776" s="16"/>
    </row>
    <row r="777" spans="7:13">
      <c r="G777" s="15" t="s">
        <v>389</v>
      </c>
      <c r="M777" s="16"/>
    </row>
    <row r="778" spans="7:13">
      <c r="G778" s="15"/>
      <c r="M778" s="16"/>
    </row>
    <row r="779" spans="7:13">
      <c r="G779" s="15" t="s">
        <v>211</v>
      </c>
      <c r="M779" s="16"/>
    </row>
    <row r="780" spans="7:13">
      <c r="G780" s="15"/>
      <c r="M780" s="16"/>
    </row>
    <row r="781" spans="7:13">
      <c r="G781" s="15"/>
      <c r="M781" s="16"/>
    </row>
    <row r="782" spans="7:13">
      <c r="G782" s="15"/>
      <c r="M782" s="16"/>
    </row>
    <row r="783" spans="7:13">
      <c r="G783" s="15" t="s">
        <v>390</v>
      </c>
      <c r="M783" s="16"/>
    </row>
    <row r="784" spans="7:13">
      <c r="G784" s="15"/>
      <c r="M784" s="16"/>
    </row>
    <row r="785" spans="7:13">
      <c r="G785" s="15" t="s">
        <v>391</v>
      </c>
      <c r="M785" s="16"/>
    </row>
    <row r="786" spans="7:13">
      <c r="G786" s="15"/>
      <c r="M786" s="16"/>
    </row>
    <row r="787" spans="7:13">
      <c r="G787" s="15" t="s">
        <v>211</v>
      </c>
      <c r="M787" s="16"/>
    </row>
    <row r="788" spans="7:13">
      <c r="G788" s="15"/>
      <c r="M788" s="16"/>
    </row>
    <row r="789" spans="7:13">
      <c r="G789" s="15" t="s">
        <v>392</v>
      </c>
      <c r="M789" s="16"/>
    </row>
    <row r="790" spans="7:13">
      <c r="G790" s="15"/>
      <c r="M790" s="16"/>
    </row>
    <row r="791" spans="7:13">
      <c r="G791" s="15" t="s">
        <v>213</v>
      </c>
      <c r="M791" s="16"/>
    </row>
    <row r="792" spans="7:13">
      <c r="G792" s="15"/>
      <c r="M792" s="16"/>
    </row>
    <row r="793" spans="7:13">
      <c r="G793" s="15" t="s">
        <v>393</v>
      </c>
      <c r="M793" s="16"/>
    </row>
    <row r="794" spans="7:13">
      <c r="G794" s="15"/>
      <c r="M794" s="16"/>
    </row>
    <row r="795" spans="7:13">
      <c r="G795" s="15" t="s">
        <v>394</v>
      </c>
      <c r="M795" s="16"/>
    </row>
    <row r="796" spans="7:13">
      <c r="G796" s="15"/>
      <c r="M796" s="16"/>
    </row>
    <row r="797" spans="7:13">
      <c r="G797" s="15" t="s">
        <v>395</v>
      </c>
      <c r="M797" s="16"/>
    </row>
    <row r="798" spans="7:13">
      <c r="G798" s="15"/>
      <c r="M798" s="16"/>
    </row>
    <row r="799" spans="7:13">
      <c r="G799" s="15" t="s">
        <v>396</v>
      </c>
      <c r="M799" s="16"/>
    </row>
    <row r="800" spans="7:13">
      <c r="G800" s="15"/>
      <c r="M800" s="16"/>
    </row>
    <row r="801" spans="7:13">
      <c r="G801" s="15" t="s">
        <v>211</v>
      </c>
      <c r="M801" s="16"/>
    </row>
    <row r="802" spans="7:13">
      <c r="G802" s="15"/>
      <c r="M802" s="16"/>
    </row>
    <row r="803" spans="7:13">
      <c r="G803" s="15"/>
      <c r="M803" s="16"/>
    </row>
    <row r="804" spans="7:13">
      <c r="G804" s="15"/>
      <c r="M804" s="16"/>
    </row>
    <row r="805" spans="7:13">
      <c r="G805" s="15" t="s">
        <v>397</v>
      </c>
      <c r="M805" s="16"/>
    </row>
    <row r="806" spans="7:13">
      <c r="G806" s="15"/>
      <c r="M806" s="16"/>
    </row>
    <row r="807" spans="7:13">
      <c r="G807" s="15" t="s">
        <v>398</v>
      </c>
      <c r="M807" s="16"/>
    </row>
    <row r="808" spans="7:13">
      <c r="G808" s="15"/>
      <c r="M808" s="16"/>
    </row>
    <row r="809" spans="7:13">
      <c r="G809" s="15" t="s">
        <v>211</v>
      </c>
      <c r="M809" s="16"/>
    </row>
    <row r="810" spans="7:13">
      <c r="G810" s="15"/>
      <c r="M810" s="16"/>
    </row>
    <row r="811" spans="7:13">
      <c r="G811" s="15" t="s">
        <v>399</v>
      </c>
      <c r="M811" s="16"/>
    </row>
    <row r="812" spans="7:13">
      <c r="G812" s="15"/>
      <c r="M812" s="16"/>
    </row>
    <row r="813" spans="7:13">
      <c r="G813" s="15" t="s">
        <v>213</v>
      </c>
      <c r="M813" s="16"/>
    </row>
    <row r="814" spans="7:13">
      <c r="G814" s="15"/>
      <c r="M814" s="16"/>
    </row>
    <row r="815" spans="7:13">
      <c r="G815" s="15" t="s">
        <v>400</v>
      </c>
      <c r="M815" s="16"/>
    </row>
    <row r="816" spans="7:13">
      <c r="G816" s="15"/>
      <c r="M816" s="16"/>
    </row>
    <row r="817" spans="7:13">
      <c r="G817" s="15" t="s">
        <v>401</v>
      </c>
      <c r="M817" s="16"/>
    </row>
    <row r="818" spans="7:13">
      <c r="G818" s="15"/>
      <c r="M818" s="16"/>
    </row>
    <row r="819" spans="7:13">
      <c r="G819" s="15" t="s">
        <v>402</v>
      </c>
      <c r="M819" s="16"/>
    </row>
    <row r="820" spans="7:13">
      <c r="G820" s="15"/>
      <c r="M820" s="16"/>
    </row>
    <row r="821" spans="7:13">
      <c r="G821" s="15" t="s">
        <v>403</v>
      </c>
      <c r="M821" s="16"/>
    </row>
    <row r="822" spans="7:13">
      <c r="G822" s="15"/>
      <c r="M822" s="16"/>
    </row>
    <row r="823" spans="7:13">
      <c r="G823" s="15" t="s">
        <v>211</v>
      </c>
      <c r="M823" s="16"/>
    </row>
    <row r="824" spans="7:13">
      <c r="G824" s="15"/>
      <c r="M824" s="16"/>
    </row>
    <row r="825" spans="7:13">
      <c r="G825" s="15"/>
      <c r="M825" s="16"/>
    </row>
    <row r="826" spans="7:13">
      <c r="G826" s="15"/>
      <c r="M826" s="16"/>
    </row>
    <row r="827" spans="7:13">
      <c r="G827" s="15" t="s">
        <v>404</v>
      </c>
      <c r="M827" s="16"/>
    </row>
    <row r="828" spans="7:13">
      <c r="G828" s="15"/>
      <c r="M828" s="16"/>
    </row>
    <row r="829" spans="7:13">
      <c r="G829" s="15" t="s">
        <v>405</v>
      </c>
      <c r="M829" s="16"/>
    </row>
    <row r="830" spans="7:13">
      <c r="G830" s="15"/>
      <c r="M830" s="16"/>
    </row>
    <row r="831" spans="7:13">
      <c r="G831" s="15" t="s">
        <v>211</v>
      </c>
      <c r="M831" s="16"/>
    </row>
    <row r="832" spans="7:13">
      <c r="G832" s="15"/>
      <c r="M832" s="16"/>
    </row>
    <row r="833" spans="7:13">
      <c r="G833" s="15" t="s">
        <v>399</v>
      </c>
      <c r="M833" s="16"/>
    </row>
    <row r="834" spans="7:13">
      <c r="G834" s="15"/>
      <c r="M834" s="16"/>
    </row>
    <row r="835" spans="7:13">
      <c r="G835" s="15" t="s">
        <v>213</v>
      </c>
      <c r="M835" s="16"/>
    </row>
    <row r="836" spans="7:13">
      <c r="G836" s="15"/>
      <c r="M836" s="16"/>
    </row>
    <row r="837" spans="7:13">
      <c r="G837" s="15" t="s">
        <v>406</v>
      </c>
      <c r="M837" s="16"/>
    </row>
    <row r="838" spans="7:13">
      <c r="G838" s="15"/>
      <c r="M838" s="16"/>
    </row>
    <row r="839" spans="7:13">
      <c r="G839" s="15" t="s">
        <v>407</v>
      </c>
      <c r="M839" s="16"/>
    </row>
    <row r="840" spans="7:13">
      <c r="G840" s="15"/>
      <c r="M840" s="16"/>
    </row>
    <row r="841" spans="7:13">
      <c r="G841" s="15" t="s">
        <v>408</v>
      </c>
      <c r="M841" s="16"/>
    </row>
    <row r="842" spans="7:13">
      <c r="G842" s="15"/>
      <c r="M842" s="16"/>
    </row>
    <row r="843" spans="7:13">
      <c r="G843" s="15" t="s">
        <v>403</v>
      </c>
      <c r="M843" s="16"/>
    </row>
    <row r="844" spans="7:13">
      <c r="G844" s="15"/>
      <c r="M844" s="16"/>
    </row>
    <row r="845" spans="7:13">
      <c r="G845" s="15" t="s">
        <v>211</v>
      </c>
      <c r="M845" s="16"/>
    </row>
    <row r="846" spans="7:13">
      <c r="G846" s="15"/>
      <c r="M846" s="16"/>
    </row>
    <row r="847" spans="7:13">
      <c r="G847" s="15"/>
      <c r="M847" s="16"/>
    </row>
    <row r="848" spans="7:13">
      <c r="G848" s="15"/>
      <c r="M848" s="16"/>
    </row>
    <row r="849" spans="7:13">
      <c r="G849" s="15" t="s">
        <v>409</v>
      </c>
      <c r="M849" s="16"/>
    </row>
    <row r="850" spans="7:13">
      <c r="G850" s="15"/>
      <c r="M850" s="16"/>
    </row>
    <row r="851" spans="7:13">
      <c r="G851" s="15" t="s">
        <v>410</v>
      </c>
      <c r="M851" s="16"/>
    </row>
    <row r="852" spans="7:13">
      <c r="G852" s="15"/>
      <c r="M852" s="16"/>
    </row>
    <row r="853" spans="7:13">
      <c r="G853" s="15" t="s">
        <v>211</v>
      </c>
      <c r="M853" s="16"/>
    </row>
    <row r="854" spans="7:13">
      <c r="G854" s="15"/>
      <c r="M854" s="16"/>
    </row>
    <row r="855" spans="7:13">
      <c r="G855" s="15" t="s">
        <v>411</v>
      </c>
      <c r="M855" s="16"/>
    </row>
    <row r="856" spans="7:13">
      <c r="G856" s="15"/>
      <c r="M856" s="16"/>
    </row>
    <row r="857" spans="7:13">
      <c r="G857" s="15" t="s">
        <v>213</v>
      </c>
      <c r="M857" s="16"/>
    </row>
    <row r="858" spans="7:13">
      <c r="G858" s="15"/>
      <c r="M858" s="16"/>
    </row>
    <row r="859" spans="7:13">
      <c r="G859" s="15" t="s">
        <v>412</v>
      </c>
      <c r="M859" s="16"/>
    </row>
    <row r="860" spans="7:13">
      <c r="G860" s="15"/>
      <c r="M860" s="16"/>
    </row>
    <row r="861" spans="7:13">
      <c r="G861" s="15" t="s">
        <v>413</v>
      </c>
      <c r="M861" s="16"/>
    </row>
    <row r="862" spans="7:13">
      <c r="G862" s="15"/>
      <c r="M862" s="16"/>
    </row>
    <row r="863" spans="7:13">
      <c r="G863" s="15" t="s">
        <v>414</v>
      </c>
      <c r="M863" s="16"/>
    </row>
    <row r="864" spans="7:13">
      <c r="G864" s="15"/>
      <c r="M864" s="16"/>
    </row>
    <row r="865" spans="7:13">
      <c r="G865" s="15" t="s">
        <v>415</v>
      </c>
      <c r="M865" s="16"/>
    </row>
    <row r="866" spans="7:13">
      <c r="G866" s="15"/>
      <c r="M866" s="16"/>
    </row>
    <row r="867" spans="7:13">
      <c r="G867" s="15" t="s">
        <v>211</v>
      </c>
      <c r="M867" s="16"/>
    </row>
    <row r="868" spans="7:13">
      <c r="G868" s="15"/>
      <c r="M868" s="16"/>
    </row>
    <row r="869" spans="7:13">
      <c r="G869" s="15"/>
      <c r="M869" s="16"/>
    </row>
    <row r="870" spans="7:13">
      <c r="G870" s="15"/>
      <c r="M870" s="16"/>
    </row>
    <row r="871" spans="7:13">
      <c r="G871" s="15" t="s">
        <v>416</v>
      </c>
      <c r="M871" s="16"/>
    </row>
    <row r="872" spans="7:13">
      <c r="G872" s="15"/>
      <c r="M872" s="16"/>
    </row>
    <row r="873" spans="7:13">
      <c r="G873" s="15" t="s">
        <v>417</v>
      </c>
      <c r="M873" s="16"/>
    </row>
    <row r="874" spans="7:13">
      <c r="G874" s="15"/>
      <c r="M874" s="16"/>
    </row>
    <row r="875" spans="7:13">
      <c r="G875" s="15" t="s">
        <v>211</v>
      </c>
      <c r="M875" s="16"/>
    </row>
    <row r="876" spans="7:13">
      <c r="G876" s="15"/>
      <c r="M876" s="16"/>
    </row>
    <row r="877" spans="7:13">
      <c r="G877" s="15" t="s">
        <v>418</v>
      </c>
      <c r="M877" s="16"/>
    </row>
    <row r="878" spans="7:13">
      <c r="G878" s="15"/>
      <c r="M878" s="16"/>
    </row>
    <row r="879" spans="7:13">
      <c r="G879" s="15" t="s">
        <v>213</v>
      </c>
      <c r="M879" s="16"/>
    </row>
    <row r="880" spans="7:13">
      <c r="G880" s="15"/>
      <c r="M880" s="16"/>
    </row>
    <row r="881" spans="7:13">
      <c r="G881" s="15" t="s">
        <v>400</v>
      </c>
      <c r="M881" s="16"/>
    </row>
    <row r="882" spans="7:13">
      <c r="G882" s="15"/>
      <c r="M882" s="16"/>
    </row>
    <row r="883" spans="7:13">
      <c r="G883" s="15" t="s">
        <v>419</v>
      </c>
      <c r="M883" s="16"/>
    </row>
    <row r="884" spans="7:13">
      <c r="G884" s="15"/>
      <c r="M884" s="16"/>
    </row>
    <row r="885" spans="7:13">
      <c r="G885" s="15" t="s">
        <v>420</v>
      </c>
      <c r="M885" s="16"/>
    </row>
    <row r="886" spans="7:13">
      <c r="G886" s="15"/>
      <c r="M886" s="16"/>
    </row>
    <row r="887" spans="7:13">
      <c r="G887" s="15" t="s">
        <v>415</v>
      </c>
      <c r="M887" s="16"/>
    </row>
    <row r="888" spans="7:13">
      <c r="G888" s="15"/>
      <c r="M888" s="16"/>
    </row>
    <row r="889" spans="7:13">
      <c r="G889" s="15" t="s">
        <v>211</v>
      </c>
      <c r="M889" s="16"/>
    </row>
    <row r="890" spans="7:13">
      <c r="G890" s="15"/>
      <c r="M890" s="16"/>
    </row>
    <row r="891" spans="7:13">
      <c r="G891" s="15"/>
      <c r="M891" s="16"/>
    </row>
    <row r="892" spans="7:13">
      <c r="G892" s="15"/>
      <c r="M892" s="16"/>
    </row>
    <row r="893" spans="7:13">
      <c r="G893" s="15" t="s">
        <v>421</v>
      </c>
      <c r="M893" s="16"/>
    </row>
    <row r="894" spans="7:13">
      <c r="G894" s="15"/>
      <c r="M894" s="16"/>
    </row>
    <row r="895" spans="7:13">
      <c r="G895" s="15" t="s">
        <v>422</v>
      </c>
      <c r="M895" s="16"/>
    </row>
    <row r="896" spans="7:13">
      <c r="G896" s="15"/>
      <c r="M896" s="16"/>
    </row>
    <row r="897" spans="7:13">
      <c r="G897" s="15" t="s">
        <v>211</v>
      </c>
      <c r="M897" s="16"/>
    </row>
    <row r="898" spans="7:13">
      <c r="G898" s="15"/>
      <c r="M898" s="16"/>
    </row>
    <row r="899" spans="7:13">
      <c r="G899" s="15" t="s">
        <v>411</v>
      </c>
      <c r="M899" s="16"/>
    </row>
    <row r="900" spans="7:13">
      <c r="G900" s="15"/>
      <c r="M900" s="16"/>
    </row>
    <row r="901" spans="7:13">
      <c r="G901" s="15" t="s">
        <v>213</v>
      </c>
      <c r="M901" s="16"/>
    </row>
    <row r="902" spans="7:13">
      <c r="G902" s="15"/>
      <c r="M902" s="16"/>
    </row>
    <row r="903" spans="7:13">
      <c r="G903" s="15" t="s">
        <v>423</v>
      </c>
      <c r="M903" s="16"/>
    </row>
    <row r="904" spans="7:13">
      <c r="G904" s="15"/>
      <c r="M904" s="16"/>
    </row>
    <row r="905" spans="7:13">
      <c r="G905" s="15" t="s">
        <v>424</v>
      </c>
      <c r="M905" s="16"/>
    </row>
    <row r="906" spans="7:13">
      <c r="G906" s="15"/>
      <c r="M906" s="16"/>
    </row>
    <row r="907" spans="7:13">
      <c r="G907" s="15" t="s">
        <v>425</v>
      </c>
      <c r="M907" s="16"/>
    </row>
    <row r="908" spans="7:13">
      <c r="G908" s="15"/>
      <c r="M908" s="16"/>
    </row>
    <row r="909" spans="7:13">
      <c r="G909" s="15" t="s">
        <v>426</v>
      </c>
      <c r="M909" s="16"/>
    </row>
    <row r="910" spans="7:13">
      <c r="G910" s="15"/>
      <c r="M910" s="16"/>
    </row>
    <row r="911" spans="7:13">
      <c r="G911" s="15" t="s">
        <v>211</v>
      </c>
      <c r="M911" s="16"/>
    </row>
    <row r="912" spans="7:13">
      <c r="G912" s="15"/>
      <c r="M912" s="16"/>
    </row>
    <row r="913" spans="7:13">
      <c r="G913" s="15"/>
      <c r="M913" s="16"/>
    </row>
    <row r="914" spans="7:13">
      <c r="G914" s="15"/>
      <c r="M914" s="16"/>
    </row>
    <row r="915" spans="7:13">
      <c r="G915" s="15" t="s">
        <v>427</v>
      </c>
      <c r="M915" s="16"/>
    </row>
    <row r="916" spans="7:13">
      <c r="G916" s="15"/>
      <c r="M916" s="16"/>
    </row>
    <row r="917" spans="7:13">
      <c r="G917" s="15"/>
      <c r="M917" s="16"/>
    </row>
    <row r="918" spans="7:13">
      <c r="G918" s="15"/>
      <c r="M918" s="16"/>
    </row>
    <row r="919" spans="7:13">
      <c r="G919" s="15" t="s">
        <v>428</v>
      </c>
      <c r="M919" s="16"/>
    </row>
    <row r="920" spans="7:13">
      <c r="G920" s="15"/>
      <c r="M920" s="16"/>
    </row>
    <row r="921" spans="7:13">
      <c r="G921" s="15" t="s">
        <v>429</v>
      </c>
      <c r="M921" s="16"/>
    </row>
    <row r="922" spans="7:13">
      <c r="G922" s="15"/>
      <c r="M922" s="16"/>
    </row>
    <row r="923" spans="7:13">
      <c r="G923" s="15"/>
      <c r="M923" s="16"/>
    </row>
    <row r="924" spans="7:13">
      <c r="G924" s="15"/>
      <c r="M924" s="16"/>
    </row>
    <row r="925" spans="7:13">
      <c r="G925" s="15" t="s">
        <v>430</v>
      </c>
      <c r="M925" s="16"/>
    </row>
    <row r="926" spans="7:13">
      <c r="G926" s="15"/>
      <c r="M926" s="16"/>
    </row>
    <row r="927" spans="7:13">
      <c r="G927" s="15" t="s">
        <v>431</v>
      </c>
      <c r="M927" s="16"/>
    </row>
    <row r="928" spans="7:13">
      <c r="G928" s="15"/>
      <c r="M928" s="16"/>
    </row>
    <row r="929" spans="7:13">
      <c r="G929" s="15"/>
      <c r="M929" s="16"/>
    </row>
    <row r="930" spans="7:13">
      <c r="G930" s="15"/>
      <c r="M930" s="16"/>
    </row>
    <row r="931" spans="7:13">
      <c r="G931" s="15" t="s">
        <v>432</v>
      </c>
      <c r="M931" s="16"/>
    </row>
    <row r="932" spans="7:13">
      <c r="G932" s="15"/>
      <c r="M932" s="16"/>
    </row>
    <row r="933" spans="7:13">
      <c r="G933" s="15" t="s">
        <v>433</v>
      </c>
      <c r="M933" s="16"/>
    </row>
    <row r="934" spans="7:13">
      <c r="G934" s="15"/>
      <c r="M934" s="16"/>
    </row>
    <row r="935" spans="7:13">
      <c r="G935" s="15" t="s">
        <v>434</v>
      </c>
      <c r="M935" s="16"/>
    </row>
    <row r="936" spans="7:13">
      <c r="G936" s="15"/>
      <c r="M936" s="16"/>
    </row>
    <row r="937" spans="7:13">
      <c r="G937" s="15" t="s">
        <v>435</v>
      </c>
      <c r="M937" s="16"/>
    </row>
    <row r="938" spans="7:13">
      <c r="G938" s="15"/>
      <c r="M938" s="16"/>
    </row>
    <row r="939" spans="7:13">
      <c r="G939" s="15" t="s">
        <v>436</v>
      </c>
      <c r="M939" s="16"/>
    </row>
    <row r="940" spans="7:13">
      <c r="G940" s="15"/>
      <c r="M940" s="16"/>
    </row>
    <row r="941" spans="7:13">
      <c r="G941" s="15" t="s">
        <v>437</v>
      </c>
      <c r="M941" s="16"/>
    </row>
    <row r="942" spans="7:13">
      <c r="G942" s="15"/>
      <c r="M942" s="16"/>
    </row>
    <row r="943" spans="7:13">
      <c r="G943" s="15" t="s">
        <v>438</v>
      </c>
      <c r="M943" s="16"/>
    </row>
    <row r="944" spans="7:13">
      <c r="G944" s="15"/>
      <c r="M944" s="16"/>
    </row>
    <row r="945" spans="7:13">
      <c r="G945" s="15" t="s">
        <v>439</v>
      </c>
      <c r="M945" s="16"/>
    </row>
    <row r="946" spans="7:13">
      <c r="G946" s="15"/>
      <c r="M946" s="16"/>
    </row>
    <row r="947" spans="7:13">
      <c r="G947" s="15" t="s">
        <v>440</v>
      </c>
      <c r="M947" s="16"/>
    </row>
    <row r="948" spans="7:13">
      <c r="G948" s="15"/>
      <c r="M948" s="16"/>
    </row>
    <row r="949" spans="7:13">
      <c r="G949" s="15" t="s">
        <v>441</v>
      </c>
      <c r="M949" s="16"/>
    </row>
    <row r="950" spans="7:13">
      <c r="G950" s="15"/>
      <c r="M950" s="16"/>
    </row>
    <row r="951" spans="7:13">
      <c r="G951" s="15" t="s">
        <v>442</v>
      </c>
      <c r="M951" s="16"/>
    </row>
    <row r="952" spans="7:13">
      <c r="G952" s="15"/>
      <c r="M952" s="16"/>
    </row>
    <row r="953" spans="7:13">
      <c r="G953" s="15" t="s">
        <v>443</v>
      </c>
      <c r="M953" s="16"/>
    </row>
    <row r="954" spans="7:13">
      <c r="G954" s="15"/>
      <c r="M954" s="16"/>
    </row>
    <row r="955" spans="7:13">
      <c r="G955" s="15" t="s">
        <v>444</v>
      </c>
      <c r="M955" s="16"/>
    </row>
    <row r="956" spans="7:13">
      <c r="G956" s="15"/>
      <c r="M956" s="16"/>
    </row>
    <row r="957" spans="7:13">
      <c r="G957" s="15" t="s">
        <v>445</v>
      </c>
      <c r="M957" s="16"/>
    </row>
    <row r="958" spans="7:13">
      <c r="G958" s="15"/>
      <c r="M958" s="16"/>
    </row>
    <row r="959" spans="7:13">
      <c r="G959" s="15" t="s">
        <v>446</v>
      </c>
      <c r="M959" s="16"/>
    </row>
    <row r="960" spans="7:13">
      <c r="G960" s="15"/>
      <c r="M960" s="16"/>
    </row>
    <row r="961" spans="7:13">
      <c r="G961" s="15" t="s">
        <v>447</v>
      </c>
      <c r="M961" s="16"/>
    </row>
    <row r="962" spans="7:13">
      <c r="G962" s="15"/>
      <c r="M962" s="16"/>
    </row>
    <row r="963" spans="7:13">
      <c r="G963" s="15" t="s">
        <v>448</v>
      </c>
      <c r="M963" s="16"/>
    </row>
    <row r="964" spans="7:13">
      <c r="G964" s="15"/>
      <c r="M964" s="16"/>
    </row>
    <row r="965" spans="7:13">
      <c r="G965" s="15" t="s">
        <v>449</v>
      </c>
      <c r="M965" s="16"/>
    </row>
    <row r="966" spans="7:13">
      <c r="G966" s="15"/>
      <c r="M966" s="16"/>
    </row>
    <row r="967" spans="7:13">
      <c r="G967" s="15" t="s">
        <v>450</v>
      </c>
      <c r="M967" s="16"/>
    </row>
    <row r="968" spans="7:13">
      <c r="G968" s="15"/>
      <c r="M968" s="16"/>
    </row>
    <row r="969" spans="7:13">
      <c r="G969" s="15" t="s">
        <v>451</v>
      </c>
      <c r="M969" s="16"/>
    </row>
    <row r="970" spans="7:13">
      <c r="G970" s="15"/>
      <c r="M970" s="16"/>
    </row>
    <row r="971" spans="7:13">
      <c r="G971" s="15" t="s">
        <v>452</v>
      </c>
      <c r="M971" s="16"/>
    </row>
    <row r="972" spans="7:13">
      <c r="G972" s="15"/>
      <c r="M972" s="16"/>
    </row>
    <row r="973" spans="7:13">
      <c r="G973" s="15" t="s">
        <v>453</v>
      </c>
      <c r="M973" s="16"/>
    </row>
    <row r="974" spans="7:13">
      <c r="G974" s="15"/>
      <c r="M974" s="16"/>
    </row>
    <row r="975" spans="7:13">
      <c r="G975" s="15" t="s">
        <v>454</v>
      </c>
      <c r="M975" s="16"/>
    </row>
    <row r="976" spans="7:13">
      <c r="G976" s="15"/>
      <c r="M976" s="16"/>
    </row>
    <row r="977" spans="7:13">
      <c r="G977" s="15" t="s">
        <v>455</v>
      </c>
      <c r="M977" s="16"/>
    </row>
    <row r="978" spans="7:13">
      <c r="G978" s="15"/>
      <c r="M978" s="16"/>
    </row>
    <row r="979" spans="7:13">
      <c r="G979" s="15" t="s">
        <v>456</v>
      </c>
      <c r="M979" s="16"/>
    </row>
    <row r="980" spans="7:13">
      <c r="G980" s="15"/>
      <c r="M980" s="16"/>
    </row>
    <row r="981" spans="7:13">
      <c r="G981" s="15" t="s">
        <v>457</v>
      </c>
      <c r="M981" s="16"/>
    </row>
    <row r="982" spans="7:13">
      <c r="G982" s="15"/>
      <c r="M982" s="16"/>
    </row>
    <row r="983" spans="7:13">
      <c r="G983" s="15" t="s">
        <v>458</v>
      </c>
      <c r="M983" s="16"/>
    </row>
    <row r="984" spans="7:13">
      <c r="G984" s="15"/>
      <c r="M984" s="16"/>
    </row>
    <row r="985" spans="7:13">
      <c r="G985" s="15" t="s">
        <v>459</v>
      </c>
      <c r="M985" s="16"/>
    </row>
    <row r="986" spans="7:13">
      <c r="G986" s="15"/>
      <c r="M986" s="16"/>
    </row>
    <row r="987" spans="7:13">
      <c r="G987" s="15" t="s">
        <v>460</v>
      </c>
      <c r="M987" s="16"/>
    </row>
    <row r="988" spans="7:13">
      <c r="G988" s="15"/>
      <c r="M988" s="16"/>
    </row>
    <row r="989" spans="7:13">
      <c r="G989" s="15" t="s">
        <v>461</v>
      </c>
      <c r="M989" s="16"/>
    </row>
    <row r="990" spans="7:13">
      <c r="G990" s="15"/>
      <c r="M990" s="16"/>
    </row>
    <row r="991" spans="7:13">
      <c r="G991" s="15" t="s">
        <v>462</v>
      </c>
      <c r="M991" s="16"/>
    </row>
    <row r="992" spans="7:13">
      <c r="G992" s="15"/>
      <c r="M992" s="16"/>
    </row>
    <row r="993" spans="7:13">
      <c r="G993" s="15" t="s">
        <v>463</v>
      </c>
      <c r="M993" s="16"/>
    </row>
    <row r="994" spans="7:13">
      <c r="G994" s="15"/>
      <c r="M994" s="16"/>
    </row>
    <row r="995" spans="7:13">
      <c r="G995" s="15" t="s">
        <v>464</v>
      </c>
      <c r="M995" s="16"/>
    </row>
    <row r="996" spans="7:13">
      <c r="G996" s="15"/>
      <c r="M996" s="16"/>
    </row>
    <row r="997" spans="7:13">
      <c r="G997" s="15" t="s">
        <v>465</v>
      </c>
      <c r="M997" s="16"/>
    </row>
    <row r="998" spans="7:13">
      <c r="G998" s="15"/>
      <c r="M998" s="16"/>
    </row>
    <row r="999" spans="7:13">
      <c r="G999" s="15" t="s">
        <v>466</v>
      </c>
      <c r="M999" s="16"/>
    </row>
    <row r="1000" spans="7:13">
      <c r="G1000" s="15"/>
      <c r="M1000" s="16"/>
    </row>
    <row r="1001" spans="7:13">
      <c r="G1001" s="15" t="s">
        <v>467</v>
      </c>
      <c r="M1001" s="16"/>
    </row>
    <row r="1002" spans="7:13">
      <c r="G1002" s="15"/>
      <c r="M1002" s="16"/>
    </row>
    <row r="1003" spans="7:13">
      <c r="G1003" s="15" t="s">
        <v>468</v>
      </c>
      <c r="M1003" s="16"/>
    </row>
    <row r="1004" spans="7:13">
      <c r="G1004" s="15"/>
      <c r="M1004" s="16"/>
    </row>
    <row r="1005" spans="7:13">
      <c r="G1005" s="15" t="s">
        <v>469</v>
      </c>
      <c r="M1005" s="16"/>
    </row>
    <row r="1006" spans="7:13">
      <c r="G1006" s="15"/>
      <c r="M1006" s="16"/>
    </row>
    <row r="1007" spans="7:13">
      <c r="G1007" s="15" t="s">
        <v>470</v>
      </c>
      <c r="M1007" s="16"/>
    </row>
    <row r="1008" spans="7:13">
      <c r="G1008" s="15"/>
      <c r="M1008" s="16"/>
    </row>
    <row r="1009" spans="7:13">
      <c r="G1009" s="15" t="s">
        <v>471</v>
      </c>
      <c r="M1009" s="16"/>
    </row>
    <row r="1010" spans="7:13">
      <c r="G1010" s="15"/>
      <c r="M1010" s="16"/>
    </row>
    <row r="1011" spans="7:13">
      <c r="G1011" s="15" t="s">
        <v>472</v>
      </c>
      <c r="M1011" s="16"/>
    </row>
    <row r="1012" spans="7:13">
      <c r="G1012" s="15"/>
      <c r="M1012" s="16"/>
    </row>
    <row r="1013" spans="7:13">
      <c r="G1013" s="15" t="s">
        <v>473</v>
      </c>
      <c r="M1013" s="16"/>
    </row>
    <row r="1014" spans="7:13">
      <c r="G1014" s="15"/>
      <c r="M1014" s="16"/>
    </row>
    <row r="1015" spans="7:13">
      <c r="G1015" s="15" t="s">
        <v>474</v>
      </c>
      <c r="M1015" s="16"/>
    </row>
    <row r="1016" spans="7:13">
      <c r="G1016" s="15"/>
      <c r="M1016" s="16"/>
    </row>
    <row r="1017" spans="7:13">
      <c r="G1017" s="15" t="s">
        <v>475</v>
      </c>
      <c r="M1017" s="16"/>
    </row>
    <row r="1018" spans="7:13">
      <c r="G1018" s="15"/>
      <c r="M1018" s="16"/>
    </row>
    <row r="1019" spans="7:13">
      <c r="G1019" s="15" t="s">
        <v>476</v>
      </c>
      <c r="M1019" s="16"/>
    </row>
    <row r="1020" spans="7:13">
      <c r="G1020" s="15"/>
      <c r="M1020" s="16"/>
    </row>
    <row r="1021" spans="7:13">
      <c r="G1021" s="15" t="s">
        <v>477</v>
      </c>
      <c r="M1021" s="16"/>
    </row>
    <row r="1022" spans="7:13">
      <c r="G1022" s="15"/>
      <c r="M1022" s="16"/>
    </row>
    <row r="1023" spans="7:13">
      <c r="G1023" s="15" t="s">
        <v>478</v>
      </c>
      <c r="M1023" s="16"/>
    </row>
    <row r="1024" spans="7:13">
      <c r="G1024" s="15"/>
      <c r="M1024" s="16"/>
    </row>
    <row r="1025" spans="7:13">
      <c r="G1025" s="15" t="s">
        <v>479</v>
      </c>
      <c r="M1025" s="16"/>
    </row>
    <row r="1026" spans="7:13">
      <c r="G1026" s="15"/>
      <c r="M1026" s="16"/>
    </row>
    <row r="1027" spans="7:13">
      <c r="G1027" s="15" t="s">
        <v>480</v>
      </c>
      <c r="M1027" s="16"/>
    </row>
    <row r="1028" spans="7:13">
      <c r="G1028" s="15"/>
      <c r="M1028" s="16"/>
    </row>
    <row r="1029" spans="7:13">
      <c r="G1029" s="15" t="s">
        <v>481</v>
      </c>
      <c r="M1029" s="16"/>
    </row>
    <row r="1030" spans="7:13">
      <c r="G1030" s="15"/>
      <c r="M1030" s="16"/>
    </row>
    <row r="1031" spans="7:13">
      <c r="G1031" s="15" t="s">
        <v>482</v>
      </c>
      <c r="M1031" s="16"/>
    </row>
    <row r="1032" spans="7:13">
      <c r="G1032" s="15"/>
      <c r="M1032" s="16"/>
    </row>
    <row r="1033" spans="7:13">
      <c r="G1033" s="15" t="s">
        <v>483</v>
      </c>
      <c r="M1033" s="16"/>
    </row>
    <row r="1034" spans="7:13">
      <c r="G1034" s="15"/>
      <c r="M1034" s="16"/>
    </row>
    <row r="1035" spans="7:13">
      <c r="G1035" s="15" t="s">
        <v>484</v>
      </c>
      <c r="M1035" s="16"/>
    </row>
    <row r="1036" spans="7:13">
      <c r="G1036" s="15"/>
      <c r="M1036" s="16"/>
    </row>
    <row r="1037" spans="7:13">
      <c r="G1037" s="15" t="s">
        <v>485</v>
      </c>
      <c r="M1037" s="16"/>
    </row>
    <row r="1038" spans="7:13">
      <c r="G1038" s="15"/>
      <c r="M1038" s="16"/>
    </row>
    <row r="1039" spans="7:13">
      <c r="G1039" s="15" t="s">
        <v>486</v>
      </c>
      <c r="M1039" s="16"/>
    </row>
    <row r="1040" spans="7:13">
      <c r="G1040" s="15"/>
      <c r="M1040" s="16"/>
    </row>
    <row r="1041" spans="7:13">
      <c r="G1041" s="15" t="s">
        <v>487</v>
      </c>
      <c r="M1041" s="16"/>
    </row>
    <row r="1042" spans="7:13">
      <c r="G1042" s="15"/>
      <c r="M1042" s="16"/>
    </row>
    <row r="1043" spans="7:13">
      <c r="G1043" s="15" t="s">
        <v>488</v>
      </c>
      <c r="M1043" s="16"/>
    </row>
    <row r="1044" spans="7:13">
      <c r="G1044" s="15"/>
      <c r="M1044" s="16"/>
    </row>
    <row r="1045" spans="7:13">
      <c r="G1045" s="15" t="s">
        <v>489</v>
      </c>
      <c r="M1045" s="16"/>
    </row>
    <row r="1046" spans="7:13">
      <c r="G1046" s="15"/>
      <c r="M1046" s="16"/>
    </row>
    <row r="1047" spans="7:13">
      <c r="G1047" s="15" t="s">
        <v>490</v>
      </c>
      <c r="M1047" s="16"/>
    </row>
    <row r="1048" spans="7:13">
      <c r="G1048" s="15"/>
      <c r="M1048" s="16"/>
    </row>
    <row r="1049" spans="7:13">
      <c r="G1049" s="15" t="s">
        <v>491</v>
      </c>
      <c r="M1049" s="16"/>
    </row>
    <row r="1050" spans="7:13">
      <c r="G1050" s="15"/>
      <c r="M1050" s="16"/>
    </row>
    <row r="1051" spans="7:13">
      <c r="G1051" s="15" t="s">
        <v>492</v>
      </c>
      <c r="M1051" s="16"/>
    </row>
    <row r="1052" spans="7:13">
      <c r="G1052" s="15"/>
      <c r="M1052" s="16"/>
    </row>
    <row r="1053" spans="7:13">
      <c r="G1053" s="15" t="s">
        <v>493</v>
      </c>
      <c r="M1053" s="16"/>
    </row>
    <row r="1054" spans="7:13">
      <c r="G1054" s="15"/>
      <c r="M1054" s="16"/>
    </row>
    <row r="1055" spans="7:13">
      <c r="G1055" s="15" t="s">
        <v>494</v>
      </c>
      <c r="M1055" s="16"/>
    </row>
    <row r="1056" spans="7:13">
      <c r="G1056" s="15"/>
      <c r="M1056" s="16"/>
    </row>
    <row r="1057" spans="7:13">
      <c r="G1057" s="15" t="s">
        <v>495</v>
      </c>
      <c r="M1057" s="16"/>
    </row>
    <row r="1058" spans="7:13">
      <c r="G1058" s="15"/>
      <c r="M1058" s="16"/>
    </row>
    <row r="1059" spans="7:13">
      <c r="G1059" s="15" t="s">
        <v>496</v>
      </c>
      <c r="M1059" s="16"/>
    </row>
    <row r="1060" spans="7:13">
      <c r="G1060" s="15"/>
      <c r="M1060" s="16"/>
    </row>
    <row r="1061" spans="7:13">
      <c r="G1061" s="15" t="s">
        <v>497</v>
      </c>
      <c r="M1061" s="16"/>
    </row>
    <row r="1062" spans="7:13">
      <c r="G1062" s="15"/>
      <c r="M1062" s="16"/>
    </row>
    <row r="1063" spans="7:13">
      <c r="G1063" s="15" t="s">
        <v>498</v>
      </c>
      <c r="M1063" s="16"/>
    </row>
    <row r="1064" spans="7:13">
      <c r="G1064" s="15"/>
      <c r="M1064" s="16"/>
    </row>
    <row r="1065" spans="7:13">
      <c r="G1065" s="15" t="s">
        <v>499</v>
      </c>
      <c r="M1065" s="16"/>
    </row>
    <row r="1066" spans="7:13">
      <c r="G1066" s="15"/>
      <c r="M1066" s="16"/>
    </row>
    <row r="1067" spans="7:13">
      <c r="G1067" s="15" t="s">
        <v>500</v>
      </c>
      <c r="M1067" s="16"/>
    </row>
    <row r="1068" spans="7:13">
      <c r="G1068" s="15"/>
      <c r="M1068" s="16"/>
    </row>
    <row r="1069" spans="7:13">
      <c r="G1069" s="15" t="s">
        <v>501</v>
      </c>
      <c r="M1069" s="16"/>
    </row>
    <row r="1070" spans="7:13">
      <c r="G1070" s="15"/>
      <c r="M1070" s="16"/>
    </row>
    <row r="1071" spans="7:13">
      <c r="G1071" s="15" t="s">
        <v>502</v>
      </c>
      <c r="M1071" s="16"/>
    </row>
    <row r="1072" spans="7:13">
      <c r="G1072" s="15"/>
      <c r="M1072" s="16"/>
    </row>
    <row r="1073" spans="7:13">
      <c r="G1073" s="15" t="s">
        <v>503</v>
      </c>
      <c r="M1073" s="16"/>
    </row>
    <row r="1074" spans="7:13">
      <c r="G1074" s="15"/>
      <c r="M1074" s="16"/>
    </row>
    <row r="1075" spans="7:13">
      <c r="G1075" s="15" t="s">
        <v>504</v>
      </c>
      <c r="M1075" s="16"/>
    </row>
    <row r="1076" spans="7:13">
      <c r="G1076" s="15"/>
      <c r="M1076" s="16"/>
    </row>
    <row r="1077" spans="7:13">
      <c r="G1077" s="15" t="s">
        <v>505</v>
      </c>
      <c r="M1077" s="16"/>
    </row>
    <row r="1078" spans="7:13">
      <c r="G1078" s="15"/>
      <c r="M1078" s="16"/>
    </row>
    <row r="1079" spans="7:13">
      <c r="G1079" s="15" t="s">
        <v>506</v>
      </c>
      <c r="M1079" s="16"/>
    </row>
    <row r="1080" spans="7:13">
      <c r="G1080" s="15"/>
      <c r="M1080" s="16"/>
    </row>
    <row r="1081" spans="7:13">
      <c r="G1081" s="15" t="s">
        <v>507</v>
      </c>
      <c r="M1081" s="16"/>
    </row>
    <row r="1082" spans="7:13">
      <c r="G1082" s="15"/>
      <c r="M1082" s="16"/>
    </row>
    <row r="1083" spans="7:13">
      <c r="G1083" s="15" t="s">
        <v>508</v>
      </c>
      <c r="M1083" s="16"/>
    </row>
    <row r="1084" spans="7:13">
      <c r="G1084" s="15"/>
      <c r="M1084" s="16"/>
    </row>
    <row r="1085" spans="7:13">
      <c r="G1085" s="15" t="s">
        <v>509</v>
      </c>
      <c r="M1085" s="16"/>
    </row>
    <row r="1086" spans="7:13">
      <c r="G1086" s="15"/>
      <c r="M1086" s="16"/>
    </row>
    <row r="1087" spans="7:13">
      <c r="G1087" s="15" t="s">
        <v>510</v>
      </c>
      <c r="M1087" s="16"/>
    </row>
    <row r="1088" spans="7:13">
      <c r="G1088" s="15"/>
      <c r="M1088" s="16"/>
    </row>
    <row r="1089" spans="7:13">
      <c r="G1089" s="15" t="s">
        <v>511</v>
      </c>
      <c r="M1089" s="16"/>
    </row>
    <row r="1090" spans="7:13">
      <c r="G1090" s="15"/>
      <c r="M1090" s="16"/>
    </row>
    <row r="1091" spans="7:13">
      <c r="G1091" s="15" t="s">
        <v>512</v>
      </c>
      <c r="M1091" s="16"/>
    </row>
    <row r="1092" spans="7:13">
      <c r="G1092" s="15"/>
      <c r="M1092" s="16"/>
    </row>
    <row r="1093" spans="7:13">
      <c r="G1093" s="15" t="s">
        <v>513</v>
      </c>
      <c r="M1093" s="16"/>
    </row>
    <row r="1094" spans="7:13">
      <c r="G1094" s="15"/>
      <c r="M1094" s="16"/>
    </row>
    <row r="1095" spans="7:13">
      <c r="G1095" s="15" t="s">
        <v>514</v>
      </c>
      <c r="M1095" s="16"/>
    </row>
    <row r="1096" spans="7:13">
      <c r="G1096" s="15"/>
      <c r="M1096" s="16"/>
    </row>
    <row r="1097" spans="7:13">
      <c r="G1097" s="15" t="s">
        <v>515</v>
      </c>
      <c r="M1097" s="16"/>
    </row>
    <row r="1098" spans="7:13">
      <c r="G1098" s="15"/>
      <c r="M1098" s="16"/>
    </row>
    <row r="1099" spans="7:13">
      <c r="G1099" s="15" t="s">
        <v>516</v>
      </c>
      <c r="M1099" s="16"/>
    </row>
    <row r="1100" spans="7:13">
      <c r="G1100" s="15"/>
      <c r="M1100" s="16"/>
    </row>
    <row r="1101" spans="7:13">
      <c r="G1101" s="15" t="s">
        <v>517</v>
      </c>
      <c r="M1101" s="16"/>
    </row>
    <row r="1102" spans="7:13">
      <c r="G1102" s="15"/>
      <c r="M1102" s="16"/>
    </row>
    <row r="1103" spans="7:13">
      <c r="G1103" s="15" t="s">
        <v>518</v>
      </c>
      <c r="M1103" s="16"/>
    </row>
    <row r="1104" spans="7:13">
      <c r="G1104" s="15"/>
      <c r="M1104" s="16"/>
    </row>
    <row r="1105" spans="7:13">
      <c r="G1105" s="15" t="s">
        <v>519</v>
      </c>
      <c r="M1105" s="16"/>
    </row>
    <row r="1106" spans="7:13">
      <c r="G1106" s="15"/>
      <c r="M1106" s="16"/>
    </row>
    <row r="1107" spans="7:13">
      <c r="G1107" s="15" t="s">
        <v>520</v>
      </c>
      <c r="M1107" s="16"/>
    </row>
    <row r="1108" spans="7:13">
      <c r="G1108" s="15"/>
      <c r="M1108" s="16"/>
    </row>
    <row r="1109" spans="7:13">
      <c r="G1109" s="15" t="s">
        <v>521</v>
      </c>
      <c r="M1109" s="16"/>
    </row>
    <row r="1110" spans="7:13">
      <c r="G1110" s="15"/>
      <c r="M1110" s="16"/>
    </row>
    <row r="1111" spans="7:13">
      <c r="G1111" s="15" t="s">
        <v>522</v>
      </c>
      <c r="M1111" s="16"/>
    </row>
    <row r="1112" spans="7:13">
      <c r="G1112" s="15"/>
      <c r="M1112" s="16"/>
    </row>
    <row r="1113" spans="7:13">
      <c r="G1113" s="15" t="s">
        <v>523</v>
      </c>
      <c r="M1113" s="16"/>
    </row>
    <row r="1114" spans="7:13">
      <c r="G1114" s="15"/>
      <c r="M1114" s="16"/>
    </row>
    <row r="1115" spans="7:13">
      <c r="G1115" s="15" t="s">
        <v>524</v>
      </c>
      <c r="M1115" s="16"/>
    </row>
    <row r="1116" spans="7:13">
      <c r="G1116" s="15"/>
      <c r="M1116" s="16"/>
    </row>
    <row r="1117" spans="7:13">
      <c r="G1117" s="15" t="s">
        <v>525</v>
      </c>
      <c r="M1117" s="16"/>
    </row>
    <row r="1118" spans="7:13">
      <c r="G1118" s="15"/>
      <c r="M1118" s="16"/>
    </row>
    <row r="1119" spans="7:13">
      <c r="G1119" s="15" t="s">
        <v>526</v>
      </c>
      <c r="M1119" s="16"/>
    </row>
    <row r="1120" spans="7:13">
      <c r="G1120" s="15"/>
      <c r="M1120" s="16"/>
    </row>
    <row r="1121" spans="7:13">
      <c r="G1121" s="15" t="s">
        <v>527</v>
      </c>
      <c r="M1121" s="16"/>
    </row>
    <row r="1122" spans="7:13">
      <c r="G1122" s="15"/>
      <c r="M1122" s="16"/>
    </row>
    <row r="1123" spans="7:13">
      <c r="G1123" s="15" t="s">
        <v>528</v>
      </c>
      <c r="M1123" s="16"/>
    </row>
    <row r="1124" spans="7:13">
      <c r="G1124" s="15"/>
      <c r="M1124" s="16"/>
    </row>
    <row r="1125" spans="7:13">
      <c r="G1125" s="15" t="s">
        <v>529</v>
      </c>
      <c r="M1125" s="16"/>
    </row>
    <row r="1126" spans="7:13">
      <c r="G1126" s="15"/>
      <c r="M1126" s="16"/>
    </row>
    <row r="1127" spans="7:13">
      <c r="G1127" s="15" t="s">
        <v>530</v>
      </c>
      <c r="M1127" s="16"/>
    </row>
    <row r="1128" spans="7:13">
      <c r="G1128" s="15"/>
      <c r="M1128" s="16"/>
    </row>
    <row r="1129" spans="7:13">
      <c r="G1129" s="15" t="s">
        <v>531</v>
      </c>
      <c r="M1129" s="16"/>
    </row>
    <row r="1130" spans="7:13">
      <c r="G1130" s="15"/>
      <c r="M1130" s="16"/>
    </row>
    <row r="1131" spans="7:13">
      <c r="G1131" s="15" t="s">
        <v>532</v>
      </c>
      <c r="M1131" s="16"/>
    </row>
    <row r="1132" spans="7:13">
      <c r="G1132" s="15"/>
      <c r="M1132" s="16"/>
    </row>
    <row r="1133" spans="7:13">
      <c r="G1133" s="15" t="s">
        <v>533</v>
      </c>
      <c r="M1133" s="16"/>
    </row>
    <row r="1134" spans="7:13">
      <c r="G1134" s="15"/>
      <c r="M1134" s="16"/>
    </row>
    <row r="1135" spans="7:13">
      <c r="G1135" s="15" t="s">
        <v>534</v>
      </c>
      <c r="M1135" s="16"/>
    </row>
    <row r="1136" spans="7:13">
      <c r="G1136" s="15"/>
      <c r="M1136" s="16"/>
    </row>
    <row r="1137" spans="7:13">
      <c r="G1137" s="15" t="s">
        <v>535</v>
      </c>
      <c r="M1137" s="16"/>
    </row>
    <row r="1138" spans="7:13">
      <c r="G1138" s="15"/>
      <c r="M1138" s="16"/>
    </row>
    <row r="1139" spans="7:13">
      <c r="G1139" s="15" t="s">
        <v>536</v>
      </c>
      <c r="M1139" s="16"/>
    </row>
    <row r="1140" spans="7:13">
      <c r="G1140" s="15"/>
      <c r="M1140" s="16"/>
    </row>
    <row r="1141" spans="7:13">
      <c r="G1141" s="15" t="s">
        <v>537</v>
      </c>
      <c r="M1141" s="16"/>
    </row>
    <row r="1142" spans="7:13">
      <c r="G1142" s="15"/>
      <c r="M1142" s="16"/>
    </row>
    <row r="1143" spans="7:13">
      <c r="G1143" s="15" t="s">
        <v>538</v>
      </c>
      <c r="M1143" s="16"/>
    </row>
    <row r="1144" spans="7:13">
      <c r="G1144" s="15"/>
      <c r="M1144" s="16"/>
    </row>
    <row r="1145" spans="7:13">
      <c r="G1145" s="15" t="s">
        <v>539</v>
      </c>
      <c r="M1145" s="16"/>
    </row>
    <row r="1146" spans="7:13">
      <c r="G1146" s="15"/>
      <c r="M1146" s="16"/>
    </row>
    <row r="1147" spans="7:13">
      <c r="G1147" s="15" t="s">
        <v>540</v>
      </c>
      <c r="M1147" s="16"/>
    </row>
    <row r="1148" spans="7:13">
      <c r="G1148" s="15"/>
      <c r="M1148" s="16"/>
    </row>
    <row r="1149" spans="7:13">
      <c r="G1149" s="15" t="s">
        <v>541</v>
      </c>
      <c r="M1149" s="16"/>
    </row>
    <row r="1150" spans="7:13">
      <c r="G1150" s="15"/>
      <c r="M1150" s="16"/>
    </row>
    <row r="1151" spans="7:13">
      <c r="G1151" s="15" t="s">
        <v>542</v>
      </c>
      <c r="M1151" s="16"/>
    </row>
    <row r="1152" spans="7:13">
      <c r="G1152" s="15"/>
      <c r="M1152" s="16"/>
    </row>
    <row r="1153" spans="7:13">
      <c r="G1153" s="15" t="s">
        <v>543</v>
      </c>
      <c r="M1153" s="16"/>
    </row>
    <row r="1154" spans="7:13">
      <c r="G1154" s="15"/>
      <c r="M1154" s="16"/>
    </row>
    <row r="1155" spans="7:13">
      <c r="G1155" s="15" t="s">
        <v>544</v>
      </c>
      <c r="M1155" s="16"/>
    </row>
    <row r="1156" spans="7:13">
      <c r="G1156" s="15"/>
      <c r="M1156" s="16"/>
    </row>
    <row r="1157" spans="7:13">
      <c r="G1157" s="15" t="s">
        <v>545</v>
      </c>
      <c r="M1157" s="16"/>
    </row>
    <row r="1158" spans="7:13">
      <c r="G1158" s="15"/>
      <c r="M1158" s="16"/>
    </row>
    <row r="1159" spans="7:13">
      <c r="G1159" s="15" t="s">
        <v>546</v>
      </c>
      <c r="M1159" s="16"/>
    </row>
    <row r="1160" spans="7:13">
      <c r="G1160" s="15"/>
      <c r="M1160" s="16"/>
    </row>
    <row r="1161" spans="7:13">
      <c r="G1161" s="15" t="s">
        <v>547</v>
      </c>
      <c r="M1161" s="16"/>
    </row>
    <row r="1162" spans="7:13">
      <c r="G1162" s="15"/>
      <c r="M1162" s="16"/>
    </row>
    <row r="1163" spans="7:13">
      <c r="G1163" s="15" t="s">
        <v>548</v>
      </c>
      <c r="M1163" s="16"/>
    </row>
    <row r="1164" spans="7:13">
      <c r="G1164" s="15"/>
      <c r="M1164" s="16"/>
    </row>
    <row r="1165" spans="7:13">
      <c r="G1165" s="15" t="s">
        <v>549</v>
      </c>
      <c r="M1165" s="16"/>
    </row>
    <row r="1166" spans="7:13">
      <c r="G1166" s="15"/>
      <c r="M1166" s="16"/>
    </row>
    <row r="1167" spans="7:13">
      <c r="G1167" s="15" t="s">
        <v>550</v>
      </c>
      <c r="M1167" s="16"/>
    </row>
    <row r="1168" spans="7:13">
      <c r="G1168" s="15"/>
      <c r="M1168" s="16"/>
    </row>
    <row r="1169" spans="7:13">
      <c r="G1169" s="15" t="s">
        <v>551</v>
      </c>
      <c r="M1169" s="16"/>
    </row>
    <row r="1170" spans="7:13">
      <c r="G1170" s="15"/>
      <c r="M1170" s="16"/>
    </row>
    <row r="1171" spans="7:13">
      <c r="G1171" s="15" t="s">
        <v>552</v>
      </c>
      <c r="M1171" s="16"/>
    </row>
    <row r="1172" spans="7:13">
      <c r="G1172" s="15"/>
      <c r="M1172" s="16"/>
    </row>
    <row r="1173" spans="7:13">
      <c r="G1173" s="15" t="s">
        <v>553</v>
      </c>
      <c r="M1173" s="16"/>
    </row>
    <row r="1174" spans="7:13">
      <c r="G1174" s="15"/>
      <c r="M1174" s="16"/>
    </row>
    <row r="1175" spans="7:13">
      <c r="G1175" s="15" t="s">
        <v>554</v>
      </c>
      <c r="M1175" s="16"/>
    </row>
    <row r="1176" spans="7:13">
      <c r="G1176" s="15"/>
      <c r="M1176" s="16"/>
    </row>
    <row r="1177" spans="7:13">
      <c r="G1177" s="15" t="s">
        <v>555</v>
      </c>
      <c r="M1177" s="16"/>
    </row>
    <row r="1178" spans="7:13">
      <c r="G1178" s="15"/>
      <c r="M1178" s="16"/>
    </row>
    <row r="1179" spans="7:13">
      <c r="G1179" s="15" t="s">
        <v>556</v>
      </c>
      <c r="M1179" s="16"/>
    </row>
    <row r="1180" spans="7:13">
      <c r="G1180" s="15"/>
      <c r="M1180" s="16"/>
    </row>
    <row r="1181" spans="7:13">
      <c r="G1181" s="15" t="s">
        <v>557</v>
      </c>
      <c r="M1181" s="16"/>
    </row>
    <row r="1182" spans="7:13">
      <c r="G1182" s="15"/>
      <c r="M1182" s="16"/>
    </row>
    <row r="1183" spans="7:13">
      <c r="G1183" s="15" t="s">
        <v>558</v>
      </c>
      <c r="M1183" s="16"/>
    </row>
    <row r="1184" spans="7:13">
      <c r="G1184" s="15"/>
      <c r="M1184" s="16"/>
    </row>
    <row r="1185" spans="7:13">
      <c r="G1185" s="15" t="s">
        <v>559</v>
      </c>
      <c r="M1185" s="16"/>
    </row>
    <row r="1186" spans="7:13">
      <c r="G1186" s="15"/>
      <c r="M1186" s="16"/>
    </row>
    <row r="1187" spans="7:13">
      <c r="G1187" s="15" t="s">
        <v>560</v>
      </c>
      <c r="M1187" s="16"/>
    </row>
    <row r="1188" spans="7:13">
      <c r="G1188" s="15"/>
      <c r="M1188" s="16"/>
    </row>
    <row r="1189" spans="7:13">
      <c r="G1189" s="15" t="s">
        <v>561</v>
      </c>
      <c r="M1189" s="16"/>
    </row>
    <row r="1190" spans="7:13">
      <c r="G1190" s="15"/>
      <c r="M1190" s="16"/>
    </row>
    <row r="1191" spans="7:13">
      <c r="G1191" s="15" t="s">
        <v>562</v>
      </c>
      <c r="M1191" s="16"/>
    </row>
    <row r="1192" spans="7:13">
      <c r="G1192" s="15"/>
      <c r="M1192" s="16"/>
    </row>
    <row r="1193" spans="7:13">
      <c r="G1193" s="15" t="s">
        <v>563</v>
      </c>
      <c r="M1193" s="16"/>
    </row>
    <row r="1194" spans="7:13">
      <c r="G1194" s="15"/>
      <c r="M1194" s="16"/>
    </row>
    <row r="1195" spans="7:13">
      <c r="G1195" s="15" t="s">
        <v>564</v>
      </c>
      <c r="M1195" s="16"/>
    </row>
    <row r="1196" spans="7:13">
      <c r="G1196" s="15"/>
      <c r="M1196" s="16"/>
    </row>
    <row r="1197" spans="7:13">
      <c r="G1197" s="15" t="s">
        <v>565</v>
      </c>
      <c r="M1197" s="16"/>
    </row>
    <row r="1198" spans="7:13">
      <c r="G1198" s="15"/>
      <c r="M1198" s="16"/>
    </row>
    <row r="1199" spans="7:13">
      <c r="G1199" s="15" t="s">
        <v>566</v>
      </c>
      <c r="M1199" s="16"/>
    </row>
    <row r="1200" spans="7:13">
      <c r="G1200" s="15"/>
      <c r="M1200" s="16"/>
    </row>
    <row r="1201" spans="7:13">
      <c r="G1201" s="15" t="s">
        <v>567</v>
      </c>
      <c r="M1201" s="16"/>
    </row>
    <row r="1202" spans="7:13">
      <c r="G1202" s="15"/>
      <c r="M1202" s="16"/>
    </row>
    <row r="1203" spans="7:13">
      <c r="G1203" s="15" t="s">
        <v>568</v>
      </c>
      <c r="M1203" s="16"/>
    </row>
    <row r="1204" spans="7:13">
      <c r="G1204" s="15"/>
      <c r="M1204" s="16"/>
    </row>
    <row r="1205" spans="7:13">
      <c r="G1205" s="15" t="s">
        <v>569</v>
      </c>
      <c r="M1205" s="16"/>
    </row>
    <row r="1206" spans="7:13">
      <c r="G1206" s="15"/>
      <c r="M1206" s="16"/>
    </row>
    <row r="1207" spans="7:13">
      <c r="G1207" s="15" t="s">
        <v>570</v>
      </c>
      <c r="M1207" s="16"/>
    </row>
    <row r="1208" spans="7:13">
      <c r="G1208" s="15"/>
      <c r="M1208" s="16"/>
    </row>
    <row r="1209" spans="7:13">
      <c r="G1209" s="15" t="s">
        <v>571</v>
      </c>
      <c r="M1209" s="16"/>
    </row>
    <row r="1210" spans="7:13">
      <c r="G1210" s="15"/>
      <c r="M1210" s="16"/>
    </row>
    <row r="1211" spans="7:13">
      <c r="G1211" s="15" t="s">
        <v>572</v>
      </c>
      <c r="M1211" s="16"/>
    </row>
    <row r="1212" spans="7:13">
      <c r="G1212" s="15"/>
      <c r="M1212" s="16"/>
    </row>
    <row r="1213" spans="7:13">
      <c r="G1213" s="15" t="s">
        <v>573</v>
      </c>
      <c r="M1213" s="16"/>
    </row>
    <row r="1214" spans="7:13">
      <c r="G1214" s="15"/>
      <c r="M1214" s="16"/>
    </row>
    <row r="1215" spans="7:13">
      <c r="G1215" s="15" t="s">
        <v>574</v>
      </c>
      <c r="M1215" s="16"/>
    </row>
    <row r="1216" spans="7:13">
      <c r="G1216" s="15"/>
      <c r="M1216" s="16"/>
    </row>
    <row r="1217" spans="7:13">
      <c r="G1217" s="15" t="s">
        <v>575</v>
      </c>
      <c r="M1217" s="16"/>
    </row>
    <row r="1218" spans="7:13">
      <c r="G1218" s="15"/>
      <c r="M1218" s="16"/>
    </row>
    <row r="1219" spans="7:13">
      <c r="G1219" s="15" t="s">
        <v>576</v>
      </c>
      <c r="M1219" s="16"/>
    </row>
    <row r="1220" spans="7:13">
      <c r="G1220" s="15"/>
      <c r="M1220" s="16"/>
    </row>
    <row r="1221" spans="7:13">
      <c r="G1221" s="15" t="s">
        <v>577</v>
      </c>
      <c r="M1221" s="16"/>
    </row>
    <row r="1222" spans="7:13">
      <c r="G1222" s="15"/>
      <c r="M1222" s="16"/>
    </row>
    <row r="1223" spans="7:13">
      <c r="G1223" s="15" t="s">
        <v>578</v>
      </c>
      <c r="M1223" s="16"/>
    </row>
    <row r="1224" spans="7:13">
      <c r="G1224" s="15"/>
      <c r="M1224" s="16"/>
    </row>
    <row r="1225" spans="7:13">
      <c r="G1225" s="15" t="s">
        <v>579</v>
      </c>
      <c r="M1225" s="16"/>
    </row>
    <row r="1226" spans="7:13">
      <c r="G1226" s="15"/>
      <c r="M1226" s="16"/>
    </row>
    <row r="1227" spans="7:13">
      <c r="G1227" s="15" t="s">
        <v>580</v>
      </c>
      <c r="M1227" s="16"/>
    </row>
    <row r="1228" spans="7:13">
      <c r="G1228" s="15"/>
      <c r="M1228" s="16"/>
    </row>
    <row r="1229" spans="7:13">
      <c r="G1229" s="15" t="s">
        <v>581</v>
      </c>
      <c r="M1229" s="16"/>
    </row>
    <row r="1230" spans="7:13">
      <c r="G1230" s="15"/>
      <c r="M1230" s="16"/>
    </row>
    <row r="1231" spans="7:13">
      <c r="G1231" s="15" t="s">
        <v>582</v>
      </c>
      <c r="M1231" s="16"/>
    </row>
    <row r="1232" spans="7:13">
      <c r="G1232" s="15"/>
      <c r="M1232" s="16"/>
    </row>
    <row r="1233" spans="7:13">
      <c r="G1233" s="15" t="s">
        <v>583</v>
      </c>
      <c r="M1233" s="16"/>
    </row>
    <row r="1234" spans="7:13">
      <c r="G1234" s="15"/>
      <c r="M1234" s="16"/>
    </row>
    <row r="1235" spans="7:13">
      <c r="G1235" s="15" t="s">
        <v>584</v>
      </c>
      <c r="M1235" s="16"/>
    </row>
    <row r="1236" spans="7:13">
      <c r="G1236" s="15"/>
      <c r="M1236" s="16"/>
    </row>
    <row r="1237" spans="7:13">
      <c r="G1237" s="15" t="s">
        <v>585</v>
      </c>
      <c r="M1237" s="16"/>
    </row>
    <row r="1238" spans="7:13">
      <c r="G1238" s="15"/>
      <c r="M1238" s="16"/>
    </row>
    <row r="1239" spans="7:13">
      <c r="G1239" s="15" t="s">
        <v>586</v>
      </c>
      <c r="M1239" s="16"/>
    </row>
    <row r="1240" spans="7:13">
      <c r="G1240" s="15"/>
      <c r="M1240" s="16"/>
    </row>
    <row r="1241" spans="7:13">
      <c r="G1241" s="15" t="s">
        <v>587</v>
      </c>
      <c r="M1241" s="16"/>
    </row>
    <row r="1242" spans="7:13">
      <c r="G1242" s="15"/>
      <c r="M1242" s="16"/>
    </row>
    <row r="1243" spans="7:13">
      <c r="G1243" s="15" t="s">
        <v>588</v>
      </c>
      <c r="M1243" s="16"/>
    </row>
    <row r="1244" spans="7:13">
      <c r="G1244" s="15"/>
      <c r="M1244" s="16"/>
    </row>
    <row r="1245" spans="7:13">
      <c r="G1245" s="15" t="s">
        <v>589</v>
      </c>
      <c r="M1245" s="16"/>
    </row>
    <row r="1246" spans="7:13">
      <c r="G1246" s="15"/>
      <c r="M1246" s="16"/>
    </row>
    <row r="1247" spans="7:13">
      <c r="G1247" s="15" t="s">
        <v>590</v>
      </c>
      <c r="M1247" s="16"/>
    </row>
    <row r="1248" spans="7:13">
      <c r="G1248" s="15"/>
      <c r="M1248" s="16"/>
    </row>
    <row r="1249" spans="7:13">
      <c r="G1249" s="15" t="s">
        <v>591</v>
      </c>
      <c r="M1249" s="16"/>
    </row>
    <row r="1250" spans="7:13">
      <c r="G1250" s="15"/>
      <c r="M1250" s="16"/>
    </row>
    <row r="1251" spans="7:13">
      <c r="G1251" s="15" t="s">
        <v>592</v>
      </c>
      <c r="M1251" s="16"/>
    </row>
    <row r="1252" spans="7:13">
      <c r="G1252" s="15"/>
      <c r="M1252" s="16"/>
    </row>
    <row r="1253" spans="7:13">
      <c r="G1253" s="15" t="s">
        <v>593</v>
      </c>
      <c r="M1253" s="16"/>
    </row>
    <row r="1254" spans="7:13">
      <c r="G1254" s="15"/>
      <c r="M1254" s="16"/>
    </row>
    <row r="1255" spans="7:13">
      <c r="G1255" s="15" t="s">
        <v>594</v>
      </c>
      <c r="M1255" s="16"/>
    </row>
    <row r="1256" spans="7:13">
      <c r="G1256" s="15"/>
      <c r="M1256" s="16"/>
    </row>
    <row r="1257" spans="7:13">
      <c r="G1257" s="15" t="s">
        <v>595</v>
      </c>
      <c r="M1257" s="16"/>
    </row>
    <row r="1258" spans="7:13">
      <c r="G1258" s="15"/>
      <c r="M1258" s="16"/>
    </row>
    <row r="1259" spans="7:13">
      <c r="G1259" s="15" t="s">
        <v>596</v>
      </c>
      <c r="M1259" s="16"/>
    </row>
    <row r="1260" spans="7:13">
      <c r="G1260" s="15"/>
      <c r="M1260" s="16"/>
    </row>
    <row r="1261" spans="7:13">
      <c r="G1261" s="15" t="s">
        <v>597</v>
      </c>
      <c r="M1261" s="16"/>
    </row>
    <row r="1262" spans="7:13">
      <c r="G1262" s="15"/>
      <c r="M1262" s="16"/>
    </row>
    <row r="1263" spans="7:13">
      <c r="G1263" s="15" t="s">
        <v>598</v>
      </c>
      <c r="M1263" s="16"/>
    </row>
    <row r="1264" spans="7:13">
      <c r="G1264" s="15"/>
      <c r="M1264" s="16"/>
    </row>
    <row r="1265" spans="7:13">
      <c r="G1265" s="15" t="s">
        <v>599</v>
      </c>
      <c r="M1265" s="16"/>
    </row>
    <row r="1266" spans="7:13">
      <c r="G1266" s="15"/>
      <c r="M1266" s="16"/>
    </row>
    <row r="1267" spans="7:13">
      <c r="G1267" s="15" t="s">
        <v>600</v>
      </c>
      <c r="M1267" s="16"/>
    </row>
    <row r="1268" spans="7:13">
      <c r="G1268" s="15"/>
      <c r="M1268" s="16"/>
    </row>
    <row r="1269" spans="7:13">
      <c r="G1269" s="15" t="s">
        <v>601</v>
      </c>
      <c r="M1269" s="16"/>
    </row>
    <row r="1270" spans="7:13">
      <c r="G1270" s="15"/>
      <c r="M1270" s="16"/>
    </row>
    <row r="1271" spans="7:13">
      <c r="G1271" s="15" t="s">
        <v>602</v>
      </c>
      <c r="M1271" s="16"/>
    </row>
    <row r="1272" spans="7:13">
      <c r="G1272" s="15"/>
      <c r="M1272" s="16"/>
    </row>
    <row r="1273" spans="7:13">
      <c r="G1273" s="15" t="s">
        <v>603</v>
      </c>
      <c r="M1273" s="16"/>
    </row>
    <row r="1274" spans="7:13">
      <c r="G1274" s="15"/>
      <c r="M1274" s="16"/>
    </row>
    <row r="1275" spans="7:13">
      <c r="G1275" s="15" t="s">
        <v>604</v>
      </c>
      <c r="M1275" s="16"/>
    </row>
    <row r="1276" spans="7:13">
      <c r="G1276" s="15"/>
      <c r="M1276" s="16"/>
    </row>
    <row r="1277" spans="7:13">
      <c r="G1277" s="15" t="s">
        <v>605</v>
      </c>
      <c r="M1277" s="16"/>
    </row>
    <row r="1278" spans="7:13">
      <c r="G1278" s="15"/>
      <c r="M1278" s="16"/>
    </row>
    <row r="1279" spans="7:13">
      <c r="G1279" s="15" t="s">
        <v>606</v>
      </c>
      <c r="M1279" s="16"/>
    </row>
    <row r="1280" spans="7:13">
      <c r="G1280" s="15"/>
      <c r="M1280" s="16"/>
    </row>
    <row r="1281" spans="7:13">
      <c r="G1281" s="15" t="s">
        <v>607</v>
      </c>
      <c r="M1281" s="16"/>
    </row>
    <row r="1282" spans="7:13">
      <c r="G1282" s="15"/>
      <c r="M1282" s="16"/>
    </row>
    <row r="1283" spans="7:13">
      <c r="G1283" s="15" t="s">
        <v>608</v>
      </c>
      <c r="M1283" s="16"/>
    </row>
    <row r="1284" spans="7:13">
      <c r="G1284" s="15"/>
      <c r="M1284" s="16"/>
    </row>
    <row r="1285" spans="7:13">
      <c r="G1285" s="15" t="s">
        <v>609</v>
      </c>
      <c r="M1285" s="16"/>
    </row>
    <row r="1286" spans="7:13">
      <c r="G1286" s="15"/>
      <c r="M1286" s="16"/>
    </row>
    <row r="1287" spans="7:13">
      <c r="G1287" s="15" t="s">
        <v>610</v>
      </c>
      <c r="M1287" s="16"/>
    </row>
    <row r="1288" spans="7:13">
      <c r="G1288" s="15"/>
      <c r="M1288" s="16"/>
    </row>
    <row r="1289" spans="7:13">
      <c r="G1289" s="15" t="s">
        <v>611</v>
      </c>
      <c r="M1289" s="16"/>
    </row>
    <row r="1290" spans="7:13">
      <c r="G1290" s="15"/>
      <c r="M1290" s="16"/>
    </row>
    <row r="1291" spans="7:13">
      <c r="G1291" s="15" t="s">
        <v>612</v>
      </c>
      <c r="M1291" s="16"/>
    </row>
    <row r="1292" spans="7:13">
      <c r="G1292" s="15"/>
      <c r="M1292" s="16"/>
    </row>
    <row r="1293" spans="7:13">
      <c r="G1293" s="15" t="s">
        <v>613</v>
      </c>
      <c r="M1293" s="16"/>
    </row>
    <row r="1294" spans="7:13">
      <c r="G1294" s="15"/>
      <c r="M1294" s="16"/>
    </row>
    <row r="1295" spans="7:13">
      <c r="G1295" s="15" t="s">
        <v>614</v>
      </c>
      <c r="M1295" s="16"/>
    </row>
    <row r="1296" spans="7:13">
      <c r="G1296" s="15"/>
      <c r="M1296" s="16"/>
    </row>
    <row r="1297" spans="7:13">
      <c r="G1297" s="15" t="s">
        <v>615</v>
      </c>
      <c r="M1297" s="16"/>
    </row>
    <row r="1298" spans="7:13">
      <c r="G1298" s="15"/>
      <c r="M1298" s="16"/>
    </row>
    <row r="1299" spans="7:13">
      <c r="G1299" s="15" t="s">
        <v>616</v>
      </c>
      <c r="M1299" s="16"/>
    </row>
    <row r="1300" spans="7:13">
      <c r="G1300" s="15"/>
      <c r="M1300" s="16"/>
    </row>
    <row r="1301" spans="7:13">
      <c r="G1301" s="15" t="s">
        <v>617</v>
      </c>
      <c r="M1301" s="16"/>
    </row>
    <row r="1302" spans="7:13">
      <c r="G1302" s="15"/>
      <c r="M1302" s="16"/>
    </row>
    <row r="1303" spans="7:13">
      <c r="G1303" s="15" t="s">
        <v>618</v>
      </c>
      <c r="M1303" s="16"/>
    </row>
    <row r="1304" spans="7:13">
      <c r="G1304" s="15"/>
      <c r="M1304" s="16"/>
    </row>
    <row r="1305" spans="7:13">
      <c r="G1305" s="15" t="s">
        <v>619</v>
      </c>
      <c r="M1305" s="16"/>
    </row>
    <row r="1306" spans="7:13">
      <c r="G1306" s="15"/>
      <c r="M1306" s="16"/>
    </row>
    <row r="1307" spans="7:13">
      <c r="G1307" s="15" t="s">
        <v>620</v>
      </c>
      <c r="M1307" s="16"/>
    </row>
    <row r="1308" spans="7:13">
      <c r="G1308" s="15"/>
      <c r="M1308" s="16"/>
    </row>
    <row r="1309" spans="7:13">
      <c r="G1309" s="15" t="s">
        <v>621</v>
      </c>
      <c r="M1309" s="16"/>
    </row>
    <row r="1310" spans="7:13">
      <c r="G1310" s="15"/>
      <c r="M1310" s="16"/>
    </row>
    <row r="1311" spans="7:13">
      <c r="G1311" s="15" t="s">
        <v>622</v>
      </c>
      <c r="M1311" s="16"/>
    </row>
    <row r="1312" spans="7:13">
      <c r="G1312" s="15"/>
      <c r="M1312" s="16"/>
    </row>
    <row r="1313" spans="7:13">
      <c r="G1313" s="15" t="s">
        <v>623</v>
      </c>
      <c r="M1313" s="16"/>
    </row>
    <row r="1314" spans="7:13">
      <c r="G1314" s="15"/>
      <c r="M1314" s="16"/>
    </row>
    <row r="1315" spans="7:13">
      <c r="G1315" s="15" t="s">
        <v>624</v>
      </c>
      <c r="M1315" s="16"/>
    </row>
    <row r="1316" spans="7:13">
      <c r="G1316" s="15"/>
      <c r="M1316" s="16"/>
    </row>
    <row r="1317" spans="7:13">
      <c r="G1317" s="15" t="s">
        <v>625</v>
      </c>
      <c r="M1317" s="16"/>
    </row>
    <row r="1318" spans="7:13">
      <c r="G1318" s="15"/>
      <c r="M1318" s="16"/>
    </row>
    <row r="1319" spans="7:13">
      <c r="G1319" s="15" t="s">
        <v>626</v>
      </c>
      <c r="M1319" s="16"/>
    </row>
    <row r="1320" spans="7:13">
      <c r="G1320" s="15"/>
      <c r="M1320" s="16"/>
    </row>
    <row r="1321" spans="7:13">
      <c r="G1321" s="15" t="s">
        <v>627</v>
      </c>
      <c r="M1321" s="16"/>
    </row>
    <row r="1322" spans="7:13">
      <c r="G1322" s="15"/>
      <c r="M1322" s="16"/>
    </row>
    <row r="1323" spans="7:13">
      <c r="G1323" s="15" t="s">
        <v>628</v>
      </c>
      <c r="M1323" s="16"/>
    </row>
    <row r="1324" spans="7:13">
      <c r="G1324" s="15"/>
      <c r="M1324" s="16"/>
    </row>
    <row r="1325" spans="7:13">
      <c r="G1325" s="15" t="s">
        <v>629</v>
      </c>
      <c r="M1325" s="16"/>
    </row>
    <row r="1326" spans="7:13">
      <c r="G1326" s="15"/>
      <c r="M1326" s="16"/>
    </row>
    <row r="1327" spans="7:13">
      <c r="G1327" s="15" t="s">
        <v>630</v>
      </c>
      <c r="M1327" s="16"/>
    </row>
    <row r="1328" spans="7:13">
      <c r="G1328" s="15"/>
      <c r="M1328" s="16"/>
    </row>
    <row r="1329" spans="7:13">
      <c r="G1329" s="15" t="s">
        <v>631</v>
      </c>
      <c r="M1329" s="16"/>
    </row>
    <row r="1330" spans="7:13">
      <c r="G1330" s="15"/>
      <c r="M1330" s="16"/>
    </row>
    <row r="1331" spans="7:13">
      <c r="G1331" s="15" t="s">
        <v>632</v>
      </c>
      <c r="M1331" s="16"/>
    </row>
    <row r="1332" spans="7:13">
      <c r="G1332" s="15"/>
      <c r="M1332" s="16"/>
    </row>
    <row r="1333" spans="7:13">
      <c r="G1333" s="15" t="s">
        <v>633</v>
      </c>
      <c r="M1333" s="16"/>
    </row>
    <row r="1334" spans="7:13">
      <c r="G1334" s="15"/>
      <c r="M1334" s="16"/>
    </row>
    <row r="1335" spans="7:13">
      <c r="G1335" s="15" t="s">
        <v>634</v>
      </c>
      <c r="M1335" s="16"/>
    </row>
    <row r="1336" spans="7:13">
      <c r="G1336" s="15"/>
      <c r="M1336" s="16"/>
    </row>
    <row r="1337" spans="7:13">
      <c r="G1337" s="15" t="s">
        <v>635</v>
      </c>
      <c r="M1337" s="16"/>
    </row>
    <row r="1338" spans="7:13">
      <c r="G1338" s="15"/>
      <c r="M1338" s="16"/>
    </row>
    <row r="1339" spans="7:13">
      <c r="G1339" s="15"/>
      <c r="M1339" s="16"/>
    </row>
    <row r="1340" spans="7:13">
      <c r="G1340" s="15"/>
      <c r="M1340" s="16"/>
    </row>
    <row r="1341" spans="7:13">
      <c r="G1341" s="15" t="s">
        <v>636</v>
      </c>
      <c r="M1341" s="16"/>
    </row>
    <row r="1342" spans="7:13">
      <c r="G1342" s="25"/>
      <c r="H1342" s="26"/>
      <c r="I1342" s="26"/>
      <c r="J1342" s="26"/>
      <c r="K1342" s="26"/>
      <c r="L1342" s="26"/>
      <c r="M1342" s="2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96D2-55D2-481D-B094-E16EED33495B}">
  <dimension ref="A1:I48"/>
  <sheetViews>
    <sheetView workbookViewId="0">
      <selection activeCell="B1" sqref="B1:B48"/>
    </sheetView>
  </sheetViews>
  <sheetFormatPr defaultRowHeight="12.75"/>
  <cols>
    <col min="1" max="1" width="31.85546875" bestFit="1" customWidth="1"/>
    <col min="9" max="9" width="18" style="257" bestFit="1" customWidth="1"/>
  </cols>
  <sheetData>
    <row r="1" spans="1:9">
      <c r="A1" s="15" t="s">
        <v>112</v>
      </c>
      <c r="B1">
        <f>_xlfn.NUMBERVALUE(MID(A1,8,2))</f>
        <v>1</v>
      </c>
      <c r="C1" t="str">
        <f>MID($A1,19,2)</f>
        <v>07</v>
      </c>
      <c r="D1" s="267" t="str">
        <f>MID($A1,22,2)</f>
        <v>22</v>
      </c>
      <c r="E1" s="267" t="str">
        <f>MID($A1,25,2)</f>
        <v>12</v>
      </c>
      <c r="F1" s="267" t="str">
        <f>MID($A1,28,2)</f>
        <v>16</v>
      </c>
      <c r="G1" s="267" t="str">
        <f>MID($A1,31,2)</f>
        <v>00</v>
      </c>
      <c r="H1" s="267" t="str">
        <f>MID($A1,34,2)</f>
        <v>00</v>
      </c>
      <c r="I1" s="257">
        <f>DATE(E1+2000,C1,D1)+TIME(F1,G1,H1)</f>
        <v>41112.666666666664</v>
      </c>
    </row>
    <row r="2" spans="1:9">
      <c r="A2" s="15" t="s">
        <v>114</v>
      </c>
      <c r="B2" s="267">
        <f t="shared" ref="B2:B48" si="0">_xlfn.NUMBERVALUE(MID(A2,8,2))</f>
        <v>2</v>
      </c>
      <c r="C2" s="267" t="str">
        <f t="shared" ref="C2:C48" si="1">MID($A2,19,2)</f>
        <v>07</v>
      </c>
      <c r="D2" s="267" t="str">
        <f t="shared" ref="D2:D48" si="2">MID($A2,22,2)</f>
        <v>22</v>
      </c>
      <c r="E2" s="267" t="str">
        <f t="shared" ref="E2:E48" si="3">MID($A2,25,2)</f>
        <v>12</v>
      </c>
      <c r="F2" s="267" t="str">
        <f t="shared" ref="F2:F48" si="4">MID($A2,28,2)</f>
        <v>17</v>
      </c>
      <c r="G2" s="267" t="str">
        <f t="shared" ref="G2:G48" si="5">MID($A2,31,2)</f>
        <v>00</v>
      </c>
      <c r="H2" s="267" t="str">
        <f t="shared" ref="H2:H48" si="6">MID($A2,34,2)</f>
        <v>00</v>
      </c>
      <c r="I2" s="257">
        <f t="shared" ref="I2:I48" si="7">DATE(E2+2000,C2,D2)+TIME(F2,G2,H2)</f>
        <v>41112.708333333336</v>
      </c>
    </row>
    <row r="3" spans="1:9">
      <c r="A3" s="15" t="s">
        <v>116</v>
      </c>
      <c r="B3" s="267">
        <f t="shared" si="0"/>
        <v>3</v>
      </c>
      <c r="C3" s="267" t="str">
        <f t="shared" si="1"/>
        <v>08</v>
      </c>
      <c r="D3" s="267" t="str">
        <f t="shared" si="2"/>
        <v>09</v>
      </c>
      <c r="E3" s="267" t="str">
        <f t="shared" si="3"/>
        <v>12</v>
      </c>
      <c r="F3" s="267" t="str">
        <f t="shared" si="4"/>
        <v>16</v>
      </c>
      <c r="G3" s="267" t="str">
        <f t="shared" si="5"/>
        <v>00</v>
      </c>
      <c r="H3" s="267" t="str">
        <f t="shared" si="6"/>
        <v>00</v>
      </c>
      <c r="I3" s="257">
        <f t="shared" si="7"/>
        <v>41130.666666666664</v>
      </c>
    </row>
    <row r="4" spans="1:9">
      <c r="A4" s="15" t="s">
        <v>118</v>
      </c>
      <c r="B4" s="267">
        <f t="shared" si="0"/>
        <v>4</v>
      </c>
      <c r="C4" s="267" t="str">
        <f t="shared" si="1"/>
        <v>08</v>
      </c>
      <c r="D4" s="267" t="str">
        <f t="shared" si="2"/>
        <v>09</v>
      </c>
      <c r="E4" s="267" t="str">
        <f t="shared" si="3"/>
        <v>12</v>
      </c>
      <c r="F4" s="267" t="str">
        <f t="shared" si="4"/>
        <v>17</v>
      </c>
      <c r="G4" s="267" t="str">
        <f t="shared" si="5"/>
        <v>00</v>
      </c>
      <c r="H4" s="267" t="str">
        <f t="shared" si="6"/>
        <v>00</v>
      </c>
      <c r="I4" s="257">
        <f t="shared" si="7"/>
        <v>41130.708333333336</v>
      </c>
    </row>
    <row r="5" spans="1:9">
      <c r="A5" s="15" t="s">
        <v>120</v>
      </c>
      <c r="B5" s="267">
        <f t="shared" si="0"/>
        <v>5</v>
      </c>
      <c r="C5" s="267" t="str">
        <f t="shared" si="1"/>
        <v>08</v>
      </c>
      <c r="D5" s="267" t="str">
        <f t="shared" si="2"/>
        <v>27</v>
      </c>
      <c r="E5" s="267" t="str">
        <f t="shared" si="3"/>
        <v>12</v>
      </c>
      <c r="F5" s="267" t="str">
        <f t="shared" si="4"/>
        <v>16</v>
      </c>
      <c r="G5" s="267" t="str">
        <f t="shared" si="5"/>
        <v>00</v>
      </c>
      <c r="H5" s="267" t="str">
        <f t="shared" si="6"/>
        <v>00</v>
      </c>
      <c r="I5" s="257">
        <f t="shared" si="7"/>
        <v>41148.666666666664</v>
      </c>
    </row>
    <row r="6" spans="1:9">
      <c r="A6" s="15" t="s">
        <v>122</v>
      </c>
      <c r="B6" s="267">
        <f t="shared" si="0"/>
        <v>6</v>
      </c>
      <c r="C6" s="267" t="str">
        <f t="shared" si="1"/>
        <v>08</v>
      </c>
      <c r="D6" s="267" t="str">
        <f t="shared" si="2"/>
        <v>27</v>
      </c>
      <c r="E6" s="267" t="str">
        <f t="shared" si="3"/>
        <v>12</v>
      </c>
      <c r="F6" s="267" t="str">
        <f t="shared" si="4"/>
        <v>17</v>
      </c>
      <c r="G6" s="267" t="str">
        <f t="shared" si="5"/>
        <v>00</v>
      </c>
      <c r="H6" s="267" t="str">
        <f t="shared" si="6"/>
        <v>00</v>
      </c>
      <c r="I6" s="257">
        <f t="shared" si="7"/>
        <v>41148.708333333336</v>
      </c>
    </row>
    <row r="7" spans="1:9">
      <c r="A7" s="15" t="s">
        <v>124</v>
      </c>
      <c r="B7" s="267">
        <f t="shared" si="0"/>
        <v>7</v>
      </c>
      <c r="C7" s="267" t="str">
        <f t="shared" si="1"/>
        <v>09</v>
      </c>
      <c r="D7" s="267" t="str">
        <f t="shared" si="2"/>
        <v>14</v>
      </c>
      <c r="E7" s="267" t="str">
        <f t="shared" si="3"/>
        <v>12</v>
      </c>
      <c r="F7" s="267" t="str">
        <f t="shared" si="4"/>
        <v>16</v>
      </c>
      <c r="G7" s="267" t="str">
        <f t="shared" si="5"/>
        <v>00</v>
      </c>
      <c r="H7" s="267" t="str">
        <f t="shared" si="6"/>
        <v>00</v>
      </c>
      <c r="I7" s="257">
        <f t="shared" si="7"/>
        <v>41166.666666666664</v>
      </c>
    </row>
    <row r="8" spans="1:9">
      <c r="A8" s="15" t="s">
        <v>126</v>
      </c>
      <c r="B8" s="267">
        <f t="shared" si="0"/>
        <v>8</v>
      </c>
      <c r="C8" s="267" t="str">
        <f t="shared" si="1"/>
        <v>09</v>
      </c>
      <c r="D8" s="267" t="str">
        <f t="shared" si="2"/>
        <v>14</v>
      </c>
      <c r="E8" s="267" t="str">
        <f t="shared" si="3"/>
        <v>12</v>
      </c>
      <c r="F8" s="267" t="str">
        <f t="shared" si="4"/>
        <v>17</v>
      </c>
      <c r="G8" s="267" t="str">
        <f t="shared" si="5"/>
        <v>00</v>
      </c>
      <c r="H8" s="267" t="str">
        <f t="shared" si="6"/>
        <v>00</v>
      </c>
      <c r="I8" s="257">
        <f t="shared" si="7"/>
        <v>41166.708333333336</v>
      </c>
    </row>
    <row r="9" spans="1:9">
      <c r="A9" s="15" t="s">
        <v>128</v>
      </c>
      <c r="B9" s="267">
        <f t="shared" si="0"/>
        <v>9</v>
      </c>
      <c r="C9" s="267" t="str">
        <f t="shared" si="1"/>
        <v>10</v>
      </c>
      <c r="D9" s="267" t="str">
        <f t="shared" si="2"/>
        <v>02</v>
      </c>
      <c r="E9" s="267" t="str">
        <f t="shared" si="3"/>
        <v>12</v>
      </c>
      <c r="F9" s="267" t="str">
        <f t="shared" si="4"/>
        <v>16</v>
      </c>
      <c r="G9" s="267" t="str">
        <f t="shared" si="5"/>
        <v>00</v>
      </c>
      <c r="H9" s="267" t="str">
        <f t="shared" si="6"/>
        <v>00</v>
      </c>
      <c r="I9" s="257">
        <f t="shared" si="7"/>
        <v>41184.666666666664</v>
      </c>
    </row>
    <row r="10" spans="1:9">
      <c r="A10" s="15" t="s">
        <v>130</v>
      </c>
      <c r="B10" s="267">
        <f t="shared" si="0"/>
        <v>10</v>
      </c>
      <c r="C10" s="267" t="str">
        <f t="shared" si="1"/>
        <v>10</v>
      </c>
      <c r="D10" s="267" t="str">
        <f t="shared" si="2"/>
        <v>02</v>
      </c>
      <c r="E10" s="267" t="str">
        <f t="shared" si="3"/>
        <v>12</v>
      </c>
      <c r="F10" s="267" t="str">
        <f t="shared" si="4"/>
        <v>17</v>
      </c>
      <c r="G10" s="267" t="str">
        <f t="shared" si="5"/>
        <v>00</v>
      </c>
      <c r="H10" s="267" t="str">
        <f t="shared" si="6"/>
        <v>00</v>
      </c>
      <c r="I10" s="257">
        <f t="shared" si="7"/>
        <v>41184.708333333336</v>
      </c>
    </row>
    <row r="11" spans="1:9">
      <c r="A11" s="15" t="s">
        <v>132</v>
      </c>
      <c r="B11" s="267">
        <f t="shared" si="0"/>
        <v>11</v>
      </c>
      <c r="C11" s="267" t="str">
        <f t="shared" si="1"/>
        <v>10</v>
      </c>
      <c r="D11" s="267" t="str">
        <f t="shared" si="2"/>
        <v>20</v>
      </c>
      <c r="E11" s="267" t="str">
        <f t="shared" si="3"/>
        <v>12</v>
      </c>
      <c r="F11" s="267" t="str">
        <f t="shared" si="4"/>
        <v>16</v>
      </c>
      <c r="G11" s="267" t="str">
        <f t="shared" si="5"/>
        <v>00</v>
      </c>
      <c r="H11" s="267" t="str">
        <f t="shared" si="6"/>
        <v>00</v>
      </c>
      <c r="I11" s="257">
        <f t="shared" si="7"/>
        <v>41202.666666666664</v>
      </c>
    </row>
    <row r="12" spans="1:9">
      <c r="A12" s="15" t="s">
        <v>134</v>
      </c>
      <c r="B12" s="267">
        <f t="shared" si="0"/>
        <v>12</v>
      </c>
      <c r="C12" s="267" t="str">
        <f t="shared" si="1"/>
        <v>10</v>
      </c>
      <c r="D12" s="267" t="str">
        <f t="shared" si="2"/>
        <v>20</v>
      </c>
      <c r="E12" s="267" t="str">
        <f t="shared" si="3"/>
        <v>12</v>
      </c>
      <c r="F12" s="267" t="str">
        <f t="shared" si="4"/>
        <v>17</v>
      </c>
      <c r="G12" s="267" t="str">
        <f t="shared" si="5"/>
        <v>00</v>
      </c>
      <c r="H12" s="267" t="str">
        <f t="shared" si="6"/>
        <v>00</v>
      </c>
      <c r="I12" s="257">
        <f t="shared" si="7"/>
        <v>41202.708333333336</v>
      </c>
    </row>
    <row r="13" spans="1:9">
      <c r="A13" s="15" t="s">
        <v>135</v>
      </c>
      <c r="B13" s="267">
        <f t="shared" si="0"/>
        <v>13</v>
      </c>
      <c r="C13" s="267" t="str">
        <f t="shared" si="1"/>
        <v>11</v>
      </c>
      <c r="D13" s="267" t="str">
        <f t="shared" si="2"/>
        <v>07</v>
      </c>
      <c r="E13" s="267" t="str">
        <f t="shared" si="3"/>
        <v>12</v>
      </c>
      <c r="F13" s="267" t="str">
        <f t="shared" si="4"/>
        <v>16</v>
      </c>
      <c r="G13" s="267" t="str">
        <f t="shared" si="5"/>
        <v>00</v>
      </c>
      <c r="H13" s="267" t="str">
        <f t="shared" si="6"/>
        <v>00</v>
      </c>
      <c r="I13" s="257">
        <f t="shared" si="7"/>
        <v>41220.666666666664</v>
      </c>
    </row>
    <row r="14" spans="1:9">
      <c r="A14" s="15" t="s">
        <v>137</v>
      </c>
      <c r="B14" s="267">
        <f t="shared" si="0"/>
        <v>14</v>
      </c>
      <c r="C14" s="267" t="str">
        <f t="shared" si="1"/>
        <v>11</v>
      </c>
      <c r="D14" s="267" t="str">
        <f t="shared" si="2"/>
        <v>07</v>
      </c>
      <c r="E14" s="267" t="str">
        <f t="shared" si="3"/>
        <v>12</v>
      </c>
      <c r="F14" s="267" t="str">
        <f t="shared" si="4"/>
        <v>17</v>
      </c>
      <c r="G14" s="267" t="str">
        <f t="shared" si="5"/>
        <v>00</v>
      </c>
      <c r="H14" s="267" t="str">
        <f t="shared" si="6"/>
        <v>00</v>
      </c>
      <c r="I14" s="257">
        <f t="shared" si="7"/>
        <v>41220.708333333336</v>
      </c>
    </row>
    <row r="15" spans="1:9">
      <c r="A15" s="15" t="s">
        <v>139</v>
      </c>
      <c r="B15" s="267">
        <f t="shared" si="0"/>
        <v>15</v>
      </c>
      <c r="C15" s="267" t="str">
        <f t="shared" si="1"/>
        <v>11</v>
      </c>
      <c r="D15" s="267" t="str">
        <f t="shared" si="2"/>
        <v>25</v>
      </c>
      <c r="E15" s="267" t="str">
        <f t="shared" si="3"/>
        <v>12</v>
      </c>
      <c r="F15" s="267" t="str">
        <f t="shared" si="4"/>
        <v>16</v>
      </c>
      <c r="G15" s="267" t="str">
        <f t="shared" si="5"/>
        <v>00</v>
      </c>
      <c r="H15" s="267" t="str">
        <f t="shared" si="6"/>
        <v>00</v>
      </c>
      <c r="I15" s="257">
        <f t="shared" si="7"/>
        <v>41238.666666666664</v>
      </c>
    </row>
    <row r="16" spans="1:9">
      <c r="A16" s="15" t="s">
        <v>141</v>
      </c>
      <c r="B16" s="267">
        <f t="shared" si="0"/>
        <v>16</v>
      </c>
      <c r="C16" s="267" t="str">
        <f t="shared" si="1"/>
        <v>11</v>
      </c>
      <c r="D16" s="267" t="str">
        <f t="shared" si="2"/>
        <v>25</v>
      </c>
      <c r="E16" s="267" t="str">
        <f t="shared" si="3"/>
        <v>12</v>
      </c>
      <c r="F16" s="267" t="str">
        <f t="shared" si="4"/>
        <v>17</v>
      </c>
      <c r="G16" s="267" t="str">
        <f t="shared" si="5"/>
        <v>00</v>
      </c>
      <c r="H16" s="267" t="str">
        <f t="shared" si="6"/>
        <v>00</v>
      </c>
      <c r="I16" s="257">
        <f t="shared" si="7"/>
        <v>41238.708333333336</v>
      </c>
    </row>
    <row r="17" spans="1:9">
      <c r="A17" s="15" t="s">
        <v>143</v>
      </c>
      <c r="B17" s="267">
        <f t="shared" si="0"/>
        <v>17</v>
      </c>
      <c r="C17" s="267" t="str">
        <f t="shared" si="1"/>
        <v>12</v>
      </c>
      <c r="D17" s="267" t="str">
        <f t="shared" si="2"/>
        <v>13</v>
      </c>
      <c r="E17" s="267" t="str">
        <f t="shared" si="3"/>
        <v>12</v>
      </c>
      <c r="F17" s="267" t="str">
        <f t="shared" si="4"/>
        <v>16</v>
      </c>
      <c r="G17" s="267" t="str">
        <f t="shared" si="5"/>
        <v>00</v>
      </c>
      <c r="H17" s="267" t="str">
        <f t="shared" si="6"/>
        <v>00</v>
      </c>
      <c r="I17" s="257">
        <f t="shared" si="7"/>
        <v>41256.666666666664</v>
      </c>
    </row>
    <row r="18" spans="1:9">
      <c r="A18" s="15" t="s">
        <v>145</v>
      </c>
      <c r="B18" s="267">
        <f t="shared" si="0"/>
        <v>18</v>
      </c>
      <c r="C18" s="267" t="str">
        <f t="shared" si="1"/>
        <v>12</v>
      </c>
      <c r="D18" s="267" t="str">
        <f t="shared" si="2"/>
        <v>13</v>
      </c>
      <c r="E18" s="267" t="str">
        <f t="shared" si="3"/>
        <v>12</v>
      </c>
      <c r="F18" s="267" t="str">
        <f t="shared" si="4"/>
        <v>17</v>
      </c>
      <c r="G18" s="267" t="str">
        <f t="shared" si="5"/>
        <v>00</v>
      </c>
      <c r="H18" s="267" t="str">
        <f t="shared" si="6"/>
        <v>00</v>
      </c>
      <c r="I18" s="257">
        <f t="shared" si="7"/>
        <v>41256.708333333336</v>
      </c>
    </row>
    <row r="19" spans="1:9">
      <c r="A19" s="15" t="s">
        <v>147</v>
      </c>
      <c r="B19" s="267">
        <f t="shared" si="0"/>
        <v>19</v>
      </c>
      <c r="C19" s="267" t="str">
        <f t="shared" si="1"/>
        <v>12</v>
      </c>
      <c r="D19" s="267" t="str">
        <f t="shared" si="2"/>
        <v>31</v>
      </c>
      <c r="E19" s="267" t="str">
        <f t="shared" si="3"/>
        <v>12</v>
      </c>
      <c r="F19" s="267" t="str">
        <f t="shared" si="4"/>
        <v>16</v>
      </c>
      <c r="G19" s="267" t="str">
        <f t="shared" si="5"/>
        <v>00</v>
      </c>
      <c r="H19" s="267" t="str">
        <f t="shared" si="6"/>
        <v>00</v>
      </c>
      <c r="I19" s="257">
        <f t="shared" si="7"/>
        <v>41274.666666666664</v>
      </c>
    </row>
    <row r="20" spans="1:9">
      <c r="A20" s="15" t="s">
        <v>149</v>
      </c>
      <c r="B20" s="267">
        <f t="shared" si="0"/>
        <v>20</v>
      </c>
      <c r="C20" s="267" t="str">
        <f t="shared" si="1"/>
        <v>12</v>
      </c>
      <c r="D20" s="267" t="str">
        <f t="shared" si="2"/>
        <v>31</v>
      </c>
      <c r="E20" s="267" t="str">
        <f t="shared" si="3"/>
        <v>12</v>
      </c>
      <c r="F20" s="267" t="str">
        <f t="shared" si="4"/>
        <v>17</v>
      </c>
      <c r="G20" s="267" t="str">
        <f t="shared" si="5"/>
        <v>00</v>
      </c>
      <c r="H20" s="267" t="str">
        <f t="shared" si="6"/>
        <v>00</v>
      </c>
      <c r="I20" s="257">
        <f t="shared" si="7"/>
        <v>41274.708333333336</v>
      </c>
    </row>
    <row r="21" spans="1:9">
      <c r="A21" s="15" t="s">
        <v>151</v>
      </c>
      <c r="B21" s="267">
        <f t="shared" si="0"/>
        <v>21</v>
      </c>
      <c r="C21" s="267" t="str">
        <f t="shared" si="1"/>
        <v>01</v>
      </c>
      <c r="D21" s="267" t="str">
        <f t="shared" si="2"/>
        <v>18</v>
      </c>
      <c r="E21" s="267" t="str">
        <f t="shared" si="3"/>
        <v>13</v>
      </c>
      <c r="F21" s="267" t="str">
        <f t="shared" si="4"/>
        <v>16</v>
      </c>
      <c r="G21" s="267" t="str">
        <f t="shared" si="5"/>
        <v>00</v>
      </c>
      <c r="H21" s="267" t="str">
        <f t="shared" si="6"/>
        <v>00</v>
      </c>
      <c r="I21" s="257">
        <f t="shared" si="7"/>
        <v>41292.666666666664</v>
      </c>
    </row>
    <row r="22" spans="1:9">
      <c r="A22" s="15" t="s">
        <v>153</v>
      </c>
      <c r="B22" s="267">
        <f t="shared" si="0"/>
        <v>22</v>
      </c>
      <c r="C22" s="267" t="str">
        <f t="shared" si="1"/>
        <v>01</v>
      </c>
      <c r="D22" s="267" t="str">
        <f t="shared" si="2"/>
        <v>18</v>
      </c>
      <c r="E22" s="267" t="str">
        <f t="shared" si="3"/>
        <v>13</v>
      </c>
      <c r="F22" s="267" t="str">
        <f t="shared" si="4"/>
        <v>17</v>
      </c>
      <c r="G22" s="267" t="str">
        <f t="shared" si="5"/>
        <v>00</v>
      </c>
      <c r="H22" s="267" t="str">
        <f t="shared" si="6"/>
        <v>00</v>
      </c>
      <c r="I22" s="257">
        <f t="shared" si="7"/>
        <v>41292.708333333336</v>
      </c>
    </row>
    <row r="23" spans="1:9">
      <c r="A23" s="15" t="s">
        <v>155</v>
      </c>
      <c r="B23" s="267">
        <f t="shared" si="0"/>
        <v>23</v>
      </c>
      <c r="C23" s="267" t="str">
        <f t="shared" si="1"/>
        <v>02</v>
      </c>
      <c r="D23" s="267" t="str">
        <f t="shared" si="2"/>
        <v>05</v>
      </c>
      <c r="E23" s="267" t="str">
        <f t="shared" si="3"/>
        <v>13</v>
      </c>
      <c r="F23" s="267" t="str">
        <f t="shared" si="4"/>
        <v>16</v>
      </c>
      <c r="G23" s="267" t="str">
        <f t="shared" si="5"/>
        <v>00</v>
      </c>
      <c r="H23" s="267" t="str">
        <f t="shared" si="6"/>
        <v>00</v>
      </c>
      <c r="I23" s="257">
        <f t="shared" si="7"/>
        <v>41310.666666666664</v>
      </c>
    </row>
    <row r="24" spans="1:9">
      <c r="A24" s="15" t="s">
        <v>157</v>
      </c>
      <c r="B24" s="267">
        <f t="shared" si="0"/>
        <v>24</v>
      </c>
      <c r="C24" s="267" t="str">
        <f t="shared" si="1"/>
        <v>02</v>
      </c>
      <c r="D24" s="267" t="str">
        <f t="shared" si="2"/>
        <v>05</v>
      </c>
      <c r="E24" s="267" t="str">
        <f t="shared" si="3"/>
        <v>13</v>
      </c>
      <c r="F24" s="267" t="str">
        <f t="shared" si="4"/>
        <v>17</v>
      </c>
      <c r="G24" s="267" t="str">
        <f t="shared" si="5"/>
        <v>00</v>
      </c>
      <c r="H24" s="267" t="str">
        <f t="shared" si="6"/>
        <v>00</v>
      </c>
      <c r="I24" s="257">
        <f t="shared" si="7"/>
        <v>41310.708333333336</v>
      </c>
    </row>
    <row r="25" spans="1:9">
      <c r="A25" s="15" t="s">
        <v>159</v>
      </c>
      <c r="B25" s="267">
        <f t="shared" si="0"/>
        <v>25</v>
      </c>
      <c r="C25" s="267" t="str">
        <f t="shared" si="1"/>
        <v>02</v>
      </c>
      <c r="D25" s="267" t="str">
        <f t="shared" si="2"/>
        <v>23</v>
      </c>
      <c r="E25" s="267" t="str">
        <f t="shared" si="3"/>
        <v>13</v>
      </c>
      <c r="F25" s="267" t="str">
        <f t="shared" si="4"/>
        <v>16</v>
      </c>
      <c r="G25" s="267" t="str">
        <f t="shared" si="5"/>
        <v>00</v>
      </c>
      <c r="H25" s="267" t="str">
        <f t="shared" si="6"/>
        <v>00</v>
      </c>
      <c r="I25" s="257">
        <f t="shared" si="7"/>
        <v>41328.666666666664</v>
      </c>
    </row>
    <row r="26" spans="1:9">
      <c r="A26" s="15" t="s">
        <v>161</v>
      </c>
      <c r="B26" s="267">
        <f t="shared" si="0"/>
        <v>26</v>
      </c>
      <c r="C26" s="267" t="str">
        <f t="shared" si="1"/>
        <v>02</v>
      </c>
      <c r="D26" s="267" t="str">
        <f t="shared" si="2"/>
        <v>23</v>
      </c>
      <c r="E26" s="267" t="str">
        <f t="shared" si="3"/>
        <v>13</v>
      </c>
      <c r="F26" s="267" t="str">
        <f t="shared" si="4"/>
        <v>17</v>
      </c>
      <c r="G26" s="267" t="str">
        <f t="shared" si="5"/>
        <v>00</v>
      </c>
      <c r="H26" s="267" t="str">
        <f t="shared" si="6"/>
        <v>00</v>
      </c>
      <c r="I26" s="257">
        <f t="shared" si="7"/>
        <v>41328.708333333336</v>
      </c>
    </row>
    <row r="27" spans="1:9">
      <c r="A27" s="15" t="s">
        <v>163</v>
      </c>
      <c r="B27" s="267">
        <f t="shared" si="0"/>
        <v>27</v>
      </c>
      <c r="C27" s="267" t="str">
        <f t="shared" si="1"/>
        <v>03</v>
      </c>
      <c r="D27" s="267" t="str">
        <f t="shared" si="2"/>
        <v>13</v>
      </c>
      <c r="E27" s="267" t="str">
        <f t="shared" si="3"/>
        <v>13</v>
      </c>
      <c r="F27" s="267" t="str">
        <f t="shared" si="4"/>
        <v>16</v>
      </c>
      <c r="G27" s="267" t="str">
        <f t="shared" si="5"/>
        <v>00</v>
      </c>
      <c r="H27" s="267" t="str">
        <f t="shared" si="6"/>
        <v>00</v>
      </c>
      <c r="I27" s="257">
        <f t="shared" si="7"/>
        <v>41346.666666666664</v>
      </c>
    </row>
    <row r="28" spans="1:9">
      <c r="A28" s="15" t="s">
        <v>165</v>
      </c>
      <c r="B28" s="267">
        <f t="shared" si="0"/>
        <v>28</v>
      </c>
      <c r="C28" s="267" t="str">
        <f t="shared" si="1"/>
        <v>03</v>
      </c>
      <c r="D28" s="267" t="str">
        <f t="shared" si="2"/>
        <v>13</v>
      </c>
      <c r="E28" s="267" t="str">
        <f t="shared" si="3"/>
        <v>13</v>
      </c>
      <c r="F28" s="267" t="str">
        <f t="shared" si="4"/>
        <v>17</v>
      </c>
      <c r="G28" s="267" t="str">
        <f t="shared" si="5"/>
        <v>00</v>
      </c>
      <c r="H28" s="267" t="str">
        <f t="shared" si="6"/>
        <v>00</v>
      </c>
      <c r="I28" s="257">
        <f t="shared" si="7"/>
        <v>41346.708333333336</v>
      </c>
    </row>
    <row r="29" spans="1:9">
      <c r="A29" s="15" t="s">
        <v>167</v>
      </c>
      <c r="B29" s="267">
        <f t="shared" si="0"/>
        <v>29</v>
      </c>
      <c r="C29" s="267" t="str">
        <f t="shared" si="1"/>
        <v>03</v>
      </c>
      <c r="D29" s="267" t="str">
        <f t="shared" si="2"/>
        <v>31</v>
      </c>
      <c r="E29" s="267" t="str">
        <f t="shared" si="3"/>
        <v>13</v>
      </c>
      <c r="F29" s="267" t="str">
        <f t="shared" si="4"/>
        <v>16</v>
      </c>
      <c r="G29" s="267" t="str">
        <f t="shared" si="5"/>
        <v>00</v>
      </c>
      <c r="H29" s="267" t="str">
        <f t="shared" si="6"/>
        <v>00</v>
      </c>
      <c r="I29" s="257">
        <f t="shared" si="7"/>
        <v>41364.666666666664</v>
      </c>
    </row>
    <row r="30" spans="1:9">
      <c r="A30" s="15" t="s">
        <v>168</v>
      </c>
      <c r="B30" s="267">
        <f t="shared" si="0"/>
        <v>30</v>
      </c>
      <c r="C30" s="267" t="str">
        <f t="shared" si="1"/>
        <v>03</v>
      </c>
      <c r="D30" s="267" t="str">
        <f t="shared" si="2"/>
        <v>31</v>
      </c>
      <c r="E30" s="267" t="str">
        <f t="shared" si="3"/>
        <v>13</v>
      </c>
      <c r="F30" s="267" t="str">
        <f t="shared" si="4"/>
        <v>17</v>
      </c>
      <c r="G30" s="267" t="str">
        <f t="shared" si="5"/>
        <v>00</v>
      </c>
      <c r="H30" s="267" t="str">
        <f t="shared" si="6"/>
        <v>00</v>
      </c>
      <c r="I30" s="257">
        <f t="shared" si="7"/>
        <v>41364.708333333336</v>
      </c>
    </row>
    <row r="31" spans="1:9">
      <c r="A31" s="20" t="s">
        <v>170</v>
      </c>
      <c r="B31" s="267">
        <f t="shared" si="0"/>
        <v>31</v>
      </c>
      <c r="C31" s="267" t="str">
        <f t="shared" si="1"/>
        <v>04</v>
      </c>
      <c r="D31" s="267" t="str">
        <f t="shared" si="2"/>
        <v>18</v>
      </c>
      <c r="E31" s="267" t="str">
        <f t="shared" si="3"/>
        <v>13</v>
      </c>
      <c r="F31" s="267" t="str">
        <f t="shared" si="4"/>
        <v>16</v>
      </c>
      <c r="G31" s="267" t="str">
        <f t="shared" si="5"/>
        <v>00</v>
      </c>
      <c r="H31" s="267" t="str">
        <f t="shared" si="6"/>
        <v>00</v>
      </c>
      <c r="I31" s="257">
        <f t="shared" si="7"/>
        <v>41382.666666666664</v>
      </c>
    </row>
    <row r="32" spans="1:9">
      <c r="A32" s="20" t="s">
        <v>171</v>
      </c>
      <c r="B32" s="267">
        <f t="shared" si="0"/>
        <v>32</v>
      </c>
      <c r="C32" s="267" t="str">
        <f t="shared" si="1"/>
        <v>04</v>
      </c>
      <c r="D32" s="267" t="str">
        <f t="shared" si="2"/>
        <v>18</v>
      </c>
      <c r="E32" s="267" t="str">
        <f t="shared" si="3"/>
        <v>13</v>
      </c>
      <c r="F32" s="267" t="str">
        <f t="shared" si="4"/>
        <v>17</v>
      </c>
      <c r="G32" s="267" t="str">
        <f t="shared" si="5"/>
        <v>00</v>
      </c>
      <c r="H32" s="267" t="str">
        <f t="shared" si="6"/>
        <v>00</v>
      </c>
      <c r="I32" s="257">
        <f t="shared" si="7"/>
        <v>41382.708333333336</v>
      </c>
    </row>
    <row r="33" spans="1:9">
      <c r="A33" s="23" t="s">
        <v>174</v>
      </c>
      <c r="B33" s="267">
        <f t="shared" si="0"/>
        <v>33</v>
      </c>
      <c r="C33" s="267" t="str">
        <f t="shared" si="1"/>
        <v>05</v>
      </c>
      <c r="D33" s="267" t="str">
        <f t="shared" si="2"/>
        <v>06</v>
      </c>
      <c r="E33" s="267" t="str">
        <f t="shared" si="3"/>
        <v>13</v>
      </c>
      <c r="F33" s="267" t="str">
        <f t="shared" si="4"/>
        <v>16</v>
      </c>
      <c r="G33" s="267" t="str">
        <f t="shared" si="5"/>
        <v>00</v>
      </c>
      <c r="H33" s="267" t="str">
        <f t="shared" si="6"/>
        <v>00</v>
      </c>
      <c r="I33" s="257">
        <f t="shared" si="7"/>
        <v>41400.666666666664</v>
      </c>
    </row>
    <row r="34" spans="1:9">
      <c r="A34" s="23" t="s">
        <v>177</v>
      </c>
      <c r="B34" s="267">
        <f t="shared" si="0"/>
        <v>34</v>
      </c>
      <c r="C34" s="267" t="str">
        <f t="shared" si="1"/>
        <v>05</v>
      </c>
      <c r="D34" s="267" t="str">
        <f t="shared" si="2"/>
        <v>06</v>
      </c>
      <c r="E34" s="267" t="str">
        <f t="shared" si="3"/>
        <v>13</v>
      </c>
      <c r="F34" s="267" t="str">
        <f t="shared" si="4"/>
        <v>17</v>
      </c>
      <c r="G34" s="267" t="str">
        <f t="shared" si="5"/>
        <v>00</v>
      </c>
      <c r="H34" s="267" t="str">
        <f t="shared" si="6"/>
        <v>00</v>
      </c>
      <c r="I34" s="257">
        <f t="shared" si="7"/>
        <v>41400.708333333336</v>
      </c>
    </row>
    <row r="35" spans="1:9">
      <c r="A35" s="15" t="s">
        <v>179</v>
      </c>
      <c r="B35" s="267">
        <f t="shared" si="0"/>
        <v>35</v>
      </c>
      <c r="C35" s="267" t="str">
        <f t="shared" si="1"/>
        <v>05</v>
      </c>
      <c r="D35" s="267" t="str">
        <f t="shared" si="2"/>
        <v>24</v>
      </c>
      <c r="E35" s="267" t="str">
        <f t="shared" si="3"/>
        <v>13</v>
      </c>
      <c r="F35" s="267" t="str">
        <f t="shared" si="4"/>
        <v>16</v>
      </c>
      <c r="G35" s="267" t="str">
        <f t="shared" si="5"/>
        <v>00</v>
      </c>
      <c r="H35" s="267" t="str">
        <f t="shared" si="6"/>
        <v>00</v>
      </c>
      <c r="I35" s="257">
        <f t="shared" si="7"/>
        <v>41418.666666666664</v>
      </c>
    </row>
    <row r="36" spans="1:9">
      <c r="A36" s="15" t="s">
        <v>180</v>
      </c>
      <c r="B36" s="267">
        <f t="shared" si="0"/>
        <v>36</v>
      </c>
      <c r="C36" s="267" t="str">
        <f t="shared" si="1"/>
        <v>05</v>
      </c>
      <c r="D36" s="267" t="str">
        <f t="shared" si="2"/>
        <v>24</v>
      </c>
      <c r="E36" s="267" t="str">
        <f t="shared" si="3"/>
        <v>13</v>
      </c>
      <c r="F36" s="267" t="str">
        <f t="shared" si="4"/>
        <v>17</v>
      </c>
      <c r="G36" s="267" t="str">
        <f t="shared" si="5"/>
        <v>00</v>
      </c>
      <c r="H36" s="267" t="str">
        <f t="shared" si="6"/>
        <v>00</v>
      </c>
      <c r="I36" s="257">
        <f t="shared" si="7"/>
        <v>41418.708333333336</v>
      </c>
    </row>
    <row r="37" spans="1:9">
      <c r="A37" s="15" t="s">
        <v>182</v>
      </c>
      <c r="B37" s="267">
        <f t="shared" si="0"/>
        <v>37</v>
      </c>
      <c r="C37" s="267" t="str">
        <f t="shared" si="1"/>
        <v>06</v>
      </c>
      <c r="D37" s="267" t="str">
        <f t="shared" si="2"/>
        <v>11</v>
      </c>
      <c r="E37" s="267" t="str">
        <f t="shared" si="3"/>
        <v>13</v>
      </c>
      <c r="F37" s="267" t="str">
        <f t="shared" si="4"/>
        <v>16</v>
      </c>
      <c r="G37" s="267" t="str">
        <f t="shared" si="5"/>
        <v>00</v>
      </c>
      <c r="H37" s="267" t="str">
        <f t="shared" si="6"/>
        <v>00</v>
      </c>
      <c r="I37" s="257">
        <f t="shared" si="7"/>
        <v>41436.666666666664</v>
      </c>
    </row>
    <row r="38" spans="1:9">
      <c r="A38" s="15" t="s">
        <v>184</v>
      </c>
      <c r="B38" s="267">
        <f t="shared" si="0"/>
        <v>38</v>
      </c>
      <c r="C38" s="267" t="str">
        <f t="shared" si="1"/>
        <v>06</v>
      </c>
      <c r="D38" s="267" t="str">
        <f t="shared" si="2"/>
        <v>11</v>
      </c>
      <c r="E38" s="267" t="str">
        <f t="shared" si="3"/>
        <v>13</v>
      </c>
      <c r="F38" s="267" t="str">
        <f t="shared" si="4"/>
        <v>17</v>
      </c>
      <c r="G38" s="267" t="str">
        <f t="shared" si="5"/>
        <v>00</v>
      </c>
      <c r="H38" s="267" t="str">
        <f t="shared" si="6"/>
        <v>00</v>
      </c>
      <c r="I38" s="257">
        <f t="shared" si="7"/>
        <v>41436.708333333336</v>
      </c>
    </row>
    <row r="39" spans="1:9">
      <c r="A39" s="15" t="s">
        <v>186</v>
      </c>
      <c r="B39" s="267">
        <f t="shared" si="0"/>
        <v>39</v>
      </c>
      <c r="C39" s="267" t="str">
        <f t="shared" si="1"/>
        <v>06</v>
      </c>
      <c r="D39" s="267" t="str">
        <f t="shared" si="2"/>
        <v>29</v>
      </c>
      <c r="E39" s="267" t="str">
        <f t="shared" si="3"/>
        <v>13</v>
      </c>
      <c r="F39" s="267" t="str">
        <f t="shared" si="4"/>
        <v>16</v>
      </c>
      <c r="G39" s="267" t="str">
        <f t="shared" si="5"/>
        <v>00</v>
      </c>
      <c r="H39" s="267" t="str">
        <f t="shared" si="6"/>
        <v>00</v>
      </c>
      <c r="I39" s="257">
        <f t="shared" si="7"/>
        <v>41454.666666666664</v>
      </c>
    </row>
    <row r="40" spans="1:9">
      <c r="A40" s="15" t="s">
        <v>188</v>
      </c>
      <c r="B40" s="267">
        <f t="shared" si="0"/>
        <v>40</v>
      </c>
      <c r="C40" s="267" t="str">
        <f t="shared" si="1"/>
        <v>06</v>
      </c>
      <c r="D40" s="267" t="str">
        <f t="shared" si="2"/>
        <v>29</v>
      </c>
      <c r="E40" s="267" t="str">
        <f t="shared" si="3"/>
        <v>13</v>
      </c>
      <c r="F40" s="267" t="str">
        <f t="shared" si="4"/>
        <v>17</v>
      </c>
      <c r="G40" s="267" t="str">
        <f t="shared" si="5"/>
        <v>00</v>
      </c>
      <c r="H40" s="267" t="str">
        <f t="shared" si="6"/>
        <v>00</v>
      </c>
      <c r="I40" s="257">
        <f t="shared" si="7"/>
        <v>41454.708333333336</v>
      </c>
    </row>
    <row r="41" spans="1:9">
      <c r="A41" s="15" t="s">
        <v>189</v>
      </c>
      <c r="B41" s="267">
        <f t="shared" si="0"/>
        <v>41</v>
      </c>
      <c r="C41" s="267" t="str">
        <f t="shared" si="1"/>
        <v>07</v>
      </c>
      <c r="D41" s="267" t="str">
        <f t="shared" si="2"/>
        <v>17</v>
      </c>
      <c r="E41" s="267" t="str">
        <f t="shared" si="3"/>
        <v>13</v>
      </c>
      <c r="F41" s="267" t="str">
        <f t="shared" si="4"/>
        <v>16</v>
      </c>
      <c r="G41" s="267" t="str">
        <f t="shared" si="5"/>
        <v>00</v>
      </c>
      <c r="H41" s="267" t="str">
        <f t="shared" si="6"/>
        <v>00</v>
      </c>
      <c r="I41" s="257">
        <f t="shared" si="7"/>
        <v>41472.666666666664</v>
      </c>
    </row>
    <row r="42" spans="1:9">
      <c r="A42" s="15" t="s">
        <v>191</v>
      </c>
      <c r="B42" s="267">
        <f t="shared" si="0"/>
        <v>42</v>
      </c>
      <c r="C42" s="267" t="str">
        <f t="shared" si="1"/>
        <v>07</v>
      </c>
      <c r="D42" s="267" t="str">
        <f t="shared" si="2"/>
        <v>17</v>
      </c>
      <c r="E42" s="267" t="str">
        <f t="shared" si="3"/>
        <v>13</v>
      </c>
      <c r="F42" s="267" t="str">
        <f t="shared" si="4"/>
        <v>17</v>
      </c>
      <c r="G42" s="267" t="str">
        <f t="shared" si="5"/>
        <v>00</v>
      </c>
      <c r="H42" s="267" t="str">
        <f t="shared" si="6"/>
        <v>00</v>
      </c>
      <c r="I42" s="257">
        <f t="shared" si="7"/>
        <v>41472.708333333336</v>
      </c>
    </row>
    <row r="43" spans="1:9">
      <c r="A43" s="15" t="s">
        <v>193</v>
      </c>
      <c r="B43" s="267">
        <f t="shared" si="0"/>
        <v>43</v>
      </c>
      <c r="C43" s="267" t="str">
        <f t="shared" si="1"/>
        <v>08</v>
      </c>
      <c r="D43" s="267" t="str">
        <f t="shared" si="2"/>
        <v>04</v>
      </c>
      <c r="E43" s="267" t="str">
        <f t="shared" si="3"/>
        <v>13</v>
      </c>
      <c r="F43" s="267" t="str">
        <f t="shared" si="4"/>
        <v>16</v>
      </c>
      <c r="G43" s="267" t="str">
        <f t="shared" si="5"/>
        <v>00</v>
      </c>
      <c r="H43" s="267" t="str">
        <f t="shared" si="6"/>
        <v>00</v>
      </c>
      <c r="I43" s="257">
        <f t="shared" si="7"/>
        <v>41490.666666666664</v>
      </c>
    </row>
    <row r="44" spans="1:9">
      <c r="A44" s="15" t="s">
        <v>194</v>
      </c>
      <c r="B44" s="267">
        <f t="shared" si="0"/>
        <v>44</v>
      </c>
      <c r="C44" s="267" t="str">
        <f t="shared" si="1"/>
        <v>08</v>
      </c>
      <c r="D44" s="267" t="str">
        <f t="shared" si="2"/>
        <v>04</v>
      </c>
      <c r="E44" s="267" t="str">
        <f t="shared" si="3"/>
        <v>13</v>
      </c>
      <c r="F44" s="267" t="str">
        <f t="shared" si="4"/>
        <v>17</v>
      </c>
      <c r="G44" s="267" t="str">
        <f t="shared" si="5"/>
        <v>00</v>
      </c>
      <c r="H44" s="267" t="str">
        <f t="shared" si="6"/>
        <v>00</v>
      </c>
      <c r="I44" s="257">
        <f t="shared" si="7"/>
        <v>41490.708333333336</v>
      </c>
    </row>
    <row r="45" spans="1:9">
      <c r="A45" s="15" t="s">
        <v>196</v>
      </c>
      <c r="B45" s="267">
        <f t="shared" si="0"/>
        <v>45</v>
      </c>
      <c r="C45" s="267" t="str">
        <f t="shared" si="1"/>
        <v>08</v>
      </c>
      <c r="D45" s="267" t="str">
        <f t="shared" si="2"/>
        <v>22</v>
      </c>
      <c r="E45" s="267" t="str">
        <f t="shared" si="3"/>
        <v>13</v>
      </c>
      <c r="F45" s="267" t="str">
        <f t="shared" si="4"/>
        <v>16</v>
      </c>
      <c r="G45" s="267" t="str">
        <f t="shared" si="5"/>
        <v>00</v>
      </c>
      <c r="H45" s="267" t="str">
        <f t="shared" si="6"/>
        <v>00</v>
      </c>
      <c r="I45" s="257">
        <f t="shared" si="7"/>
        <v>41508.666666666664</v>
      </c>
    </row>
    <row r="46" spans="1:9">
      <c r="A46" s="15" t="s">
        <v>198</v>
      </c>
      <c r="B46" s="267">
        <f t="shared" si="0"/>
        <v>46</v>
      </c>
      <c r="C46" s="267" t="str">
        <f t="shared" si="1"/>
        <v>08</v>
      </c>
      <c r="D46" s="267" t="str">
        <f t="shared" si="2"/>
        <v>22</v>
      </c>
      <c r="E46" s="267" t="str">
        <f t="shared" si="3"/>
        <v>13</v>
      </c>
      <c r="F46" s="267" t="str">
        <f t="shared" si="4"/>
        <v>17</v>
      </c>
      <c r="G46" s="267" t="str">
        <f t="shared" si="5"/>
        <v>00</v>
      </c>
      <c r="H46" s="267" t="str">
        <f t="shared" si="6"/>
        <v>00</v>
      </c>
      <c r="I46" s="257">
        <f t="shared" si="7"/>
        <v>41508.708333333336</v>
      </c>
    </row>
    <row r="47" spans="1:9">
      <c r="A47" s="15" t="s">
        <v>199</v>
      </c>
      <c r="B47" s="267">
        <f t="shared" si="0"/>
        <v>47</v>
      </c>
      <c r="C47" s="267" t="str">
        <f t="shared" si="1"/>
        <v>09</v>
      </c>
      <c r="D47" s="267" t="str">
        <f t="shared" si="2"/>
        <v>09</v>
      </c>
      <c r="E47" s="267" t="str">
        <f t="shared" si="3"/>
        <v>13</v>
      </c>
      <c r="F47" s="267" t="str">
        <f t="shared" si="4"/>
        <v>16</v>
      </c>
      <c r="G47" s="267" t="str">
        <f t="shared" si="5"/>
        <v>00</v>
      </c>
      <c r="H47" s="267" t="str">
        <f t="shared" si="6"/>
        <v>00</v>
      </c>
      <c r="I47" s="257">
        <f t="shared" si="7"/>
        <v>41526.666666666664</v>
      </c>
    </row>
    <row r="48" spans="1:9">
      <c r="A48" s="15" t="s">
        <v>201</v>
      </c>
      <c r="B48" s="267">
        <f t="shared" si="0"/>
        <v>48</v>
      </c>
      <c r="C48" s="267" t="str">
        <f t="shared" si="1"/>
        <v>09</v>
      </c>
      <c r="D48" s="267" t="str">
        <f t="shared" si="2"/>
        <v>09</v>
      </c>
      <c r="E48" s="267" t="str">
        <f t="shared" si="3"/>
        <v>13</v>
      </c>
      <c r="F48" s="267" t="str">
        <f t="shared" si="4"/>
        <v>17</v>
      </c>
      <c r="G48" s="267" t="str">
        <f t="shared" si="5"/>
        <v>00</v>
      </c>
      <c r="H48" s="267" t="str">
        <f t="shared" si="6"/>
        <v>00</v>
      </c>
      <c r="I48" s="257">
        <f t="shared" si="7"/>
        <v>41526.708333333336</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7"/>
  <sheetViews>
    <sheetView workbookViewId="0"/>
  </sheetViews>
  <sheetFormatPr defaultRowHeight="12.75"/>
  <sheetData>
    <row r="1" spans="1:17" ht="15">
      <c r="A1" s="28" t="s">
        <v>637</v>
      </c>
      <c r="B1" s="29"/>
      <c r="C1" s="29"/>
    </row>
    <row r="2" spans="1:17">
      <c r="A2" t="s">
        <v>638</v>
      </c>
    </row>
    <row r="4" spans="1:17">
      <c r="A4" t="s">
        <v>639</v>
      </c>
    </row>
    <row r="5" spans="1:17">
      <c r="A5" s="30" t="s">
        <v>640</v>
      </c>
      <c r="B5" s="30" t="s">
        <v>641</v>
      </c>
      <c r="C5" s="30" t="s">
        <v>642</v>
      </c>
      <c r="D5" s="30" t="s">
        <v>643</v>
      </c>
    </row>
    <row r="6" spans="1:17">
      <c r="A6">
        <v>3.81</v>
      </c>
      <c r="B6">
        <v>100</v>
      </c>
      <c r="C6" s="31">
        <f t="shared" ref="C6:C7" si="0">A6/381.37*1000/100</f>
        <v>9.9902981356687737E-2</v>
      </c>
      <c r="D6" t="s">
        <v>644</v>
      </c>
      <c r="M6" s="17"/>
      <c r="N6" s="17"/>
      <c r="O6" s="17"/>
      <c r="P6" s="17"/>
      <c r="Q6" s="17" t="s">
        <v>645</v>
      </c>
    </row>
    <row r="7" spans="1:17">
      <c r="A7">
        <f>A6*2</f>
        <v>7.62</v>
      </c>
      <c r="B7">
        <v>100</v>
      </c>
      <c r="C7" s="31">
        <f t="shared" si="0"/>
        <v>0.19980596271337547</v>
      </c>
      <c r="D7" t="s">
        <v>644</v>
      </c>
      <c r="M7" s="17" t="s">
        <v>646</v>
      </c>
      <c r="N7" s="17" t="s">
        <v>647</v>
      </c>
      <c r="O7" s="17"/>
      <c r="P7" s="17" t="s">
        <v>648</v>
      </c>
      <c r="Q7" s="17" t="s">
        <v>649</v>
      </c>
    </row>
    <row r="8" spans="1:17">
      <c r="A8" s="30" t="s">
        <v>650</v>
      </c>
      <c r="B8" s="17" t="s">
        <v>651</v>
      </c>
      <c r="C8" s="17" t="s">
        <v>652</v>
      </c>
      <c r="D8" t="s">
        <v>653</v>
      </c>
      <c r="F8" s="17" t="s">
        <v>650</v>
      </c>
      <c r="G8" s="17"/>
      <c r="H8" s="17" t="s">
        <v>654</v>
      </c>
      <c r="M8" s="17" t="s">
        <v>655</v>
      </c>
      <c r="N8" s="17" t="s">
        <v>656</v>
      </c>
      <c r="O8" s="17" t="s">
        <v>657</v>
      </c>
      <c r="P8" s="17" t="s">
        <v>658</v>
      </c>
      <c r="Q8" s="17" t="s">
        <v>659</v>
      </c>
    </row>
    <row r="9" spans="1:17">
      <c r="A9">
        <v>3.44</v>
      </c>
      <c r="B9">
        <v>0</v>
      </c>
      <c r="C9">
        <v>1.5</v>
      </c>
      <c r="D9" t="s">
        <v>660</v>
      </c>
      <c r="H9" t="s">
        <v>661</v>
      </c>
    </row>
    <row r="10" spans="1:17">
      <c r="A10" s="32" t="s">
        <v>662</v>
      </c>
      <c r="B10">
        <v>0</v>
      </c>
      <c r="C10">
        <v>1.5</v>
      </c>
      <c r="D10" t="s">
        <v>663</v>
      </c>
      <c r="H10" t="s">
        <v>661</v>
      </c>
    </row>
    <row r="11" spans="1:17">
      <c r="A11">
        <v>6.97</v>
      </c>
      <c r="B11">
        <v>2</v>
      </c>
      <c r="C11">
        <v>1.5</v>
      </c>
      <c r="D11" t="s">
        <v>660</v>
      </c>
      <c r="H11" t="s">
        <v>661</v>
      </c>
    </row>
    <row r="12" spans="1:17">
      <c r="A12">
        <v>7.67</v>
      </c>
      <c r="B12">
        <v>3</v>
      </c>
      <c r="C12">
        <v>1.5</v>
      </c>
      <c r="D12" t="s">
        <v>660</v>
      </c>
      <c r="E12" t="s">
        <v>664</v>
      </c>
      <c r="F12">
        <v>7.39</v>
      </c>
      <c r="G12" t="s">
        <v>665</v>
      </c>
      <c r="H12" t="s">
        <v>661</v>
      </c>
      <c r="I12" t="s">
        <v>666</v>
      </c>
      <c r="M12">
        <f t="shared" ref="M12:M14" si="1">(B12/3)*2</f>
        <v>2</v>
      </c>
    </row>
    <row r="13" spans="1:17">
      <c r="A13">
        <v>8.5</v>
      </c>
      <c r="B13">
        <v>4</v>
      </c>
      <c r="C13">
        <v>1.5</v>
      </c>
      <c r="D13" t="s">
        <v>660</v>
      </c>
      <c r="E13" t="s">
        <v>664</v>
      </c>
      <c r="F13">
        <v>7.68</v>
      </c>
      <c r="G13" t="s">
        <v>665</v>
      </c>
      <c r="H13" t="s">
        <v>661</v>
      </c>
      <c r="M13" s="33">
        <f t="shared" si="1"/>
        <v>2.6666666666666665</v>
      </c>
    </row>
    <row r="14" spans="1:17">
      <c r="A14">
        <v>8.8000000000000007</v>
      </c>
      <c r="B14">
        <v>5</v>
      </c>
      <c r="C14">
        <v>1.5</v>
      </c>
      <c r="D14" t="s">
        <v>660</v>
      </c>
      <c r="E14" t="s">
        <v>664</v>
      </c>
      <c r="F14">
        <v>7.83</v>
      </c>
      <c r="G14" t="s">
        <v>667</v>
      </c>
      <c r="H14" t="s">
        <v>661</v>
      </c>
      <c r="M14" s="33">
        <f t="shared" si="1"/>
        <v>3.3333333333333335</v>
      </c>
      <c r="N14" s="31">
        <f>M14*20</f>
        <v>66.666666666666671</v>
      </c>
      <c r="O14">
        <v>2.57</v>
      </c>
      <c r="P14" s="33">
        <f>O14/0.9982</f>
        <v>2.5746343418152673</v>
      </c>
      <c r="Q14" s="33">
        <f>P14*24</f>
        <v>61.791224203566415</v>
      </c>
    </row>
    <row r="16" spans="1:17">
      <c r="E16" t="s">
        <v>668</v>
      </c>
    </row>
    <row r="17" spans="1:9">
      <c r="D17" s="17" t="s">
        <v>669</v>
      </c>
    </row>
    <row r="18" spans="1:9">
      <c r="D18">
        <v>470</v>
      </c>
      <c r="E18" t="s">
        <v>670</v>
      </c>
    </row>
    <row r="19" spans="1:9">
      <c r="D19">
        <v>2.57</v>
      </c>
      <c r="E19" t="s">
        <v>671</v>
      </c>
    </row>
    <row r="20" spans="1:9">
      <c r="D20">
        <v>20</v>
      </c>
      <c r="E20" t="s">
        <v>672</v>
      </c>
    </row>
    <row r="21" spans="1:9">
      <c r="D21">
        <f>SUM(D18:D20)</f>
        <v>492.57</v>
      </c>
      <c r="E21" t="s">
        <v>673</v>
      </c>
    </row>
    <row r="23" spans="1:9" ht="15">
      <c r="A23" s="5" t="s">
        <v>674</v>
      </c>
      <c r="B23" t="s">
        <v>675</v>
      </c>
      <c r="D23" t="s">
        <v>676</v>
      </c>
    </row>
    <row r="24" spans="1:9">
      <c r="B24" t="s">
        <v>677</v>
      </c>
    </row>
    <row r="26" spans="1:9">
      <c r="A26" t="s">
        <v>678</v>
      </c>
    </row>
    <row r="27" spans="1:9">
      <c r="A27" s="30" t="s">
        <v>679</v>
      </c>
      <c r="B27" s="30" t="s">
        <v>680</v>
      </c>
      <c r="C27" s="17" t="s">
        <v>681</v>
      </c>
    </row>
    <row r="28" spans="1:9">
      <c r="A28">
        <v>1.1000000000000001</v>
      </c>
      <c r="B28">
        <f>A28*60.1*470/1000</f>
        <v>31.071700000000007</v>
      </c>
      <c r="C28" s="34">
        <f>B28/2.9</f>
        <v>10.71437931034483</v>
      </c>
      <c r="D28" t="s">
        <v>682</v>
      </c>
    </row>
    <row r="30" spans="1:9">
      <c r="A30" t="s">
        <v>683</v>
      </c>
    </row>
    <row r="32" spans="1:9">
      <c r="A32" s="35" t="s">
        <v>684</v>
      </c>
      <c r="B32" s="24" t="s">
        <v>685</v>
      </c>
      <c r="C32" s="24"/>
      <c r="D32" s="24"/>
      <c r="E32" s="24"/>
      <c r="F32" s="24"/>
      <c r="G32" s="24"/>
      <c r="H32" s="24"/>
      <c r="I32" s="24"/>
    </row>
    <row r="33" spans="1:12">
      <c r="A33" s="24"/>
      <c r="B33" s="24" t="s">
        <v>686</v>
      </c>
      <c r="C33" s="24"/>
      <c r="D33" s="24"/>
      <c r="E33" s="24"/>
      <c r="F33" s="24"/>
      <c r="G33" s="24"/>
      <c r="H33" s="24"/>
      <c r="I33" s="24"/>
    </row>
    <row r="35" spans="1:12">
      <c r="A35" t="s">
        <v>687</v>
      </c>
    </row>
    <row r="37" spans="1:12" ht="15">
      <c r="A37" t="s">
        <v>688</v>
      </c>
      <c r="H37" s="5" t="s">
        <v>31</v>
      </c>
      <c r="I37" s="5" t="s">
        <v>32</v>
      </c>
      <c r="J37" s="5"/>
      <c r="K37" s="5"/>
      <c r="L3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4"/>
  <sheetViews>
    <sheetView workbookViewId="0">
      <selection activeCell="D6" sqref="D6"/>
    </sheetView>
  </sheetViews>
  <sheetFormatPr defaultRowHeight="12.75"/>
  <sheetData>
    <row r="1" spans="1:11" ht="15.75">
      <c r="A1" s="36" t="s">
        <v>689</v>
      </c>
    </row>
    <row r="3" spans="1:11">
      <c r="A3" s="37" t="s">
        <v>690</v>
      </c>
      <c r="B3" s="38"/>
      <c r="C3" s="38" t="s">
        <v>691</v>
      </c>
      <c r="D3" s="37"/>
      <c r="E3" s="37"/>
      <c r="F3" s="37"/>
      <c r="G3" s="39">
        <v>41670</v>
      </c>
      <c r="H3" s="37"/>
      <c r="I3" s="39">
        <v>41670</v>
      </c>
      <c r="J3" s="37"/>
      <c r="K3" s="37"/>
    </row>
    <row r="4" spans="1:11">
      <c r="A4" s="40" t="s">
        <v>692</v>
      </c>
      <c r="B4" s="41" t="s">
        <v>693</v>
      </c>
      <c r="C4" s="42" t="s">
        <v>694</v>
      </c>
      <c r="D4" s="43" t="s">
        <v>695</v>
      </c>
      <c r="E4" s="44"/>
      <c r="F4" s="45"/>
      <c r="G4" s="46" t="s">
        <v>696</v>
      </c>
      <c r="H4" s="37" t="s">
        <v>697</v>
      </c>
      <c r="I4" s="47" t="s">
        <v>692</v>
      </c>
      <c r="J4" s="37" t="s">
        <v>698</v>
      </c>
    </row>
    <row r="5" spans="1:11">
      <c r="A5" s="48">
        <v>2</v>
      </c>
      <c r="B5" s="49">
        <v>487.4</v>
      </c>
      <c r="C5" s="50">
        <f t="shared" ref="C5:C20" si="0">B5-$C$22</f>
        <v>476.79999999999995</v>
      </c>
      <c r="D5" s="37" t="s">
        <v>114</v>
      </c>
      <c r="E5" s="37"/>
      <c r="F5" s="51"/>
      <c r="G5" s="52">
        <v>157.30000000000001</v>
      </c>
      <c r="H5" s="37">
        <f>'TCO2'!Q9</f>
        <v>99.044106467588804</v>
      </c>
      <c r="I5" s="37">
        <v>2</v>
      </c>
      <c r="J5" s="53">
        <f t="shared" ref="J5:J8" si="1">(G5-$C$22)/$C$25</f>
        <v>142.84323271665048</v>
      </c>
    </row>
    <row r="6" spans="1:11">
      <c r="A6" s="54">
        <v>4</v>
      </c>
      <c r="B6" s="38">
        <v>486.8</v>
      </c>
      <c r="C6" s="55">
        <f t="shared" si="0"/>
        <v>476.2</v>
      </c>
      <c r="D6" s="37" t="s">
        <v>118</v>
      </c>
      <c r="E6" s="37"/>
      <c r="F6" s="51"/>
      <c r="G6" s="55">
        <v>153.30000000000001</v>
      </c>
      <c r="H6" s="37">
        <f>'TCO2'!Q10</f>
        <v>98.895947133643972</v>
      </c>
      <c r="I6" s="37">
        <v>4</v>
      </c>
      <c r="J6" s="53">
        <f t="shared" si="1"/>
        <v>138.94839337877315</v>
      </c>
    </row>
    <row r="7" spans="1:11">
      <c r="A7" s="54">
        <v>6</v>
      </c>
      <c r="B7" s="38">
        <v>488.5</v>
      </c>
      <c r="C7" s="55">
        <f t="shared" si="0"/>
        <v>477.9</v>
      </c>
      <c r="D7" s="37" t="s">
        <v>122</v>
      </c>
      <c r="E7" s="37"/>
      <c r="F7" s="51"/>
      <c r="G7" s="55">
        <v>156.1</v>
      </c>
      <c r="H7" s="37">
        <f>'TCO2'!Q11</f>
        <v>99.062872618279712</v>
      </c>
      <c r="I7" s="37">
        <v>6</v>
      </c>
      <c r="J7" s="53">
        <f t="shared" si="1"/>
        <v>141.67478091528724</v>
      </c>
    </row>
    <row r="8" spans="1:11">
      <c r="A8" s="54">
        <v>8</v>
      </c>
      <c r="B8" s="38">
        <v>491.7</v>
      </c>
      <c r="C8" s="55">
        <f t="shared" si="0"/>
        <v>481.09999999999997</v>
      </c>
      <c r="D8" s="37" t="s">
        <v>126</v>
      </c>
      <c r="E8" s="37"/>
      <c r="F8" s="51"/>
      <c r="G8" s="55">
        <v>157.4</v>
      </c>
      <c r="H8" s="37">
        <f>'TCO2'!Q12</f>
        <v>99.051244398510036</v>
      </c>
      <c r="I8" s="37">
        <v>8</v>
      </c>
      <c r="J8" s="53">
        <f t="shared" si="1"/>
        <v>142.9406037000974</v>
      </c>
    </row>
    <row r="9" spans="1:11">
      <c r="A9" s="54">
        <v>10</v>
      </c>
      <c r="B9" s="38" t="s">
        <v>699</v>
      </c>
      <c r="C9" s="55" t="s">
        <v>700</v>
      </c>
      <c r="D9" s="37" t="s">
        <v>130</v>
      </c>
      <c r="E9" s="37"/>
      <c r="F9" s="51"/>
      <c r="G9" s="56" t="s">
        <v>700</v>
      </c>
      <c r="H9" s="37">
        <f>'TCO2'!Q13</f>
        <v>99.258250637241758</v>
      </c>
      <c r="I9" s="37">
        <v>10</v>
      </c>
      <c r="J9" s="57" t="s">
        <v>700</v>
      </c>
    </row>
    <row r="10" spans="1:11">
      <c r="A10" s="54">
        <v>12</v>
      </c>
      <c r="B10" s="38">
        <v>487.4</v>
      </c>
      <c r="C10" s="55">
        <f t="shared" si="0"/>
        <v>476.79999999999995</v>
      </c>
      <c r="D10" s="37" t="s">
        <v>134</v>
      </c>
      <c r="E10" s="37"/>
      <c r="F10" s="51"/>
      <c r="G10" s="55">
        <v>133.6</v>
      </c>
      <c r="H10" s="37">
        <f>'TCO2'!Q14</f>
        <v>99.278402118738313</v>
      </c>
      <c r="I10" s="37">
        <v>12</v>
      </c>
      <c r="J10" s="53">
        <f t="shared" ref="J10:J20" si="2">(G10-$C$22)/$C$25</f>
        <v>119.76630963972737</v>
      </c>
    </row>
    <row r="11" spans="1:11">
      <c r="A11" s="54">
        <v>14</v>
      </c>
      <c r="B11" s="38">
        <v>489.5</v>
      </c>
      <c r="C11" s="55">
        <f t="shared" si="0"/>
        <v>478.9</v>
      </c>
      <c r="D11" s="37" t="s">
        <v>137</v>
      </c>
      <c r="E11" s="37"/>
      <c r="F11" s="51"/>
      <c r="G11" s="55">
        <v>152.9</v>
      </c>
      <c r="H11" s="58">
        <f>'TCO2'!Q27</f>
        <v>99.39597632624745</v>
      </c>
      <c r="I11" s="37">
        <v>14</v>
      </c>
      <c r="J11" s="53">
        <f t="shared" si="2"/>
        <v>138.5589094449854</v>
      </c>
    </row>
    <row r="12" spans="1:11">
      <c r="A12" s="54">
        <v>16</v>
      </c>
      <c r="B12" s="38">
        <v>488.5</v>
      </c>
      <c r="C12" s="55">
        <f t="shared" si="0"/>
        <v>477.9</v>
      </c>
      <c r="D12" s="37" t="s">
        <v>141</v>
      </c>
      <c r="E12" s="37"/>
      <c r="F12" s="51"/>
      <c r="G12" s="55">
        <v>150.30000000000001</v>
      </c>
      <c r="H12" s="37">
        <f>'TCO2'!Q16</f>
        <v>99.515530214548207</v>
      </c>
      <c r="I12" s="37">
        <v>16</v>
      </c>
      <c r="J12" s="53">
        <f t="shared" si="2"/>
        <v>136.02726387536518</v>
      </c>
    </row>
    <row r="13" spans="1:11">
      <c r="A13" s="54">
        <v>18</v>
      </c>
      <c r="B13" s="38">
        <v>488.3</v>
      </c>
      <c r="C13" s="55">
        <f t="shared" si="0"/>
        <v>477.7</v>
      </c>
      <c r="D13" s="37" t="s">
        <v>145</v>
      </c>
      <c r="E13" s="37"/>
      <c r="F13" s="51"/>
      <c r="G13" s="55">
        <v>154.30000000000001</v>
      </c>
      <c r="H13" s="37">
        <f>'TCO2'!Q17</f>
        <v>99.580545587003229</v>
      </c>
      <c r="I13" s="37">
        <v>18</v>
      </c>
      <c r="J13" s="53">
        <f t="shared" si="2"/>
        <v>139.92210321324248</v>
      </c>
    </row>
    <row r="14" spans="1:11">
      <c r="A14" s="54">
        <v>20</v>
      </c>
      <c r="B14" s="38">
        <v>490.93</v>
      </c>
      <c r="C14" s="55">
        <f t="shared" si="0"/>
        <v>480.33</v>
      </c>
      <c r="D14" s="37" t="s">
        <v>149</v>
      </c>
      <c r="E14" s="37"/>
      <c r="F14" s="51"/>
      <c r="G14" s="55">
        <v>139.6</v>
      </c>
      <c r="H14" s="37">
        <f>'TCO2'!Q18</f>
        <v>99.220295879806528</v>
      </c>
      <c r="I14" s="37">
        <v>20</v>
      </c>
      <c r="J14" s="53">
        <f t="shared" si="2"/>
        <v>125.60856864654335</v>
      </c>
    </row>
    <row r="15" spans="1:11">
      <c r="A15" s="54">
        <v>22</v>
      </c>
      <c r="B15" s="38">
        <v>484</v>
      </c>
      <c r="C15" s="55">
        <f t="shared" si="0"/>
        <v>473.4</v>
      </c>
      <c r="D15" s="37" t="s">
        <v>153</v>
      </c>
      <c r="E15" s="37"/>
      <c r="F15" s="51"/>
      <c r="G15" s="55">
        <v>149</v>
      </c>
      <c r="H15" s="37">
        <f>'TCO2'!Q19</f>
        <v>99.427101862704291</v>
      </c>
      <c r="I15" s="37">
        <v>22</v>
      </c>
      <c r="J15" s="53">
        <f t="shared" si="2"/>
        <v>134.76144109055502</v>
      </c>
    </row>
    <row r="16" spans="1:11">
      <c r="A16" s="54">
        <v>24</v>
      </c>
      <c r="B16" s="38">
        <v>496.4</v>
      </c>
      <c r="C16" s="55">
        <f t="shared" si="0"/>
        <v>485.79999999999995</v>
      </c>
      <c r="D16" s="37" t="s">
        <v>157</v>
      </c>
      <c r="E16" s="37"/>
      <c r="F16" s="51"/>
      <c r="G16" s="55">
        <v>166.5</v>
      </c>
      <c r="H16" s="37">
        <f>'TCO2'!Q20</f>
        <v>99.73222866288603</v>
      </c>
      <c r="I16" s="37">
        <v>24</v>
      </c>
      <c r="J16" s="53">
        <f t="shared" si="2"/>
        <v>151.80136319376828</v>
      </c>
    </row>
    <row r="17" spans="1:11">
      <c r="A17" s="54">
        <v>26</v>
      </c>
      <c r="B17" s="38">
        <v>483.2</v>
      </c>
      <c r="C17" s="55">
        <f t="shared" si="0"/>
        <v>472.59999999999997</v>
      </c>
      <c r="D17" s="37" t="s">
        <v>161</v>
      </c>
      <c r="E17" s="37"/>
      <c r="F17" s="51"/>
      <c r="G17" s="55">
        <v>143.5</v>
      </c>
      <c r="H17" s="58">
        <f>'TCO2'!Q27</f>
        <v>99.39597632624745</v>
      </c>
      <c r="I17" s="37">
        <v>26</v>
      </c>
      <c r="J17" s="53">
        <f t="shared" si="2"/>
        <v>129.40603700097373</v>
      </c>
    </row>
    <row r="18" spans="1:11">
      <c r="A18" s="54">
        <v>28</v>
      </c>
      <c r="B18" s="38">
        <v>492.4</v>
      </c>
      <c r="C18" s="55">
        <f t="shared" si="0"/>
        <v>481.79999999999995</v>
      </c>
      <c r="D18" s="37" t="s">
        <v>165</v>
      </c>
      <c r="E18" s="37"/>
      <c r="F18" s="51"/>
      <c r="G18" s="55">
        <v>150</v>
      </c>
      <c r="H18" s="58">
        <f>'TCO2'!Q27</f>
        <v>99.39597632624745</v>
      </c>
      <c r="I18" s="37">
        <v>28</v>
      </c>
      <c r="J18" s="53">
        <f t="shared" si="2"/>
        <v>135.73515092502436</v>
      </c>
    </row>
    <row r="19" spans="1:11">
      <c r="A19" s="54">
        <v>30</v>
      </c>
      <c r="B19" s="38">
        <v>497.1</v>
      </c>
      <c r="C19" s="55">
        <f t="shared" si="0"/>
        <v>486.5</v>
      </c>
      <c r="D19" s="37" t="s">
        <v>168</v>
      </c>
      <c r="E19" s="37"/>
      <c r="F19" s="51"/>
      <c r="G19" s="55">
        <v>162.19999999999999</v>
      </c>
      <c r="H19" s="37">
        <f>'TCO2'!Q23</f>
        <v>99.566396875685513</v>
      </c>
      <c r="I19" s="37">
        <v>30</v>
      </c>
      <c r="J19" s="53">
        <f t="shared" si="2"/>
        <v>147.61441090555016</v>
      </c>
    </row>
    <row r="20" spans="1:11">
      <c r="A20" s="59">
        <v>32</v>
      </c>
      <c r="B20" s="60">
        <v>490.7</v>
      </c>
      <c r="C20" s="61">
        <f t="shared" si="0"/>
        <v>480.09999999999997</v>
      </c>
      <c r="D20" s="62" t="s">
        <v>171</v>
      </c>
      <c r="E20" s="62"/>
      <c r="F20" s="63"/>
      <c r="G20" s="61">
        <v>137</v>
      </c>
      <c r="H20" s="37">
        <f>'TCO2'!Q27</f>
        <v>99.39597632624745</v>
      </c>
      <c r="I20" s="37">
        <v>32</v>
      </c>
      <c r="J20" s="53">
        <f t="shared" si="2"/>
        <v>123.07692307692309</v>
      </c>
    </row>
    <row r="21" spans="1:11">
      <c r="A21" s="37" t="s">
        <v>701</v>
      </c>
      <c r="B21" s="38">
        <f>MEDIAN(B5:B20)-C22</f>
        <v>477.9</v>
      </c>
      <c r="C21" s="38">
        <f>B21/1.026</f>
        <v>465.78947368421052</v>
      </c>
      <c r="D21" s="37" t="s">
        <v>694</v>
      </c>
      <c r="E21" s="37"/>
      <c r="F21" s="37"/>
      <c r="G21" s="37"/>
      <c r="H21" s="58" t="s">
        <v>702</v>
      </c>
      <c r="I21" s="64"/>
      <c r="J21" s="37"/>
      <c r="K21" s="37"/>
    </row>
    <row r="22" spans="1:11">
      <c r="A22" s="37" t="s">
        <v>703</v>
      </c>
      <c r="B22" s="38"/>
      <c r="C22" s="38">
        <v>10.6</v>
      </c>
      <c r="D22" s="37"/>
      <c r="E22" s="37"/>
      <c r="F22" s="37"/>
      <c r="G22" s="37"/>
      <c r="H22" s="37"/>
      <c r="I22" s="37"/>
      <c r="J22" s="37"/>
      <c r="K22" s="37"/>
    </row>
    <row r="23" spans="1:11">
      <c r="A23" s="37" t="s">
        <v>704</v>
      </c>
      <c r="B23" s="38"/>
      <c r="C23" s="38"/>
      <c r="D23" s="37"/>
      <c r="E23" s="37"/>
      <c r="F23" s="37"/>
      <c r="G23" s="37"/>
      <c r="H23" s="37"/>
      <c r="I23" s="37"/>
      <c r="J23" s="37"/>
      <c r="K23" s="37"/>
    </row>
    <row r="24" spans="1:11">
      <c r="A24" s="37" t="s">
        <v>705</v>
      </c>
      <c r="B24" s="38"/>
      <c r="C24" s="38"/>
      <c r="D24" s="37"/>
      <c r="E24" s="37"/>
      <c r="F24" s="37"/>
      <c r="G24" s="37"/>
      <c r="H24" s="37"/>
      <c r="I24" s="37"/>
      <c r="J24" s="37"/>
      <c r="K24" s="37"/>
    </row>
    <row r="25" spans="1:11">
      <c r="A25" s="37" t="s">
        <v>706</v>
      </c>
      <c r="B25" s="38"/>
      <c r="C25" s="37">
        <v>1.0269999999999999</v>
      </c>
      <c r="D25" s="37"/>
      <c r="E25" s="37"/>
      <c r="F25" s="37"/>
      <c r="G25" s="37"/>
      <c r="H25" s="37"/>
      <c r="I25" s="37"/>
      <c r="J25" s="37"/>
      <c r="K25" s="37"/>
    </row>
    <row r="26" spans="1:11">
      <c r="A26" s="37"/>
      <c r="B26" s="38"/>
      <c r="C26" s="38"/>
      <c r="D26" s="37"/>
      <c r="E26" s="37"/>
      <c r="F26" s="37"/>
      <c r="G26" s="37"/>
      <c r="H26" s="37"/>
      <c r="I26" s="37"/>
      <c r="J26" s="37"/>
      <c r="K26" s="37"/>
    </row>
    <row r="27" spans="1:11">
      <c r="A27" s="37" t="s">
        <v>707</v>
      </c>
      <c r="B27" s="38"/>
      <c r="C27" s="38"/>
      <c r="D27" s="37"/>
      <c r="E27" s="37"/>
      <c r="F27" s="37"/>
      <c r="G27" s="37"/>
      <c r="H27" s="37"/>
      <c r="I27" s="37"/>
      <c r="J27" s="37"/>
      <c r="K27" s="37"/>
    </row>
    <row r="28" spans="1:11">
      <c r="A28" s="37">
        <v>1</v>
      </c>
      <c r="B28" s="38">
        <v>506.7</v>
      </c>
      <c r="C28" s="38"/>
      <c r="D28" s="37"/>
      <c r="E28" s="37"/>
      <c r="F28" s="37"/>
      <c r="G28" s="37"/>
      <c r="H28" s="37"/>
      <c r="I28" s="37"/>
      <c r="J28" s="37"/>
      <c r="K28" s="37"/>
    </row>
    <row r="29" spans="1:11">
      <c r="A29" s="37">
        <v>3</v>
      </c>
      <c r="B29" s="38">
        <v>508.4</v>
      </c>
      <c r="C29" s="38"/>
      <c r="D29" s="37"/>
      <c r="E29" s="37"/>
      <c r="F29" s="37"/>
      <c r="G29" s="37"/>
      <c r="H29" s="37"/>
      <c r="I29" s="37"/>
      <c r="J29" s="37"/>
      <c r="K29" s="37"/>
    </row>
    <row r="30" spans="1:11">
      <c r="A30" s="37">
        <v>5</v>
      </c>
      <c r="B30" s="38">
        <v>505.4</v>
      </c>
      <c r="C30" s="38"/>
      <c r="D30" s="37"/>
      <c r="E30" s="37"/>
      <c r="F30" s="37"/>
      <c r="G30" s="37"/>
      <c r="H30" s="37"/>
      <c r="I30" s="37"/>
      <c r="J30" s="37"/>
      <c r="K30" s="37"/>
    </row>
    <row r="31" spans="1:11">
      <c r="A31" s="37">
        <v>7</v>
      </c>
      <c r="B31" s="38">
        <v>510.7</v>
      </c>
      <c r="C31" s="38"/>
      <c r="D31" s="37"/>
      <c r="E31" s="37"/>
      <c r="F31" s="37"/>
      <c r="G31" s="37"/>
      <c r="H31" s="37"/>
      <c r="I31" s="37"/>
      <c r="J31" s="37"/>
      <c r="K31" s="37"/>
    </row>
    <row r="32" spans="1:11">
      <c r="A32" s="37">
        <v>9</v>
      </c>
      <c r="B32" s="38">
        <v>511.8</v>
      </c>
      <c r="C32" s="38"/>
      <c r="D32" s="37"/>
      <c r="E32" s="37"/>
      <c r="F32" s="37"/>
      <c r="G32" s="37"/>
      <c r="H32" s="37"/>
      <c r="I32" s="37"/>
      <c r="J32" s="37"/>
      <c r="K32" s="37"/>
    </row>
    <row r="33" spans="1:11">
      <c r="A33" s="37">
        <v>11</v>
      </c>
      <c r="B33" s="38">
        <v>513.6</v>
      </c>
      <c r="C33" s="38"/>
      <c r="D33" s="37"/>
      <c r="E33" s="37"/>
      <c r="F33" s="37"/>
      <c r="G33" s="37"/>
      <c r="H33" s="37"/>
      <c r="I33" s="37"/>
      <c r="J33" s="37"/>
      <c r="K33" s="37"/>
    </row>
    <row r="34" spans="1:11">
      <c r="A34" s="37">
        <v>13</v>
      </c>
      <c r="B34" s="38">
        <v>511.1</v>
      </c>
      <c r="C34" s="38"/>
      <c r="D34" s="37"/>
      <c r="E34" s="37"/>
      <c r="F34" s="37"/>
      <c r="G34" s="37"/>
      <c r="H34" s="37"/>
      <c r="I34" s="37"/>
      <c r="J34" s="37"/>
      <c r="K34" s="37"/>
    </row>
    <row r="35" spans="1:11">
      <c r="A35" s="37">
        <v>15</v>
      </c>
      <c r="B35" s="38">
        <v>506.7</v>
      </c>
      <c r="C35" s="38"/>
      <c r="D35" s="37"/>
      <c r="E35" s="37"/>
      <c r="F35" s="37"/>
      <c r="G35" s="37"/>
      <c r="H35" s="37"/>
      <c r="I35" s="37"/>
      <c r="J35" s="37"/>
      <c r="K35" s="37"/>
    </row>
    <row r="36" spans="1:11">
      <c r="A36" s="37">
        <v>17</v>
      </c>
      <c r="B36" s="37">
        <v>509.3</v>
      </c>
      <c r="C36" s="38"/>
      <c r="D36" s="37"/>
      <c r="E36" s="37"/>
      <c r="F36" s="37"/>
      <c r="G36" s="37"/>
      <c r="H36" s="37"/>
      <c r="I36" s="37"/>
      <c r="J36" s="37"/>
      <c r="K36" s="37"/>
    </row>
    <row r="37" spans="1:11">
      <c r="A37" s="37">
        <v>19</v>
      </c>
      <c r="B37" s="38">
        <v>509.2</v>
      </c>
      <c r="C37" s="38"/>
      <c r="D37" s="37"/>
      <c r="E37" s="37"/>
      <c r="F37" s="37"/>
      <c r="G37" s="37"/>
      <c r="H37" s="37"/>
      <c r="I37" s="37"/>
      <c r="J37" s="37"/>
      <c r="K37" s="37"/>
    </row>
    <row r="38" spans="1:11">
      <c r="A38" s="37">
        <v>21</v>
      </c>
      <c r="B38" s="38">
        <v>509.1</v>
      </c>
      <c r="C38" s="38"/>
      <c r="D38" s="37"/>
      <c r="E38" s="37"/>
      <c r="F38" s="37"/>
      <c r="G38" s="37"/>
      <c r="H38" s="37"/>
      <c r="I38" s="37"/>
      <c r="J38" s="37"/>
      <c r="K38" s="37"/>
    </row>
    <row r="39" spans="1:11">
      <c r="A39" s="37">
        <v>23</v>
      </c>
      <c r="B39" s="38">
        <v>515.6</v>
      </c>
      <c r="C39" s="38"/>
      <c r="D39" s="37"/>
      <c r="E39" s="37"/>
      <c r="F39" s="37"/>
      <c r="G39" s="37"/>
      <c r="H39" s="37"/>
      <c r="I39" s="37"/>
      <c r="J39" s="37"/>
      <c r="K39" s="37"/>
    </row>
    <row r="40" spans="1:11">
      <c r="A40" s="37">
        <v>25</v>
      </c>
      <c r="B40" s="38">
        <v>516.1</v>
      </c>
      <c r="C40" s="38"/>
      <c r="D40" s="37"/>
      <c r="E40" s="37"/>
      <c r="F40" s="37"/>
      <c r="G40" s="37"/>
      <c r="H40" s="37"/>
      <c r="I40" s="37"/>
      <c r="J40" s="37"/>
      <c r="K40" s="37"/>
    </row>
    <row r="41" spans="1:11">
      <c r="A41" s="37">
        <v>27</v>
      </c>
      <c r="B41" s="38">
        <v>513.79999999999995</v>
      </c>
      <c r="C41" s="38"/>
      <c r="D41" s="37"/>
      <c r="E41" s="37"/>
      <c r="F41" s="37"/>
      <c r="G41" s="37"/>
      <c r="H41" s="37"/>
      <c r="I41" s="37"/>
      <c r="J41" s="37"/>
      <c r="K41" s="37"/>
    </row>
    <row r="42" spans="1:11">
      <c r="A42" s="37">
        <v>29</v>
      </c>
      <c r="B42" s="38">
        <v>510.2</v>
      </c>
      <c r="C42" s="38"/>
      <c r="D42" s="37"/>
      <c r="E42" s="37"/>
      <c r="F42" s="37"/>
      <c r="G42" s="37"/>
      <c r="H42" s="37"/>
      <c r="I42" s="37"/>
      <c r="J42" s="37"/>
      <c r="K42" s="37"/>
    </row>
    <row r="43" spans="1:11">
      <c r="A43" s="37">
        <v>31</v>
      </c>
      <c r="B43" s="38">
        <v>505.4</v>
      </c>
      <c r="C43" s="38"/>
      <c r="D43" s="37"/>
      <c r="E43" s="37"/>
      <c r="F43" s="37"/>
      <c r="G43" s="37"/>
      <c r="H43" s="37"/>
      <c r="I43" s="37"/>
      <c r="J43" s="37"/>
      <c r="K43" s="37"/>
    </row>
    <row r="44" spans="1:11">
      <c r="A44" s="37"/>
      <c r="B44" s="38"/>
      <c r="C44" s="38"/>
      <c r="D44" s="37"/>
      <c r="E44" s="37"/>
      <c r="F44" s="37"/>
      <c r="G44" s="37"/>
      <c r="H44" s="37"/>
      <c r="I44" s="37"/>
      <c r="J44" s="37"/>
      <c r="K44" s="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9"/>
  <sheetViews>
    <sheetView workbookViewId="0"/>
  </sheetViews>
  <sheetFormatPr defaultRowHeight="12.75"/>
  <sheetData>
    <row r="1" spans="1:22" ht="15.75">
      <c r="A1" s="8" t="s">
        <v>708</v>
      </c>
      <c r="B1" s="8"/>
      <c r="C1" s="8"/>
      <c r="D1" s="8"/>
      <c r="E1" s="8"/>
      <c r="F1" s="8"/>
      <c r="G1" s="8"/>
      <c r="H1" s="8"/>
      <c r="I1" s="8"/>
      <c r="J1" s="8"/>
      <c r="K1" s="8"/>
      <c r="L1" s="8"/>
      <c r="M1" s="65"/>
      <c r="N1" s="65"/>
      <c r="O1" s="65"/>
      <c r="P1" s="65"/>
      <c r="Q1" s="65"/>
      <c r="R1" s="65"/>
      <c r="S1" s="65"/>
      <c r="T1" s="65"/>
      <c r="U1" s="65"/>
      <c r="V1" s="65"/>
    </row>
    <row r="2" spans="1:22" ht="15.75">
      <c r="A2" s="65"/>
      <c r="B2" s="65"/>
      <c r="C2" s="65"/>
      <c r="D2" s="65"/>
      <c r="E2" s="65"/>
      <c r="F2" s="65"/>
      <c r="G2" s="65"/>
      <c r="H2" s="65"/>
      <c r="I2" s="65"/>
      <c r="J2" s="65"/>
      <c r="K2" s="65"/>
      <c r="L2" s="65"/>
      <c r="M2" s="65"/>
      <c r="N2" s="65"/>
      <c r="O2" s="65"/>
      <c r="P2" s="65"/>
      <c r="Q2" s="65"/>
      <c r="R2" s="65"/>
      <c r="S2" s="65"/>
      <c r="T2" s="65"/>
      <c r="U2" s="65"/>
      <c r="V2" s="65"/>
    </row>
    <row r="3" spans="1:22" ht="15.75">
      <c r="A3" s="65" t="s">
        <v>709</v>
      </c>
      <c r="B3" s="65"/>
      <c r="C3" s="65"/>
      <c r="D3" s="65"/>
      <c r="E3" s="65"/>
      <c r="F3" s="65"/>
      <c r="G3" s="65"/>
      <c r="H3" s="65"/>
      <c r="I3" s="65"/>
      <c r="J3" s="65"/>
      <c r="K3" s="65"/>
      <c r="L3" s="65"/>
      <c r="M3" s="65"/>
      <c r="N3" s="65"/>
      <c r="O3" s="65"/>
      <c r="P3" s="65"/>
      <c r="Q3" s="65"/>
      <c r="R3" s="65"/>
      <c r="S3" s="65"/>
      <c r="T3" s="65"/>
      <c r="U3" s="65"/>
      <c r="V3" s="65"/>
    </row>
    <row r="4" spans="1:22" ht="15.75">
      <c r="A4" s="66" t="s">
        <v>710</v>
      </c>
      <c r="B4" s="66"/>
      <c r="C4" s="66"/>
      <c r="D4" s="65"/>
      <c r="E4" s="65"/>
      <c r="F4" s="65"/>
      <c r="G4" s="65"/>
      <c r="H4" s="65"/>
      <c r="I4" s="65"/>
      <c r="J4" s="65"/>
      <c r="K4" s="65"/>
      <c r="L4" s="65"/>
      <c r="M4" s="65"/>
      <c r="N4" s="65"/>
      <c r="O4" s="65"/>
      <c r="P4" s="65"/>
      <c r="Q4" s="65"/>
      <c r="R4" s="65"/>
      <c r="S4" s="65"/>
      <c r="T4" s="65"/>
      <c r="U4" s="65"/>
      <c r="V4" s="65"/>
    </row>
    <row r="5" spans="1:22" ht="15.75">
      <c r="A5" s="65" t="s">
        <v>711</v>
      </c>
      <c r="B5" s="65"/>
      <c r="C5" s="65"/>
      <c r="D5" s="65"/>
      <c r="E5" s="65"/>
      <c r="F5" s="65"/>
      <c r="G5" s="65"/>
      <c r="H5" s="65"/>
      <c r="I5" s="65"/>
      <c r="J5" s="65"/>
      <c r="K5" s="65"/>
      <c r="L5" s="65"/>
      <c r="M5" s="65"/>
      <c r="N5" s="65" t="s">
        <v>712</v>
      </c>
      <c r="O5" s="65"/>
      <c r="P5" s="65"/>
      <c r="Q5" s="65"/>
      <c r="S5" s="65"/>
      <c r="T5" s="65"/>
      <c r="U5" s="65"/>
      <c r="V5" s="65"/>
    </row>
    <row r="6" spans="1:22" ht="15.75">
      <c r="A6" s="65" t="s">
        <v>713</v>
      </c>
      <c r="B6" s="65"/>
      <c r="C6" s="65"/>
      <c r="D6" s="65"/>
      <c r="E6" s="65"/>
      <c r="F6" s="65"/>
      <c r="G6" s="65"/>
      <c r="H6" s="65"/>
      <c r="I6" s="65"/>
      <c r="J6" s="65"/>
      <c r="K6" s="65"/>
      <c r="L6" s="65"/>
      <c r="M6" s="65"/>
      <c r="N6" s="65"/>
      <c r="O6" s="65"/>
      <c r="P6" s="65"/>
      <c r="Q6" s="65"/>
      <c r="R6" s="65"/>
      <c r="S6" s="65"/>
      <c r="T6" s="65"/>
      <c r="U6" s="65"/>
      <c r="V6" s="65"/>
    </row>
    <row r="7" spans="1:22" ht="15.75">
      <c r="A7" s="65" t="s">
        <v>714</v>
      </c>
      <c r="B7" s="65"/>
      <c r="C7" s="65"/>
      <c r="D7" s="65"/>
      <c r="E7" s="65"/>
      <c r="F7" s="65"/>
      <c r="G7" s="65"/>
      <c r="H7" s="65"/>
      <c r="I7" s="65"/>
      <c r="J7" s="65"/>
      <c r="K7" s="65"/>
      <c r="L7" s="65"/>
      <c r="M7" s="65"/>
      <c r="N7" s="65"/>
      <c r="O7" s="65"/>
      <c r="P7" s="65"/>
      <c r="Q7" s="65"/>
      <c r="R7" s="65"/>
      <c r="S7" s="65"/>
      <c r="T7" s="65"/>
      <c r="U7" s="65"/>
      <c r="V7" s="65"/>
    </row>
    <row r="8" spans="1:22" ht="15.75">
      <c r="A8" s="65" t="s">
        <v>715</v>
      </c>
      <c r="B8" s="65"/>
      <c r="C8" s="65"/>
      <c r="D8" s="65"/>
      <c r="E8" s="65"/>
      <c r="F8" s="65"/>
      <c r="G8" s="65"/>
      <c r="H8" s="65"/>
      <c r="I8" s="65"/>
      <c r="J8" s="65"/>
      <c r="K8" s="65"/>
      <c r="L8" s="65"/>
      <c r="M8" s="65"/>
      <c r="N8" s="65"/>
      <c r="O8" s="65"/>
      <c r="P8" s="65"/>
      <c r="Q8" s="65"/>
      <c r="R8" s="65"/>
      <c r="S8" s="65"/>
      <c r="T8" s="65"/>
      <c r="U8" s="65"/>
      <c r="V8" s="65"/>
    </row>
    <row r="9" spans="1:22" ht="15.75">
      <c r="A9" s="65" t="s">
        <v>716</v>
      </c>
      <c r="B9" s="65"/>
      <c r="C9" s="65"/>
      <c r="D9" s="65"/>
      <c r="E9" s="65"/>
      <c r="F9" s="65"/>
      <c r="G9" s="65"/>
      <c r="H9" s="65"/>
      <c r="I9" s="65"/>
      <c r="J9" s="65"/>
      <c r="K9" s="65"/>
      <c r="L9" s="65"/>
      <c r="M9" s="65"/>
      <c r="N9" s="65"/>
      <c r="O9" s="65"/>
      <c r="P9" s="65"/>
      <c r="Q9" s="65"/>
      <c r="R9" s="65"/>
      <c r="S9" s="65"/>
      <c r="T9" s="65"/>
      <c r="U9" s="65"/>
      <c r="V9" s="65"/>
    </row>
    <row r="10" spans="1:22" ht="15.75">
      <c r="A10" s="65" t="s">
        <v>717</v>
      </c>
      <c r="B10" s="65"/>
      <c r="C10" s="65"/>
      <c r="D10" s="65"/>
      <c r="E10" s="65"/>
      <c r="F10" s="65"/>
      <c r="G10" s="65"/>
      <c r="H10" s="65"/>
      <c r="I10" s="65"/>
      <c r="J10" s="65"/>
      <c r="K10" s="65"/>
      <c r="L10" s="65"/>
      <c r="M10" s="65"/>
      <c r="N10" s="65"/>
      <c r="O10" s="65"/>
      <c r="P10" s="65"/>
      <c r="Q10" s="65"/>
      <c r="R10" s="65"/>
      <c r="S10" s="65"/>
      <c r="T10" s="65"/>
      <c r="U10" s="65"/>
      <c r="V10" s="65"/>
    </row>
    <row r="11" spans="1:22" ht="15.75">
      <c r="A11" s="65" t="s">
        <v>718</v>
      </c>
      <c r="B11" s="65"/>
      <c r="C11" s="65"/>
      <c r="D11" s="65"/>
      <c r="E11" s="65"/>
      <c r="F11" s="65"/>
      <c r="G11" s="65"/>
      <c r="H11" s="65"/>
      <c r="I11" s="65"/>
      <c r="J11" s="65"/>
      <c r="K11" s="65"/>
      <c r="L11" s="65"/>
      <c r="M11" s="65"/>
      <c r="N11" s="65"/>
      <c r="O11" s="65"/>
      <c r="P11" s="65"/>
      <c r="Q11" s="65"/>
      <c r="R11" s="65"/>
      <c r="S11" s="65"/>
      <c r="T11" s="65"/>
      <c r="U11" s="65"/>
      <c r="V11" s="65"/>
    </row>
    <row r="12" spans="1:22" ht="15.75">
      <c r="A12" s="65" t="s">
        <v>719</v>
      </c>
      <c r="B12" s="65"/>
      <c r="C12" s="65"/>
      <c r="D12" s="65"/>
      <c r="E12" s="65"/>
      <c r="F12" s="65"/>
      <c r="G12" s="65"/>
      <c r="H12" s="65"/>
      <c r="I12" s="65"/>
      <c r="J12" s="65"/>
      <c r="K12" s="65"/>
      <c r="L12" s="65"/>
      <c r="M12" s="65"/>
      <c r="N12" s="65"/>
      <c r="O12" s="65"/>
      <c r="P12" s="65"/>
      <c r="Q12" s="65"/>
      <c r="R12" s="65"/>
      <c r="S12" s="65"/>
      <c r="T12" s="65"/>
      <c r="U12" s="65"/>
      <c r="V12" s="65"/>
    </row>
    <row r="13" spans="1:22" ht="15.75">
      <c r="A13" s="65"/>
      <c r="B13" s="65"/>
      <c r="C13" s="65"/>
      <c r="D13" s="65"/>
      <c r="E13" s="65"/>
      <c r="F13" s="65"/>
      <c r="G13" s="65"/>
      <c r="H13" s="65"/>
      <c r="I13" s="65"/>
      <c r="J13" s="65"/>
      <c r="K13" s="65"/>
      <c r="L13" s="65"/>
      <c r="M13" s="65"/>
      <c r="N13" s="65"/>
      <c r="O13" s="65"/>
      <c r="P13" s="65"/>
      <c r="Q13" s="65"/>
      <c r="R13" s="65"/>
      <c r="S13" s="65"/>
      <c r="T13" s="65"/>
      <c r="U13" s="65"/>
      <c r="V13" s="65"/>
    </row>
    <row r="14" spans="1:22" ht="15.75">
      <c r="A14" s="66" t="s">
        <v>720</v>
      </c>
      <c r="B14" s="66"/>
      <c r="C14" s="65"/>
      <c r="D14" s="65"/>
      <c r="E14" s="65"/>
      <c r="F14" s="65"/>
      <c r="G14" s="65"/>
      <c r="H14" s="65"/>
      <c r="I14" s="65"/>
      <c r="J14" s="65"/>
      <c r="K14" s="65"/>
      <c r="L14" s="65"/>
      <c r="M14" s="65"/>
      <c r="N14" s="65"/>
      <c r="O14" s="65"/>
      <c r="P14" s="65"/>
      <c r="Q14" s="65"/>
      <c r="R14" s="65"/>
      <c r="S14" s="65"/>
      <c r="T14" s="65"/>
      <c r="U14" s="65"/>
      <c r="V14" s="65"/>
    </row>
    <row r="15" spans="1:22" ht="15.75">
      <c r="A15" s="65" t="s">
        <v>721</v>
      </c>
      <c r="B15" s="65"/>
      <c r="C15" s="65"/>
      <c r="D15" s="65"/>
      <c r="E15" s="65"/>
      <c r="F15" s="65"/>
      <c r="G15" s="65"/>
      <c r="H15" s="65"/>
      <c r="I15" s="65"/>
      <c r="J15" s="65"/>
      <c r="K15" s="65"/>
      <c r="L15" s="65"/>
      <c r="M15" s="65"/>
      <c r="N15" s="65"/>
      <c r="O15" s="65"/>
      <c r="P15" s="65"/>
      <c r="Q15" s="65"/>
      <c r="R15" s="65"/>
      <c r="S15" s="65"/>
      <c r="T15" s="65"/>
      <c r="U15" s="65"/>
      <c r="V15" s="65"/>
    </row>
    <row r="16" spans="1:22" ht="15.75">
      <c r="A16" s="65" t="s">
        <v>722</v>
      </c>
      <c r="B16" s="65"/>
      <c r="C16" s="65"/>
      <c r="D16" s="65"/>
      <c r="E16" s="65"/>
      <c r="F16" s="65"/>
      <c r="G16" s="65"/>
      <c r="H16" s="65"/>
      <c r="I16" s="65"/>
      <c r="J16" s="65"/>
      <c r="K16" s="65"/>
      <c r="L16" s="65"/>
      <c r="M16" s="65"/>
      <c r="N16" s="65"/>
      <c r="O16" s="65"/>
      <c r="P16" s="65"/>
      <c r="Q16" s="65"/>
      <c r="R16" s="65"/>
      <c r="S16" s="65"/>
      <c r="T16" s="65"/>
      <c r="U16" s="65"/>
      <c r="V16" s="65"/>
    </row>
    <row r="17" spans="1:22" ht="15.75">
      <c r="A17" s="65" t="s">
        <v>723</v>
      </c>
      <c r="B17" s="65"/>
      <c r="C17" s="65"/>
      <c r="D17" s="65"/>
      <c r="E17" s="65"/>
      <c r="F17" s="65"/>
      <c r="G17" s="65"/>
      <c r="H17" s="65"/>
      <c r="I17" s="65"/>
      <c r="J17" s="65"/>
      <c r="K17" s="65"/>
      <c r="L17" s="65"/>
      <c r="M17" s="65"/>
      <c r="N17" s="65"/>
      <c r="O17" s="65"/>
      <c r="P17" s="65"/>
      <c r="Q17" s="65"/>
      <c r="R17" s="65"/>
      <c r="S17" s="65"/>
      <c r="T17" s="65"/>
      <c r="U17" s="65"/>
      <c r="V17" s="65"/>
    </row>
    <row r="18" spans="1:22" ht="15.75">
      <c r="A18" s="65" t="s">
        <v>724</v>
      </c>
      <c r="B18" s="65"/>
      <c r="C18" s="65"/>
      <c r="D18" s="65"/>
      <c r="E18" s="65"/>
      <c r="F18" s="65"/>
      <c r="G18" s="65"/>
      <c r="H18" s="65"/>
      <c r="I18" s="65"/>
      <c r="J18" s="65"/>
      <c r="K18" s="65"/>
      <c r="L18" s="65"/>
      <c r="M18" s="65"/>
      <c r="N18" s="65"/>
      <c r="O18" s="65"/>
      <c r="P18" s="65"/>
      <c r="Q18" s="65"/>
      <c r="R18" s="65"/>
      <c r="S18" s="65"/>
      <c r="T18" s="65"/>
      <c r="U18" s="65"/>
      <c r="V18" s="65"/>
    </row>
    <row r="19" spans="1:22" ht="15.75">
      <c r="A19" s="65" t="s">
        <v>725</v>
      </c>
      <c r="B19" s="65"/>
      <c r="C19" s="65"/>
      <c r="D19" s="65"/>
      <c r="E19" s="65"/>
      <c r="F19" s="65"/>
      <c r="G19" s="65"/>
      <c r="H19" s="65"/>
      <c r="I19" s="65"/>
      <c r="J19" s="65"/>
      <c r="K19" s="65"/>
      <c r="L19" s="65"/>
      <c r="M19" s="65"/>
      <c r="N19" s="65"/>
      <c r="O19" s="65"/>
      <c r="P19" s="65"/>
      <c r="Q19" s="65"/>
      <c r="R19" s="65"/>
      <c r="S19" s="65"/>
      <c r="T19" s="65"/>
      <c r="U19" s="65"/>
      <c r="V19" s="65"/>
    </row>
    <row r="20" spans="1:22" ht="15.75">
      <c r="A20" s="65" t="s">
        <v>726</v>
      </c>
      <c r="B20" s="65"/>
      <c r="C20" s="65"/>
      <c r="D20" s="65"/>
      <c r="E20" s="65"/>
      <c r="F20" s="65"/>
      <c r="G20" s="65"/>
      <c r="H20" s="65"/>
      <c r="I20" s="65"/>
      <c r="J20" s="65"/>
      <c r="K20" s="65"/>
      <c r="L20" s="65"/>
      <c r="M20" s="65"/>
      <c r="N20" s="65"/>
      <c r="O20" s="65"/>
      <c r="P20" s="65"/>
      <c r="Q20" s="65"/>
      <c r="R20" s="65"/>
      <c r="S20" s="65"/>
      <c r="T20" s="65"/>
      <c r="U20" s="65"/>
      <c r="V20" s="65"/>
    </row>
    <row r="21" spans="1:22" ht="15.75">
      <c r="A21" s="65" t="s">
        <v>727</v>
      </c>
      <c r="B21" s="65"/>
      <c r="C21" s="65"/>
      <c r="D21" s="65"/>
      <c r="E21" s="65"/>
      <c r="F21" s="65"/>
      <c r="G21" s="65"/>
      <c r="H21" s="65"/>
      <c r="I21" s="65"/>
      <c r="J21" s="65"/>
      <c r="K21" s="65"/>
      <c r="L21" s="65"/>
      <c r="M21" s="65"/>
      <c r="N21" s="65"/>
      <c r="O21" s="65"/>
      <c r="P21" s="65"/>
      <c r="Q21" s="65"/>
      <c r="R21" s="65"/>
      <c r="S21" s="65"/>
      <c r="T21" s="65"/>
      <c r="U21" s="65"/>
      <c r="V21" s="65"/>
    </row>
    <row r="22" spans="1:22" ht="15.75">
      <c r="A22" s="65" t="s">
        <v>728</v>
      </c>
      <c r="B22" s="65"/>
      <c r="C22" s="65"/>
      <c r="D22" s="65"/>
      <c r="E22" s="65"/>
      <c r="F22" s="65"/>
      <c r="G22" s="65"/>
      <c r="H22" s="65"/>
      <c r="I22" s="65"/>
      <c r="J22" s="65"/>
      <c r="K22" s="65"/>
      <c r="L22" s="65"/>
      <c r="M22" s="65"/>
      <c r="N22" s="65"/>
      <c r="O22" s="65"/>
      <c r="P22" s="65"/>
      <c r="Q22" s="65"/>
      <c r="R22" s="65"/>
      <c r="S22" s="65"/>
      <c r="T22" s="65"/>
      <c r="U22" s="65"/>
      <c r="V22" s="65"/>
    </row>
    <row r="23" spans="1:22" ht="15.75">
      <c r="A23" s="65" t="s">
        <v>729</v>
      </c>
      <c r="B23" s="65"/>
      <c r="C23" s="65"/>
      <c r="D23" s="65"/>
      <c r="E23" s="65"/>
      <c r="F23" s="65"/>
      <c r="G23" s="65"/>
      <c r="H23" s="65"/>
      <c r="I23" s="65"/>
      <c r="J23" s="65"/>
      <c r="K23" s="65"/>
      <c r="L23" s="65"/>
      <c r="M23" s="65"/>
      <c r="N23" s="65"/>
      <c r="O23" s="65"/>
      <c r="P23" s="65"/>
      <c r="Q23" s="65"/>
      <c r="R23" s="65"/>
      <c r="S23" s="65"/>
      <c r="T23" s="65"/>
      <c r="U23" s="65"/>
      <c r="V23" s="65"/>
    </row>
    <row r="24" spans="1:22" ht="15.75">
      <c r="A24" s="65" t="s">
        <v>730</v>
      </c>
      <c r="B24" s="65"/>
      <c r="C24" s="65"/>
      <c r="D24" s="65"/>
      <c r="E24" s="65"/>
      <c r="F24" s="65"/>
      <c r="G24" s="65"/>
      <c r="H24" s="65"/>
      <c r="I24" s="65"/>
      <c r="J24" s="65"/>
      <c r="K24" s="65"/>
      <c r="L24" s="65"/>
      <c r="M24" s="65"/>
      <c r="N24" s="65"/>
      <c r="O24" s="65"/>
      <c r="P24" s="65"/>
      <c r="Q24" s="65"/>
      <c r="R24" s="65"/>
      <c r="S24" s="65"/>
      <c r="T24" s="65"/>
      <c r="U24" s="65"/>
      <c r="V24" s="65"/>
    </row>
    <row r="25" spans="1:22" ht="15.75">
      <c r="A25" s="65" t="s">
        <v>731</v>
      </c>
      <c r="B25" s="65"/>
      <c r="C25" s="65"/>
      <c r="D25" s="65"/>
      <c r="E25" s="65"/>
      <c r="F25" s="65"/>
      <c r="G25" s="65"/>
      <c r="H25" s="65"/>
      <c r="I25" s="65"/>
      <c r="J25" s="65"/>
      <c r="K25" s="65"/>
      <c r="L25" s="65"/>
      <c r="M25" s="65"/>
      <c r="N25" s="65"/>
      <c r="O25" s="65"/>
      <c r="P25" s="65"/>
      <c r="Q25" s="65"/>
      <c r="R25" s="65"/>
      <c r="S25" s="65"/>
      <c r="T25" s="65"/>
      <c r="U25" s="65"/>
      <c r="V25" s="65"/>
    </row>
    <row r="26" spans="1:22" ht="15.75">
      <c r="A26" s="65" t="s">
        <v>732</v>
      </c>
      <c r="B26" s="65"/>
      <c r="C26" s="65"/>
      <c r="D26" s="65"/>
      <c r="E26" s="65"/>
      <c r="F26" s="65"/>
      <c r="G26" s="65"/>
      <c r="H26" s="65"/>
      <c r="I26" s="65"/>
      <c r="J26" s="65"/>
      <c r="K26" s="65"/>
      <c r="L26" s="65"/>
      <c r="M26" s="65"/>
      <c r="N26" s="65"/>
      <c r="O26" s="65"/>
      <c r="P26" s="65"/>
      <c r="Q26" s="65"/>
      <c r="R26" s="65"/>
      <c r="S26" s="65"/>
      <c r="T26" s="65"/>
      <c r="U26" s="65"/>
      <c r="V26" s="65"/>
    </row>
    <row r="27" spans="1:22" ht="15.75">
      <c r="A27" s="65"/>
      <c r="B27" s="65"/>
      <c r="C27" s="65"/>
      <c r="D27" s="65"/>
      <c r="E27" s="65"/>
      <c r="F27" s="65"/>
      <c r="G27" s="65"/>
      <c r="H27" s="65"/>
      <c r="I27" s="65"/>
      <c r="J27" s="65"/>
      <c r="K27" s="65"/>
      <c r="L27" s="65"/>
      <c r="M27" s="65"/>
      <c r="N27" s="65"/>
      <c r="O27" s="65"/>
      <c r="P27" s="65"/>
      <c r="Q27" s="65"/>
      <c r="R27" s="65"/>
      <c r="S27" s="65"/>
      <c r="T27" s="65"/>
      <c r="U27" s="65"/>
      <c r="V27" s="65"/>
    </row>
    <row r="28" spans="1:22" ht="15.75">
      <c r="A28" s="65" t="s">
        <v>733</v>
      </c>
      <c r="B28" s="65"/>
      <c r="C28" s="65"/>
      <c r="D28" s="65"/>
      <c r="E28" s="65"/>
      <c r="F28" s="65"/>
      <c r="G28" s="65"/>
      <c r="H28" s="65"/>
      <c r="I28" s="65"/>
      <c r="J28" s="65"/>
      <c r="K28" s="65"/>
      <c r="L28" s="65"/>
      <c r="M28" s="65"/>
      <c r="N28" s="65"/>
      <c r="O28" s="65"/>
      <c r="P28" s="65"/>
      <c r="Q28" s="65"/>
      <c r="R28" s="65"/>
      <c r="S28" s="65"/>
      <c r="T28" s="65"/>
      <c r="U28" s="65"/>
      <c r="V28" s="65"/>
    </row>
    <row r="29" spans="1:22" ht="15.75">
      <c r="A29" s="65" t="s">
        <v>734</v>
      </c>
      <c r="B29" s="65"/>
      <c r="C29" s="65"/>
      <c r="D29" s="65"/>
      <c r="E29" s="65"/>
      <c r="F29" s="65"/>
      <c r="G29" s="65"/>
      <c r="H29" s="65"/>
      <c r="I29" s="65"/>
      <c r="J29" s="65"/>
      <c r="K29" s="65"/>
      <c r="L29" s="65"/>
      <c r="M29" s="65"/>
      <c r="N29" s="65"/>
      <c r="O29" s="65"/>
      <c r="P29" s="65"/>
      <c r="Q29" s="65"/>
      <c r="R29" s="65"/>
      <c r="S29" s="65"/>
      <c r="T29" s="65"/>
      <c r="U29" s="65"/>
      <c r="V29" s="65"/>
    </row>
    <row r="30" spans="1:22" ht="15.75">
      <c r="A30" s="65"/>
      <c r="B30" s="65"/>
      <c r="C30" s="65"/>
      <c r="D30" s="65"/>
      <c r="E30" s="65"/>
      <c r="F30" s="65"/>
      <c r="G30" s="65"/>
      <c r="H30" s="65"/>
      <c r="I30" s="65"/>
      <c r="J30" s="65"/>
      <c r="K30" s="65"/>
      <c r="L30" s="65"/>
      <c r="M30" s="65"/>
      <c r="N30" s="65"/>
      <c r="O30" s="65"/>
      <c r="P30" s="65"/>
      <c r="Q30" s="65"/>
      <c r="R30" s="65"/>
      <c r="S30" s="65"/>
      <c r="T30" s="65"/>
      <c r="U30" s="65"/>
      <c r="V30" s="65"/>
    </row>
    <row r="31" spans="1:22" ht="15.75">
      <c r="A31" s="67" t="s">
        <v>735</v>
      </c>
      <c r="B31" s="68" t="s">
        <v>736</v>
      </c>
      <c r="C31" s="68" t="s">
        <v>737</v>
      </c>
      <c r="D31" s="69" t="s">
        <v>738</v>
      </c>
      <c r="E31" s="70" t="s">
        <v>739</v>
      </c>
      <c r="F31" s="65"/>
      <c r="G31" s="65"/>
      <c r="H31" s="65"/>
      <c r="I31" s="65"/>
      <c r="J31" s="65"/>
      <c r="K31" s="65"/>
      <c r="L31" s="65"/>
      <c r="M31" s="65"/>
      <c r="N31" s="65"/>
      <c r="O31" s="65"/>
      <c r="P31" s="65"/>
      <c r="Q31" s="65"/>
      <c r="R31" s="65"/>
      <c r="S31" s="65"/>
      <c r="T31" s="65"/>
      <c r="U31" s="65"/>
      <c r="V31" s="65"/>
    </row>
    <row r="32" spans="1:22" ht="15.75">
      <c r="A32" s="71">
        <v>1</v>
      </c>
      <c r="B32" s="65">
        <v>4</v>
      </c>
      <c r="C32" s="65">
        <v>23</v>
      </c>
      <c r="D32" s="72">
        <v>30</v>
      </c>
      <c r="E32" s="73">
        <v>39933</v>
      </c>
      <c r="F32" s="65"/>
      <c r="G32" s="65"/>
      <c r="H32" s="65"/>
      <c r="I32" s="65"/>
      <c r="J32" s="65"/>
      <c r="K32" s="65"/>
      <c r="L32" s="65"/>
      <c r="M32" s="65"/>
      <c r="N32" s="65"/>
      <c r="O32" s="65"/>
      <c r="P32" s="65"/>
      <c r="Q32" s="65"/>
      <c r="R32" s="65"/>
      <c r="S32" s="65"/>
      <c r="T32" s="65"/>
      <c r="U32" s="65"/>
      <c r="V32" s="65"/>
    </row>
    <row r="33" spans="1:22" ht="15.75">
      <c r="A33" s="71">
        <v>2</v>
      </c>
      <c r="B33" s="65">
        <v>4</v>
      </c>
      <c r="C33" s="65">
        <v>24</v>
      </c>
      <c r="D33" s="72">
        <v>30</v>
      </c>
      <c r="E33" s="73">
        <v>39933</v>
      </c>
      <c r="F33" s="65"/>
      <c r="G33" s="65"/>
      <c r="H33" s="65"/>
      <c r="I33" s="65"/>
      <c r="J33" s="65"/>
      <c r="K33" s="65"/>
      <c r="L33" s="65"/>
      <c r="M33" s="65"/>
      <c r="N33" s="65"/>
      <c r="O33" s="65"/>
      <c r="P33" s="65"/>
      <c r="Q33" s="65"/>
      <c r="R33" s="65"/>
      <c r="S33" s="65"/>
      <c r="T33" s="65"/>
      <c r="U33" s="65"/>
      <c r="V33" s="65"/>
    </row>
    <row r="34" spans="1:22" ht="15.75">
      <c r="A34" s="71">
        <v>3</v>
      </c>
      <c r="B34" s="65">
        <v>7</v>
      </c>
      <c r="C34" s="65">
        <v>23</v>
      </c>
      <c r="D34" s="72">
        <v>50</v>
      </c>
      <c r="E34" s="73">
        <v>39934</v>
      </c>
      <c r="F34" s="65" t="s">
        <v>740</v>
      </c>
      <c r="G34" s="65"/>
      <c r="H34" s="65"/>
      <c r="I34" s="65"/>
      <c r="J34" s="65"/>
      <c r="K34" s="65"/>
      <c r="L34" s="65"/>
      <c r="M34" s="65"/>
      <c r="N34" s="65"/>
      <c r="O34" s="65"/>
      <c r="P34" s="65"/>
      <c r="Q34" s="65"/>
      <c r="R34" s="65"/>
      <c r="S34" s="65"/>
      <c r="T34" s="65"/>
      <c r="U34" s="65"/>
      <c r="V34" s="65"/>
    </row>
    <row r="35" spans="1:22" ht="15.75">
      <c r="A35" s="74">
        <v>4</v>
      </c>
      <c r="B35" s="75">
        <v>7</v>
      </c>
      <c r="C35" s="75">
        <v>24</v>
      </c>
      <c r="D35" s="76">
        <v>50</v>
      </c>
      <c r="E35" s="77">
        <v>39934</v>
      </c>
      <c r="F35" s="65" t="s">
        <v>741</v>
      </c>
      <c r="G35" s="65"/>
      <c r="H35" s="65"/>
      <c r="I35" s="65"/>
      <c r="J35" s="65"/>
      <c r="K35" s="65"/>
      <c r="L35" s="65"/>
      <c r="M35" s="65"/>
      <c r="N35" s="65"/>
      <c r="O35" s="65"/>
      <c r="P35" s="65"/>
      <c r="Q35" s="65"/>
      <c r="R35" s="65"/>
      <c r="S35" s="65"/>
      <c r="T35" s="65"/>
      <c r="U35" s="65"/>
      <c r="V35" s="65"/>
    </row>
    <row r="36" spans="1:22" ht="15.75">
      <c r="A36" s="65"/>
      <c r="B36" s="65"/>
      <c r="C36" s="65"/>
      <c r="D36" s="65"/>
      <c r="E36" s="65"/>
      <c r="F36" s="65"/>
      <c r="G36" s="65"/>
      <c r="H36" s="65"/>
      <c r="I36" s="65"/>
      <c r="J36" s="65"/>
      <c r="K36" s="65"/>
      <c r="L36" s="65"/>
      <c r="M36" s="65"/>
      <c r="N36" s="65"/>
      <c r="O36" s="65"/>
      <c r="P36" s="65"/>
      <c r="Q36" s="65"/>
      <c r="R36" s="65"/>
      <c r="S36" s="65"/>
      <c r="T36" s="65"/>
      <c r="U36" s="65"/>
      <c r="V36" s="65"/>
    </row>
    <row r="37" spans="1:22" ht="15.75">
      <c r="A37" s="8" t="s">
        <v>689</v>
      </c>
      <c r="B37" s="65"/>
      <c r="C37" s="65"/>
      <c r="D37" s="65"/>
      <c r="E37" s="65"/>
      <c r="F37" s="65"/>
      <c r="G37" s="65"/>
      <c r="H37" s="65"/>
      <c r="I37" s="65"/>
      <c r="J37" s="65"/>
      <c r="K37" s="65"/>
      <c r="L37" s="65"/>
      <c r="M37" s="65"/>
      <c r="N37" s="65"/>
      <c r="O37" s="65"/>
      <c r="P37" s="65"/>
      <c r="Q37" s="65"/>
      <c r="R37" s="65"/>
      <c r="S37" s="65"/>
      <c r="T37" s="65"/>
      <c r="U37" s="65"/>
      <c r="V37" s="65"/>
    </row>
    <row r="39" spans="1:22">
      <c r="A39" t="s">
        <v>742</v>
      </c>
      <c r="B39" t="s">
        <v>743</v>
      </c>
    </row>
    <row r="41" spans="1:22">
      <c r="A41" s="17" t="s">
        <v>744</v>
      </c>
    </row>
    <row r="42" spans="1:22">
      <c r="A42" t="s">
        <v>745</v>
      </c>
    </row>
    <row r="43" spans="1:22">
      <c r="A43" t="s">
        <v>746</v>
      </c>
    </row>
    <row r="46" spans="1:22">
      <c r="A46" s="78">
        <v>39650.708831018521</v>
      </c>
    </row>
    <row r="47" spans="1:22">
      <c r="A47" s="78">
        <v>39668.708831018521</v>
      </c>
    </row>
    <row r="48" spans="1:22">
      <c r="A48" s="78">
        <v>39686.708831018521</v>
      </c>
    </row>
    <row r="49" spans="1:23">
      <c r="A49" s="78">
        <v>39704.708831018521</v>
      </c>
    </row>
    <row r="50" spans="1:23">
      <c r="A50" s="78">
        <v>39722.708831018521</v>
      </c>
    </row>
    <row r="51" spans="1:23">
      <c r="A51" s="78">
        <v>39740.708831018521</v>
      </c>
    </row>
    <row r="52" spans="1:23">
      <c r="A52" s="78">
        <v>39758.708831018521</v>
      </c>
    </row>
    <row r="53" spans="1:23">
      <c r="A53" s="78">
        <v>39776.708831018521</v>
      </c>
    </row>
    <row r="54" spans="1:23">
      <c r="A54" s="78">
        <v>39794.708831018521</v>
      </c>
    </row>
    <row r="55" spans="1:23">
      <c r="A55" s="78">
        <v>39830.708831018521</v>
      </c>
    </row>
    <row r="56" spans="1:23">
      <c r="A56" s="78">
        <v>39848.708703703705</v>
      </c>
    </row>
    <row r="57" spans="1:23">
      <c r="A57" s="78">
        <v>39866.708680555559</v>
      </c>
    </row>
    <row r="58" spans="1:23">
      <c r="A58" s="78">
        <v>39884.708692129629</v>
      </c>
    </row>
    <row r="59" spans="1:23">
      <c r="A59" s="78">
        <v>39902.708703703705</v>
      </c>
    </row>
    <row r="60" spans="1:23">
      <c r="A60" s="78">
        <v>39920.708692129629</v>
      </c>
    </row>
    <row r="61" spans="1:23">
      <c r="A61" t="s">
        <v>3</v>
      </c>
      <c r="B61" t="s">
        <v>747</v>
      </c>
      <c r="C61" t="s">
        <v>748</v>
      </c>
      <c r="D61" t="s">
        <v>749</v>
      </c>
      <c r="E61" t="s">
        <v>750</v>
      </c>
      <c r="F61" t="s">
        <v>751</v>
      </c>
      <c r="G61" s="79" t="s">
        <v>752</v>
      </c>
      <c r="H61" t="s">
        <v>753</v>
      </c>
      <c r="I61" t="s">
        <v>754</v>
      </c>
      <c r="J61" t="s">
        <v>755</v>
      </c>
      <c r="K61" t="s">
        <v>756</v>
      </c>
      <c r="L61" t="s">
        <v>757</v>
      </c>
      <c r="M61" t="s">
        <v>758</v>
      </c>
      <c r="N61" t="s">
        <v>759</v>
      </c>
      <c r="O61" t="s">
        <v>760</v>
      </c>
      <c r="P61" t="s">
        <v>761</v>
      </c>
      <c r="Q61" t="s">
        <v>762</v>
      </c>
      <c r="R61" t="s">
        <v>763</v>
      </c>
      <c r="S61" t="s">
        <v>764</v>
      </c>
      <c r="T61" t="s">
        <v>765</v>
      </c>
      <c r="U61" t="s">
        <v>766</v>
      </c>
      <c r="V61" t="s">
        <v>767</v>
      </c>
      <c r="W61" t="s">
        <v>768</v>
      </c>
    </row>
    <row r="62" spans="1:23">
      <c r="A62">
        <v>4</v>
      </c>
      <c r="B62">
        <v>18</v>
      </c>
      <c r="C62" t="s">
        <v>769</v>
      </c>
      <c r="D62">
        <v>-46.864280000000001</v>
      </c>
      <c r="E62">
        <v>142.02697000000001</v>
      </c>
      <c r="F62">
        <v>4517</v>
      </c>
      <c r="G62" s="79">
        <v>35.9</v>
      </c>
      <c r="H62">
        <v>10.750999999999999</v>
      </c>
      <c r="I62">
        <v>0</v>
      </c>
      <c r="J62">
        <v>34.58</v>
      </c>
      <c r="K62">
        <v>192</v>
      </c>
      <c r="L62">
        <v>34.576000000000001</v>
      </c>
      <c r="M62">
        <v>0</v>
      </c>
      <c r="N62">
        <v>217.3</v>
      </c>
      <c r="O62">
        <v>192</v>
      </c>
      <c r="P62">
        <v>275.08</v>
      </c>
      <c r="Q62">
        <v>0</v>
      </c>
      <c r="R62">
        <v>9.18</v>
      </c>
      <c r="S62">
        <v>0</v>
      </c>
      <c r="T62">
        <v>0.74</v>
      </c>
      <c r="U62">
        <v>0</v>
      </c>
      <c r="V62">
        <v>1.05</v>
      </c>
      <c r="W62">
        <v>0</v>
      </c>
    </row>
    <row r="63" spans="1:23">
      <c r="A63">
        <v>4</v>
      </c>
      <c r="B63">
        <v>19</v>
      </c>
      <c r="C63" t="s">
        <v>770</v>
      </c>
      <c r="D63">
        <v>-46.864420000000003</v>
      </c>
      <c r="E63">
        <v>142.02709999999999</v>
      </c>
      <c r="F63">
        <v>4517</v>
      </c>
      <c r="G63" s="79">
        <v>36</v>
      </c>
      <c r="H63">
        <v>10.744</v>
      </c>
      <c r="I63">
        <v>0</v>
      </c>
      <c r="J63">
        <v>34.579000000000001</v>
      </c>
      <c r="K63">
        <v>192</v>
      </c>
      <c r="L63">
        <v>34.573</v>
      </c>
      <c r="M63">
        <v>0</v>
      </c>
      <c r="N63">
        <v>217.4</v>
      </c>
      <c r="O63">
        <v>192</v>
      </c>
      <c r="P63">
        <v>275.29000000000002</v>
      </c>
      <c r="Q63">
        <v>0</v>
      </c>
      <c r="R63">
        <v>9.19</v>
      </c>
      <c r="S63">
        <v>0</v>
      </c>
      <c r="T63">
        <v>0.73</v>
      </c>
      <c r="U63">
        <v>0</v>
      </c>
      <c r="V63">
        <v>1.05</v>
      </c>
      <c r="W63">
        <v>0</v>
      </c>
    </row>
    <row r="64" spans="1:23">
      <c r="A64">
        <v>4</v>
      </c>
      <c r="B64">
        <v>16</v>
      </c>
      <c r="C64" t="s">
        <v>771</v>
      </c>
      <c r="D64">
        <v>-46.86383</v>
      </c>
      <c r="E64">
        <v>142.02643</v>
      </c>
      <c r="F64">
        <v>4517</v>
      </c>
      <c r="G64" s="79">
        <v>69.8</v>
      </c>
      <c r="H64">
        <v>10.647</v>
      </c>
      <c r="I64">
        <v>0</v>
      </c>
      <c r="J64">
        <v>34.567</v>
      </c>
      <c r="K64">
        <v>192</v>
      </c>
      <c r="L64">
        <v>34.564999999999998</v>
      </c>
      <c r="M64">
        <v>0</v>
      </c>
      <c r="N64">
        <v>217.5</v>
      </c>
      <c r="O64">
        <v>192</v>
      </c>
      <c r="P64">
        <v>275.52999999999997</v>
      </c>
      <c r="Q64">
        <v>0</v>
      </c>
      <c r="R64">
        <v>9.64</v>
      </c>
      <c r="S64">
        <v>0</v>
      </c>
      <c r="T64">
        <v>0.76</v>
      </c>
      <c r="U64">
        <v>0</v>
      </c>
      <c r="V64">
        <v>1.1000000000000001</v>
      </c>
      <c r="W64">
        <v>0</v>
      </c>
    </row>
    <row r="65" spans="1:23">
      <c r="A65">
        <v>4</v>
      </c>
      <c r="B65">
        <v>17</v>
      </c>
      <c r="C65" t="s">
        <v>772</v>
      </c>
      <c r="D65">
        <v>-46.863900000000001</v>
      </c>
      <c r="E65">
        <v>142.02662000000001</v>
      </c>
      <c r="F65">
        <v>4517</v>
      </c>
      <c r="G65" s="79">
        <v>70.2</v>
      </c>
      <c r="H65">
        <v>10.631</v>
      </c>
      <c r="I65">
        <v>0</v>
      </c>
      <c r="J65">
        <v>34.564999999999998</v>
      </c>
      <c r="K65">
        <v>192</v>
      </c>
      <c r="L65">
        <v>34.581000000000003</v>
      </c>
      <c r="M65">
        <v>0</v>
      </c>
      <c r="N65">
        <v>217.6</v>
      </c>
      <c r="O65">
        <v>192</v>
      </c>
      <c r="P65">
        <v>276.99</v>
      </c>
      <c r="Q65">
        <v>0</v>
      </c>
      <c r="R65">
        <v>9.18</v>
      </c>
      <c r="S65">
        <v>0</v>
      </c>
      <c r="T65">
        <v>0.74</v>
      </c>
      <c r="U65">
        <v>0</v>
      </c>
      <c r="V65">
        <v>1.02</v>
      </c>
      <c r="W65">
        <v>0</v>
      </c>
    </row>
    <row r="66" spans="1:23">
      <c r="A66">
        <v>6</v>
      </c>
      <c r="B66">
        <v>19</v>
      </c>
      <c r="C66" t="s">
        <v>773</v>
      </c>
      <c r="D66">
        <v>-46.933480000000003</v>
      </c>
      <c r="E66">
        <v>142.25970000000001</v>
      </c>
      <c r="F66">
        <v>4374</v>
      </c>
      <c r="G66" s="79">
        <v>35</v>
      </c>
      <c r="H66">
        <v>10.539</v>
      </c>
      <c r="I66">
        <v>0</v>
      </c>
      <c r="J66">
        <v>34.561</v>
      </c>
      <c r="K66">
        <v>192</v>
      </c>
      <c r="N66">
        <v>217.7</v>
      </c>
      <c r="O66">
        <v>192</v>
      </c>
      <c r="P66">
        <v>277.55</v>
      </c>
      <c r="Q66">
        <v>0</v>
      </c>
      <c r="R66">
        <v>10.18</v>
      </c>
      <c r="S66">
        <v>0</v>
      </c>
      <c r="T66">
        <v>0.79</v>
      </c>
      <c r="U66">
        <v>0</v>
      </c>
      <c r="V66">
        <v>1.28</v>
      </c>
      <c r="W66">
        <v>0</v>
      </c>
    </row>
    <row r="67" spans="1:23">
      <c r="A67">
        <v>6</v>
      </c>
      <c r="B67">
        <v>18</v>
      </c>
      <c r="C67" t="s">
        <v>774</v>
      </c>
      <c r="D67">
        <v>-46.933349999999997</v>
      </c>
      <c r="E67">
        <v>142.25946999999999</v>
      </c>
      <c r="F67">
        <v>4374</v>
      </c>
      <c r="G67" s="79">
        <v>35.299999999999997</v>
      </c>
      <c r="H67">
        <v>10.542</v>
      </c>
      <c r="I67">
        <v>0</v>
      </c>
      <c r="J67">
        <v>34.561</v>
      </c>
      <c r="K67">
        <v>192</v>
      </c>
      <c r="N67">
        <v>217.7</v>
      </c>
      <c r="O67">
        <v>192</v>
      </c>
      <c r="P67">
        <v>277.8</v>
      </c>
      <c r="Q67">
        <v>0</v>
      </c>
      <c r="R67">
        <v>9.9600000000000009</v>
      </c>
      <c r="S67">
        <v>0</v>
      </c>
      <c r="T67">
        <v>0.78</v>
      </c>
      <c r="U67">
        <v>0</v>
      </c>
      <c r="V67">
        <v>1.27</v>
      </c>
      <c r="W67">
        <v>0</v>
      </c>
    </row>
    <row r="68" spans="1:23">
      <c r="A68">
        <v>6</v>
      </c>
      <c r="B68">
        <v>16</v>
      </c>
      <c r="C68" t="s">
        <v>775</v>
      </c>
      <c r="D68">
        <v>-46.933079999999997</v>
      </c>
      <c r="E68">
        <v>142.25880000000001</v>
      </c>
      <c r="F68">
        <v>4374</v>
      </c>
      <c r="G68" s="79">
        <v>68.5</v>
      </c>
      <c r="H68">
        <v>10.532</v>
      </c>
      <c r="I68">
        <v>0</v>
      </c>
      <c r="J68">
        <v>34.56</v>
      </c>
      <c r="K68">
        <v>192</v>
      </c>
      <c r="L68">
        <v>34.561</v>
      </c>
      <c r="M68">
        <v>0</v>
      </c>
      <c r="N68">
        <v>217.2</v>
      </c>
      <c r="O68">
        <v>192</v>
      </c>
      <c r="P68">
        <v>280.45999999999998</v>
      </c>
      <c r="Q68">
        <v>0</v>
      </c>
      <c r="R68">
        <v>9.9600000000000009</v>
      </c>
      <c r="S68">
        <v>0</v>
      </c>
      <c r="T68">
        <v>0.77</v>
      </c>
      <c r="U68">
        <v>0</v>
      </c>
      <c r="V68">
        <v>1.26</v>
      </c>
      <c r="W68">
        <v>0</v>
      </c>
    </row>
    <row r="69" spans="1:23">
      <c r="A69">
        <v>6</v>
      </c>
      <c r="B69">
        <v>17</v>
      </c>
      <c r="C69" t="s">
        <v>776</v>
      </c>
      <c r="D69">
        <v>-46.933120000000002</v>
      </c>
      <c r="E69">
        <v>142.25897000000001</v>
      </c>
      <c r="F69">
        <v>4374</v>
      </c>
      <c r="G69" s="79">
        <v>69.7</v>
      </c>
      <c r="H69">
        <v>10.523999999999999</v>
      </c>
      <c r="I69">
        <v>0</v>
      </c>
      <c r="J69">
        <v>34.558999999999997</v>
      </c>
      <c r="K69">
        <v>192</v>
      </c>
      <c r="N69">
        <v>217</v>
      </c>
      <c r="O69">
        <v>192</v>
      </c>
      <c r="P69">
        <v>277.16000000000003</v>
      </c>
      <c r="Q69">
        <v>0</v>
      </c>
      <c r="R69">
        <v>9.9600000000000009</v>
      </c>
      <c r="S69">
        <v>0</v>
      </c>
      <c r="T69">
        <v>0.78</v>
      </c>
      <c r="U69">
        <v>0</v>
      </c>
      <c r="V69">
        <v>1.27</v>
      </c>
      <c r="W69">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41"/>
  <sheetViews>
    <sheetView workbookViewId="0">
      <selection activeCell="M9" sqref="M9"/>
    </sheetView>
  </sheetViews>
  <sheetFormatPr defaultRowHeight="12.75"/>
  <cols>
    <col min="13" max="13" width="19.7109375" customWidth="1"/>
  </cols>
  <sheetData>
    <row r="1" spans="1:23">
      <c r="A1" s="37" t="s">
        <v>777</v>
      </c>
      <c r="B1" s="37"/>
      <c r="C1" s="37"/>
      <c r="D1" s="37"/>
      <c r="E1" s="37"/>
      <c r="F1" s="37"/>
      <c r="G1" s="37"/>
      <c r="H1" s="37"/>
      <c r="I1" s="37"/>
      <c r="J1" s="37"/>
      <c r="K1" s="37"/>
      <c r="L1" s="37"/>
      <c r="M1" s="37"/>
      <c r="N1" s="37"/>
      <c r="O1" s="37"/>
      <c r="P1" s="37"/>
    </row>
    <row r="2" spans="1:23">
      <c r="A2" s="37" t="s">
        <v>778</v>
      </c>
      <c r="B2" s="37"/>
      <c r="C2" s="37"/>
      <c r="D2" s="37"/>
      <c r="E2" s="37"/>
      <c r="F2" s="37"/>
      <c r="G2" s="37"/>
      <c r="H2" s="37"/>
      <c r="I2" s="37"/>
      <c r="J2" s="37"/>
      <c r="K2" s="37"/>
      <c r="L2" s="37"/>
      <c r="M2" s="37"/>
      <c r="N2" s="37"/>
      <c r="O2" s="37"/>
      <c r="P2" s="37"/>
    </row>
    <row r="3" spans="1:23">
      <c r="A3" s="37" t="s">
        <v>779</v>
      </c>
      <c r="B3" s="37"/>
      <c r="C3" s="37"/>
      <c r="D3" s="37" t="s">
        <v>780</v>
      </c>
      <c r="E3" s="37"/>
      <c r="F3" s="37"/>
      <c r="G3" s="37"/>
      <c r="H3" s="37"/>
      <c r="I3" s="37"/>
      <c r="J3" s="37"/>
      <c r="K3" s="37"/>
      <c r="L3" s="37"/>
      <c r="M3" s="37"/>
      <c r="N3" s="37"/>
      <c r="O3" s="37"/>
      <c r="P3" s="37"/>
    </row>
    <row r="4" spans="1:23">
      <c r="A4" s="17" t="s">
        <v>781</v>
      </c>
      <c r="B4" s="37"/>
      <c r="C4" s="37"/>
      <c r="D4" s="37"/>
      <c r="E4" s="37"/>
      <c r="F4" s="37"/>
      <c r="G4" s="37"/>
      <c r="H4" s="37"/>
      <c r="I4" s="37"/>
      <c r="J4" s="37"/>
      <c r="K4" s="37"/>
      <c r="L4" s="37"/>
      <c r="M4" s="37"/>
      <c r="N4" s="37"/>
      <c r="O4" s="37"/>
      <c r="P4" s="37"/>
    </row>
    <row r="5" spans="1:23">
      <c r="A5" s="37" t="s">
        <v>782</v>
      </c>
      <c r="B5" s="37"/>
      <c r="C5" s="37"/>
      <c r="D5" s="37"/>
      <c r="E5" s="35" t="s">
        <v>783</v>
      </c>
      <c r="F5" s="37"/>
      <c r="G5" s="37"/>
      <c r="H5" s="37"/>
      <c r="I5" s="37"/>
      <c r="J5" s="37"/>
      <c r="K5" s="37"/>
      <c r="L5" s="37"/>
      <c r="M5" s="37"/>
      <c r="N5" s="37"/>
      <c r="O5" s="37"/>
      <c r="P5" s="37"/>
      <c r="Q5" s="37"/>
      <c r="R5" s="37"/>
      <c r="S5" s="37"/>
      <c r="T5" s="37"/>
      <c r="U5" s="37"/>
      <c r="V5" s="37"/>
      <c r="W5" s="37"/>
    </row>
    <row r="6" spans="1:23">
      <c r="A6" s="37">
        <v>-46.849299999999999</v>
      </c>
      <c r="B6" s="37" t="s">
        <v>784</v>
      </c>
      <c r="C6" s="37" t="s">
        <v>785</v>
      </c>
      <c r="D6" s="38" t="s">
        <v>786</v>
      </c>
      <c r="F6" s="37"/>
      <c r="G6" s="37"/>
      <c r="H6" s="37" t="s">
        <v>787</v>
      </c>
      <c r="I6" s="37"/>
      <c r="J6" s="37"/>
      <c r="K6" s="37"/>
      <c r="L6" s="37"/>
      <c r="M6" s="37"/>
      <c r="N6" s="37"/>
      <c r="O6" s="37"/>
      <c r="P6" s="37"/>
      <c r="Q6" s="37"/>
      <c r="R6" s="37"/>
      <c r="S6" s="37"/>
      <c r="T6" s="80" t="s">
        <v>788</v>
      </c>
      <c r="U6" s="37"/>
      <c r="V6" s="37"/>
      <c r="W6" s="37"/>
    </row>
    <row r="7" spans="1:23">
      <c r="A7" s="37" t="s">
        <v>789</v>
      </c>
      <c r="B7" s="37"/>
      <c r="C7" s="37" t="s">
        <v>790</v>
      </c>
      <c r="D7" s="38" t="s">
        <v>791</v>
      </c>
      <c r="E7" s="37" t="s">
        <v>792</v>
      </c>
      <c r="F7" s="37" t="s">
        <v>793</v>
      </c>
      <c r="G7" s="37" t="s">
        <v>794</v>
      </c>
      <c r="H7" s="37" t="s">
        <v>795</v>
      </c>
      <c r="I7" s="37" t="s">
        <v>738</v>
      </c>
      <c r="J7" s="37" t="s">
        <v>796</v>
      </c>
      <c r="K7" s="37" t="s">
        <v>797</v>
      </c>
      <c r="L7" s="37" t="s">
        <v>798</v>
      </c>
      <c r="M7" s="37" t="s">
        <v>799</v>
      </c>
      <c r="N7" s="37" t="s">
        <v>800</v>
      </c>
      <c r="O7" s="37" t="s">
        <v>801</v>
      </c>
      <c r="P7" s="37" t="s">
        <v>802</v>
      </c>
      <c r="Q7" s="37" t="s">
        <v>803</v>
      </c>
      <c r="R7" s="37" t="s">
        <v>792</v>
      </c>
      <c r="S7" s="37" t="s">
        <v>793</v>
      </c>
      <c r="T7" s="37" t="s">
        <v>792</v>
      </c>
      <c r="U7" s="37" t="s">
        <v>793</v>
      </c>
      <c r="V7" s="37"/>
      <c r="W7" s="37"/>
    </row>
    <row r="8" spans="1:23">
      <c r="A8" s="37"/>
      <c r="B8" s="37"/>
      <c r="C8" s="37"/>
      <c r="D8" s="38" t="s">
        <v>694</v>
      </c>
      <c r="E8" s="37" t="s">
        <v>804</v>
      </c>
      <c r="F8" s="37" t="s">
        <v>804</v>
      </c>
      <c r="G8" s="37" t="s">
        <v>805</v>
      </c>
      <c r="H8" s="37"/>
      <c r="I8" s="37"/>
      <c r="J8" s="37"/>
      <c r="K8" s="37"/>
      <c r="L8" s="37"/>
      <c r="M8" s="37"/>
      <c r="N8" s="37"/>
      <c r="O8" s="37"/>
      <c r="P8" s="37"/>
      <c r="Q8" s="37"/>
      <c r="R8" s="37" t="s">
        <v>804</v>
      </c>
      <c r="S8" s="37" t="s">
        <v>804</v>
      </c>
      <c r="T8" s="37" t="s">
        <v>804</v>
      </c>
      <c r="U8" s="37" t="s">
        <v>804</v>
      </c>
      <c r="V8" s="37"/>
      <c r="W8" s="37"/>
    </row>
    <row r="9" spans="1:23">
      <c r="A9" s="37" t="s">
        <v>114</v>
      </c>
      <c r="B9" s="54"/>
      <c r="C9" s="37">
        <v>2</v>
      </c>
      <c r="D9" s="38">
        <v>487.4</v>
      </c>
      <c r="E9" s="37">
        <v>2312.94</v>
      </c>
      <c r="F9" s="37">
        <v>2273.1799999999998</v>
      </c>
      <c r="G9" s="37">
        <v>34.180814450710173</v>
      </c>
      <c r="H9" s="37" t="s">
        <v>806</v>
      </c>
      <c r="I9" s="37">
        <v>28.5</v>
      </c>
      <c r="J9" s="37" t="s">
        <v>807</v>
      </c>
      <c r="K9" s="37" t="s">
        <v>808</v>
      </c>
      <c r="L9" s="37">
        <v>6331</v>
      </c>
      <c r="M9" s="78">
        <v>39650.708831018521</v>
      </c>
      <c r="N9" s="37" t="s">
        <v>809</v>
      </c>
      <c r="O9" s="37" t="s">
        <v>810</v>
      </c>
      <c r="P9" s="81">
        <v>34.5107</v>
      </c>
      <c r="Q9" s="37">
        <f>G9/P9*100</f>
        <v>99.044106467588804</v>
      </c>
      <c r="R9" s="37">
        <f>E9/(Q9/100)</f>
        <v>2335.2626243913733</v>
      </c>
      <c r="S9" s="37">
        <f>F9/(Q9/100)</f>
        <v>2295.1188930599069</v>
      </c>
      <c r="T9" s="37">
        <v>2100.7394839999997</v>
      </c>
      <c r="U9" s="37">
        <v>2288.4809664531153</v>
      </c>
      <c r="V9" s="78">
        <v>39650.708831018521</v>
      </c>
      <c r="W9">
        <v>34.5107</v>
      </c>
    </row>
    <row r="10" spans="1:23">
      <c r="A10" s="37" t="s">
        <v>118</v>
      </c>
      <c r="B10" s="54"/>
      <c r="C10" s="37">
        <v>4</v>
      </c>
      <c r="D10" s="38">
        <v>486.8</v>
      </c>
      <c r="E10" s="37">
        <v>2324.8000000000002</v>
      </c>
      <c r="F10" s="37">
        <v>2275.59</v>
      </c>
      <c r="G10" s="37">
        <v>34.321245077048339</v>
      </c>
      <c r="H10" s="37" t="s">
        <v>806</v>
      </c>
      <c r="I10" s="37">
        <v>28.5</v>
      </c>
      <c r="J10" s="37" t="s">
        <v>807</v>
      </c>
      <c r="K10" s="37" t="s">
        <v>808</v>
      </c>
      <c r="L10" s="37">
        <v>6331</v>
      </c>
      <c r="M10" s="78">
        <v>39668.708831018521</v>
      </c>
      <c r="N10" s="37" t="s">
        <v>809</v>
      </c>
      <c r="O10" s="37" t="s">
        <v>810</v>
      </c>
      <c r="P10" s="81">
        <v>34.7044</v>
      </c>
      <c r="Q10" s="37">
        <f t="shared" ref="Q10:Q27" si="0">G10/P10*100</f>
        <v>98.895947133643972</v>
      </c>
      <c r="R10" s="37">
        <f t="shared" ref="R10:R23" si="1">E10/(Q10/100)</f>
        <v>2350.7535620831459</v>
      </c>
      <c r="S10" s="37">
        <f t="shared" ref="S10:S23" si="2">F10/(Q10/100)</f>
        <v>2300.9941923351621</v>
      </c>
      <c r="T10" s="37"/>
      <c r="U10" s="37"/>
      <c r="V10" s="78">
        <v>39668.708831018521</v>
      </c>
      <c r="W10">
        <v>34.7044</v>
      </c>
    </row>
    <row r="11" spans="1:23">
      <c r="A11" s="37" t="s">
        <v>122</v>
      </c>
      <c r="B11" s="54"/>
      <c r="C11" s="37">
        <v>6</v>
      </c>
      <c r="D11" s="38">
        <v>488.5</v>
      </c>
      <c r="E11" s="37">
        <v>2293.3000000000002</v>
      </c>
      <c r="F11" s="37">
        <v>2276.2399999999998</v>
      </c>
      <c r="G11" s="37">
        <v>34.375411175778773</v>
      </c>
      <c r="H11" s="37" t="s">
        <v>806</v>
      </c>
      <c r="I11" s="37">
        <v>28.5</v>
      </c>
      <c r="J11" s="37" t="s">
        <v>807</v>
      </c>
      <c r="K11" s="37" t="s">
        <v>808</v>
      </c>
      <c r="L11" s="37">
        <v>6331</v>
      </c>
      <c r="M11" s="78">
        <v>39686.708831018521</v>
      </c>
      <c r="N11" s="37" t="s">
        <v>809</v>
      </c>
      <c r="O11" s="37" t="s">
        <v>810</v>
      </c>
      <c r="P11" s="81">
        <v>34.700600000000001</v>
      </c>
      <c r="Q11" s="37">
        <f t="shared" si="0"/>
        <v>99.062872618279712</v>
      </c>
      <c r="R11" s="37">
        <f t="shared" si="1"/>
        <v>2314.9944468467047</v>
      </c>
      <c r="S11" s="37">
        <f t="shared" si="2"/>
        <v>2297.7730605199245</v>
      </c>
      <c r="T11" s="37"/>
      <c r="U11" s="37"/>
      <c r="V11" s="78">
        <v>39686.708831018521</v>
      </c>
      <c r="W11">
        <v>34.700600000000001</v>
      </c>
    </row>
    <row r="12" spans="1:23">
      <c r="A12" s="37" t="s">
        <v>126</v>
      </c>
      <c r="B12" s="54"/>
      <c r="C12" s="37">
        <v>8</v>
      </c>
      <c r="D12" s="38">
        <v>491.7</v>
      </c>
      <c r="E12" s="82">
        <v>2306.0700000000002</v>
      </c>
      <c r="F12" s="37">
        <v>2270.86</v>
      </c>
      <c r="G12" s="37">
        <v>34.31422354573143</v>
      </c>
      <c r="H12" s="37" t="s">
        <v>806</v>
      </c>
      <c r="I12" s="37">
        <v>28.5</v>
      </c>
      <c r="J12" s="37" t="s">
        <v>807</v>
      </c>
      <c r="K12" s="37" t="s">
        <v>808</v>
      </c>
      <c r="L12" s="37">
        <v>6331</v>
      </c>
      <c r="M12" s="78">
        <v>39704.708831018521</v>
      </c>
      <c r="N12" s="37" t="s">
        <v>809</v>
      </c>
      <c r="O12" s="37" t="s">
        <v>810</v>
      </c>
      <c r="P12" s="81">
        <v>34.642899999999997</v>
      </c>
      <c r="Q12" s="37">
        <f t="shared" si="0"/>
        <v>99.051244398510036</v>
      </c>
      <c r="R12" s="37">
        <f t="shared" si="1"/>
        <v>2328.1585345077087</v>
      </c>
      <c r="S12" s="37">
        <f t="shared" si="2"/>
        <v>2292.6112779196533</v>
      </c>
      <c r="T12" s="37"/>
      <c r="U12" s="37"/>
      <c r="V12" s="78">
        <v>39704.708831018521</v>
      </c>
      <c r="W12">
        <v>34.642899999999997</v>
      </c>
    </row>
    <row r="13" spans="1:23">
      <c r="A13" s="37" t="s">
        <v>134</v>
      </c>
      <c r="B13" s="54"/>
      <c r="C13" s="37">
        <v>12</v>
      </c>
      <c r="D13" s="38">
        <v>487.4</v>
      </c>
      <c r="E13" s="37">
        <v>2325.09</v>
      </c>
      <c r="F13" s="37">
        <v>2273.9299999999998</v>
      </c>
      <c r="G13" s="37">
        <v>34.347325050511138</v>
      </c>
      <c r="H13" s="37" t="s">
        <v>806</v>
      </c>
      <c r="I13" s="37">
        <v>28.5</v>
      </c>
      <c r="J13" s="37" t="s">
        <v>807</v>
      </c>
      <c r="K13" s="37" t="s">
        <v>808</v>
      </c>
      <c r="L13" s="37">
        <v>6331</v>
      </c>
      <c r="M13" s="78">
        <v>39740.708831018521</v>
      </c>
      <c r="N13" s="37" t="s">
        <v>809</v>
      </c>
      <c r="O13" s="37" t="s">
        <v>810</v>
      </c>
      <c r="P13" s="81">
        <v>34.603999999999999</v>
      </c>
      <c r="Q13" s="37">
        <f t="shared" si="0"/>
        <v>99.258250637241758</v>
      </c>
      <c r="R13" s="37">
        <f t="shared" si="1"/>
        <v>2342.4652208484772</v>
      </c>
      <c r="S13" s="37">
        <f t="shared" si="2"/>
        <v>2290.9229060569596</v>
      </c>
      <c r="T13" s="37"/>
      <c r="U13" s="37"/>
      <c r="V13" s="78">
        <v>39740.708831018521</v>
      </c>
      <c r="W13">
        <v>34.603999999999999</v>
      </c>
    </row>
    <row r="14" spans="1:23">
      <c r="A14" s="37" t="s">
        <v>137</v>
      </c>
      <c r="B14" s="54"/>
      <c r="C14" s="37">
        <v>14</v>
      </c>
      <c r="D14" s="38">
        <v>489.5</v>
      </c>
      <c r="E14" s="37">
        <v>2346.35</v>
      </c>
      <c r="F14" s="37">
        <v>2273.46</v>
      </c>
      <c r="G14" s="37">
        <v>34.494777208166219</v>
      </c>
      <c r="H14" s="37" t="s">
        <v>806</v>
      </c>
      <c r="I14" s="37">
        <v>28.5</v>
      </c>
      <c r="J14" s="37" t="s">
        <v>807</v>
      </c>
      <c r="K14" s="37" t="s">
        <v>808</v>
      </c>
      <c r="L14" s="37">
        <v>6331</v>
      </c>
      <c r="M14" s="78">
        <v>39758.708831018521</v>
      </c>
      <c r="N14" s="37" t="s">
        <v>809</v>
      </c>
      <c r="O14" s="37" t="s">
        <v>810</v>
      </c>
      <c r="P14" s="81">
        <v>34.7455</v>
      </c>
      <c r="Q14" s="37">
        <f t="shared" si="0"/>
        <v>99.278402118738313</v>
      </c>
      <c r="R14" s="37">
        <f t="shared" si="1"/>
        <v>2363.4042751753132</v>
      </c>
      <c r="S14" s="37">
        <f t="shared" si="2"/>
        <v>2289.9844794851865</v>
      </c>
      <c r="T14" s="37"/>
      <c r="U14" s="37"/>
      <c r="V14" s="78">
        <v>39758.708831018521</v>
      </c>
      <c r="W14">
        <v>34.7455</v>
      </c>
    </row>
    <row r="15" spans="1:23">
      <c r="A15" s="37" t="s">
        <v>141</v>
      </c>
      <c r="B15" s="54"/>
      <c r="C15" s="37">
        <v>16</v>
      </c>
      <c r="D15" s="38">
        <v>488.5</v>
      </c>
      <c r="E15" s="37">
        <v>2322.3200000000002</v>
      </c>
      <c r="F15" s="37">
        <v>2281.8000000000002</v>
      </c>
      <c r="G15" s="83">
        <v>31.321045052923616</v>
      </c>
      <c r="H15" s="37" t="s">
        <v>806</v>
      </c>
      <c r="I15" s="37">
        <v>28.5</v>
      </c>
      <c r="J15" s="37" t="s">
        <v>807</v>
      </c>
      <c r="K15" s="37" t="s">
        <v>808</v>
      </c>
      <c r="L15" s="37">
        <v>6331</v>
      </c>
      <c r="M15" s="78">
        <v>39776.708831018521</v>
      </c>
      <c r="N15" s="37" t="s">
        <v>809</v>
      </c>
      <c r="O15" s="37" t="s">
        <v>810</v>
      </c>
      <c r="P15" s="81">
        <v>34.759300000000003</v>
      </c>
      <c r="Q15" s="83">
        <f t="shared" si="0"/>
        <v>90.10838841093927</v>
      </c>
      <c r="R15" s="37">
        <f>E15/(Q27/100)</f>
        <v>2336.4326060618878</v>
      </c>
      <c r="S15" s="37">
        <f>F15/(Q27/100)</f>
        <v>2295.6663683351198</v>
      </c>
      <c r="T15" s="37"/>
      <c r="U15" s="37"/>
      <c r="V15" s="78">
        <v>39776.708831018521</v>
      </c>
      <c r="W15">
        <v>34.759300000000003</v>
      </c>
    </row>
    <row r="16" spans="1:23">
      <c r="A16" s="37" t="s">
        <v>145</v>
      </c>
      <c r="B16" s="54"/>
      <c r="C16" s="37">
        <v>18</v>
      </c>
      <c r="D16" s="38">
        <v>488.3</v>
      </c>
      <c r="E16" s="37">
        <v>2262.0300000000002</v>
      </c>
      <c r="F16" s="37">
        <v>2249.0700000000002</v>
      </c>
      <c r="G16" s="37">
        <v>34.582044811676361</v>
      </c>
      <c r="H16" s="37" t="s">
        <v>806</v>
      </c>
      <c r="I16" s="37">
        <v>28.5</v>
      </c>
      <c r="J16" s="37" t="s">
        <v>807</v>
      </c>
      <c r="K16" s="37" t="s">
        <v>808</v>
      </c>
      <c r="L16" s="37">
        <v>6331</v>
      </c>
      <c r="M16" s="78">
        <v>39794.708831018521</v>
      </c>
      <c r="N16" s="37" t="s">
        <v>809</v>
      </c>
      <c r="O16" s="37" t="s">
        <v>810</v>
      </c>
      <c r="P16" s="81">
        <v>34.750399999999999</v>
      </c>
      <c r="Q16" s="37">
        <f t="shared" si="0"/>
        <v>99.515530214548207</v>
      </c>
      <c r="R16" s="37">
        <f t="shared" si="1"/>
        <v>2273.0422026825649</v>
      </c>
      <c r="S16" s="37">
        <f t="shared" si="2"/>
        <v>2260.0191097320885</v>
      </c>
      <c r="T16" s="37"/>
      <c r="U16" s="37"/>
      <c r="V16" s="78">
        <v>39794.708831018521</v>
      </c>
      <c r="W16">
        <v>34.750399999999999</v>
      </c>
    </row>
    <row r="17" spans="1:23">
      <c r="A17" s="37" t="s">
        <v>149</v>
      </c>
      <c r="B17" s="54"/>
      <c r="C17" s="37">
        <v>20</v>
      </c>
      <c r="D17" s="38">
        <v>490.93</v>
      </c>
      <c r="E17" s="37">
        <v>2266.42</v>
      </c>
      <c r="F17" s="37">
        <v>2242.2399999999998</v>
      </c>
      <c r="G17" s="37">
        <v>34.552955610506316</v>
      </c>
      <c r="H17" s="37" t="s">
        <v>806</v>
      </c>
      <c r="I17" s="37">
        <v>28.5</v>
      </c>
      <c r="J17" s="37" t="s">
        <v>807</v>
      </c>
      <c r="K17" s="37" t="s">
        <v>808</v>
      </c>
      <c r="L17" s="37">
        <v>6331</v>
      </c>
      <c r="M17" s="78">
        <v>39812.708831018521</v>
      </c>
      <c r="N17" s="37" t="s">
        <v>809</v>
      </c>
      <c r="O17" s="37" t="s">
        <v>810</v>
      </c>
      <c r="P17" s="81">
        <v>34.698500000000003</v>
      </c>
      <c r="Q17" s="37">
        <f t="shared" si="0"/>
        <v>99.580545587003229</v>
      </c>
      <c r="R17" s="37">
        <f t="shared" si="1"/>
        <v>2275.9666425203864</v>
      </c>
      <c r="S17" s="37">
        <f t="shared" si="2"/>
        <v>2251.6847912235639</v>
      </c>
      <c r="T17" s="37"/>
      <c r="U17" s="37"/>
      <c r="V17" s="78">
        <v>39812.708831018521</v>
      </c>
      <c r="W17">
        <v>33.9375</v>
      </c>
    </row>
    <row r="18" spans="1:23">
      <c r="A18" s="37" t="s">
        <v>153</v>
      </c>
      <c r="B18" s="54"/>
      <c r="C18" s="37">
        <v>22</v>
      </c>
      <c r="D18" s="38">
        <v>484</v>
      </c>
      <c r="E18" s="37">
        <v>2196.94</v>
      </c>
      <c r="F18" s="37">
        <v>2211</v>
      </c>
      <c r="G18" s="37">
        <v>34.517847953921773</v>
      </c>
      <c r="H18" s="37" t="s">
        <v>806</v>
      </c>
      <c r="I18" s="37">
        <v>28.5</v>
      </c>
      <c r="J18" s="37" t="s">
        <v>807</v>
      </c>
      <c r="K18" s="37" t="s">
        <v>808</v>
      </c>
      <c r="L18" s="37">
        <v>6331</v>
      </c>
      <c r="M18" s="78">
        <v>39830.708831018521</v>
      </c>
      <c r="N18" s="37" t="s">
        <v>809</v>
      </c>
      <c r="O18" s="37" t="s">
        <v>810</v>
      </c>
      <c r="P18" s="81">
        <v>34.789099999999998</v>
      </c>
      <c r="Q18" s="37">
        <f t="shared" si="0"/>
        <v>99.220295879806528</v>
      </c>
      <c r="R18" s="37">
        <f t="shared" si="1"/>
        <v>2214.2042417020493</v>
      </c>
      <c r="S18" s="37">
        <f t="shared" si="2"/>
        <v>2228.3747295798844</v>
      </c>
      <c r="T18" s="37"/>
      <c r="U18" s="37"/>
      <c r="V18" s="78">
        <v>39830.708831018521</v>
      </c>
      <c r="W18">
        <v>34.789099999999998</v>
      </c>
    </row>
    <row r="19" spans="1:23">
      <c r="A19" s="37" t="s">
        <v>157</v>
      </c>
      <c r="B19" s="54"/>
      <c r="C19" s="37">
        <v>24</v>
      </c>
      <c r="D19" s="38">
        <v>496.4</v>
      </c>
      <c r="E19" s="82">
        <v>2229.8200000000002</v>
      </c>
      <c r="F19" s="37">
        <v>2266.33</v>
      </c>
      <c r="G19" s="37">
        <v>34.570007900847379</v>
      </c>
      <c r="H19" s="37" t="s">
        <v>806</v>
      </c>
      <c r="I19" s="37">
        <v>100</v>
      </c>
      <c r="J19" s="37" t="s">
        <v>807</v>
      </c>
      <c r="K19" s="37" t="s">
        <v>811</v>
      </c>
      <c r="L19" s="37">
        <v>9515</v>
      </c>
      <c r="M19" s="84">
        <v>39848.708703703705</v>
      </c>
      <c r="N19" s="37" t="s">
        <v>809</v>
      </c>
      <c r="O19" s="37" t="s">
        <v>810</v>
      </c>
      <c r="P19" s="81">
        <v>34.769199999999998</v>
      </c>
      <c r="Q19" s="37">
        <f t="shared" si="0"/>
        <v>99.427101862704291</v>
      </c>
      <c r="R19" s="37">
        <f t="shared" si="1"/>
        <v>2242.6682043685505</v>
      </c>
      <c r="S19" s="37">
        <f t="shared" si="2"/>
        <v>2279.3885746861079</v>
      </c>
      <c r="T19" s="37"/>
      <c r="U19" s="37"/>
    </row>
    <row r="20" spans="1:23">
      <c r="A20" s="37" t="s">
        <v>161</v>
      </c>
      <c r="B20" s="54"/>
      <c r="C20" s="37">
        <v>26</v>
      </c>
      <c r="D20" s="38">
        <v>483.2</v>
      </c>
      <c r="E20" s="37">
        <v>2171.15</v>
      </c>
      <c r="F20" s="37">
        <v>2275.81</v>
      </c>
      <c r="G20" s="37">
        <v>34.635207834504385</v>
      </c>
      <c r="H20" s="37" t="s">
        <v>806</v>
      </c>
      <c r="I20" s="37">
        <v>100</v>
      </c>
      <c r="J20" s="37" t="s">
        <v>807</v>
      </c>
      <c r="K20" s="37" t="s">
        <v>811</v>
      </c>
      <c r="L20" s="37">
        <v>9515</v>
      </c>
      <c r="M20" s="84">
        <v>39866.708680555559</v>
      </c>
      <c r="N20" s="37" t="s">
        <v>809</v>
      </c>
      <c r="O20" s="37" t="s">
        <v>810</v>
      </c>
      <c r="P20" s="81">
        <v>34.728200000000001</v>
      </c>
      <c r="Q20" s="37">
        <f t="shared" si="0"/>
        <v>99.73222866288603</v>
      </c>
      <c r="R20" s="37">
        <f t="shared" si="1"/>
        <v>2176.9793266516699</v>
      </c>
      <c r="S20" s="37">
        <f t="shared" si="2"/>
        <v>2281.9203285757026</v>
      </c>
      <c r="T20" s="37"/>
      <c r="U20" s="37"/>
      <c r="V20" s="37"/>
      <c r="W20" s="37"/>
    </row>
    <row r="21" spans="1:23">
      <c r="A21" s="37" t="s">
        <v>165</v>
      </c>
      <c r="B21" s="37"/>
      <c r="C21" s="37">
        <v>28</v>
      </c>
      <c r="D21" s="37">
        <v>492.4</v>
      </c>
      <c r="E21" s="37">
        <v>2182.2600000000002</v>
      </c>
      <c r="F21" s="37">
        <v>2290.17</v>
      </c>
      <c r="G21" s="83">
        <v>34.7054231476735</v>
      </c>
      <c r="H21" s="37" t="s">
        <v>806</v>
      </c>
      <c r="I21" s="37">
        <v>100</v>
      </c>
      <c r="J21" s="37" t="s">
        <v>807</v>
      </c>
      <c r="K21" s="37" t="s">
        <v>811</v>
      </c>
      <c r="L21" s="37">
        <v>9515</v>
      </c>
      <c r="M21" s="84">
        <v>39884.708692129629</v>
      </c>
      <c r="N21" s="37" t="s">
        <v>809</v>
      </c>
      <c r="O21" s="37" t="s">
        <v>810</v>
      </c>
      <c r="P21" s="81">
        <v>34.680100000000003</v>
      </c>
      <c r="Q21" s="83">
        <f t="shared" si="0"/>
        <v>100.07301924640788</v>
      </c>
      <c r="R21" s="37">
        <f>E21/(Q27/100)</f>
        <v>2195.5214694377241</v>
      </c>
      <c r="S21" s="37">
        <f>F21/(Q27/100)</f>
        <v>2304.0872323472877</v>
      </c>
      <c r="T21" s="37"/>
      <c r="U21" s="37"/>
      <c r="V21" s="37"/>
      <c r="W21" s="37"/>
    </row>
    <row r="22" spans="1:23">
      <c r="A22" s="37" t="s">
        <v>168</v>
      </c>
      <c r="B22" s="37"/>
      <c r="C22" s="37">
        <v>30</v>
      </c>
      <c r="D22" s="37">
        <v>497.1</v>
      </c>
      <c r="E22" s="37">
        <v>2126.8000000000002</v>
      </c>
      <c r="F22" s="37">
        <v>2257.4699999999998</v>
      </c>
      <c r="G22" s="83">
        <v>32.573886855040556</v>
      </c>
      <c r="H22" s="37" t="s">
        <v>806</v>
      </c>
      <c r="I22" s="37">
        <v>100</v>
      </c>
      <c r="J22" s="37" t="s">
        <v>807</v>
      </c>
      <c r="K22" s="37" t="s">
        <v>811</v>
      </c>
      <c r="L22" s="37">
        <v>9515</v>
      </c>
      <c r="M22" s="84">
        <v>39902.708703703705</v>
      </c>
      <c r="N22" s="37" t="s">
        <v>809</v>
      </c>
      <c r="O22" s="37" t="s">
        <v>810</v>
      </c>
      <c r="P22" s="81">
        <v>34.709099999999999</v>
      </c>
      <c r="Q22" s="83">
        <f t="shared" si="0"/>
        <v>93.848261277418771</v>
      </c>
      <c r="R22" s="37">
        <f>E22/(Q27/100)</f>
        <v>2139.7244421838604</v>
      </c>
      <c r="S22" s="37">
        <f>F22/(Q27/100)</f>
        <v>2271.1885163140864</v>
      </c>
      <c r="T22" s="37"/>
      <c r="U22" s="37"/>
      <c r="V22" s="37"/>
      <c r="W22" s="37"/>
    </row>
    <row r="23" spans="1:23">
      <c r="A23" s="37" t="s">
        <v>171</v>
      </c>
      <c r="B23" s="37"/>
      <c r="C23" s="37">
        <v>32</v>
      </c>
      <c r="D23" s="37">
        <v>490.7</v>
      </c>
      <c r="E23" s="37">
        <v>2114.9299999999998</v>
      </c>
      <c r="F23" s="37">
        <v>2283.54</v>
      </c>
      <c r="G23" s="37">
        <v>34.521860257531429</v>
      </c>
      <c r="H23" s="37" t="s">
        <v>806</v>
      </c>
      <c r="I23" s="37">
        <v>100</v>
      </c>
      <c r="J23" s="37" t="s">
        <v>807</v>
      </c>
      <c r="K23" s="37" t="s">
        <v>811</v>
      </c>
      <c r="L23" s="37">
        <v>9515</v>
      </c>
      <c r="M23" s="84">
        <v>39920.708692129629</v>
      </c>
      <c r="N23" s="37" t="s">
        <v>809</v>
      </c>
      <c r="O23" s="37" t="s">
        <v>810</v>
      </c>
      <c r="P23" s="81">
        <v>34.672199999999997</v>
      </c>
      <c r="Q23" s="37">
        <f t="shared" si="0"/>
        <v>99.566396875685513</v>
      </c>
      <c r="R23" s="37">
        <f t="shared" si="1"/>
        <v>2124.1403388741828</v>
      </c>
      <c r="S23" s="37">
        <f t="shared" si="2"/>
        <v>2293.4846209722077</v>
      </c>
      <c r="T23" s="37">
        <v>2117.7532749302186</v>
      </c>
      <c r="U23" s="37">
        <v>2320.3653431622806</v>
      </c>
      <c r="V23" s="37"/>
      <c r="W23" s="37"/>
    </row>
    <row r="24" spans="1:23">
      <c r="A24" s="37" t="s">
        <v>812</v>
      </c>
      <c r="B24" s="37"/>
      <c r="C24" s="37"/>
      <c r="D24" s="37"/>
      <c r="E24" s="37">
        <v>1.07</v>
      </c>
      <c r="F24" s="37">
        <v>0.87</v>
      </c>
      <c r="G24" s="37">
        <v>33.262999999999998</v>
      </c>
      <c r="H24" s="82" t="s">
        <v>813</v>
      </c>
      <c r="I24" s="82">
        <v>29</v>
      </c>
      <c r="J24" s="81"/>
      <c r="K24" s="82"/>
      <c r="L24" s="82"/>
      <c r="M24" s="85">
        <v>39934.149305555555</v>
      </c>
      <c r="N24" s="37"/>
      <c r="P24" s="81">
        <v>34.551000000000002</v>
      </c>
      <c r="Q24" s="37">
        <f t="shared" si="0"/>
        <v>96.272177361002562</v>
      </c>
      <c r="R24" s="37"/>
      <c r="S24" s="37" t="s">
        <v>814</v>
      </c>
      <c r="T24" s="86">
        <f>490-(Q27/100*490)</f>
        <v>2.9597160013875055</v>
      </c>
      <c r="U24" s="37"/>
      <c r="V24" s="37"/>
      <c r="W24" s="37"/>
    </row>
    <row r="25" spans="1:23">
      <c r="H25" s="82" t="s">
        <v>815</v>
      </c>
      <c r="I25" s="82">
        <v>29</v>
      </c>
      <c r="J25" s="81"/>
      <c r="K25" s="81"/>
      <c r="L25" s="81"/>
      <c r="M25" s="85">
        <v>39934.265972222223</v>
      </c>
      <c r="P25" s="81">
        <v>34.564</v>
      </c>
    </row>
    <row r="26" spans="1:23">
      <c r="H26" s="82" t="s">
        <v>816</v>
      </c>
      <c r="I26" s="82">
        <v>36</v>
      </c>
      <c r="J26" s="81"/>
      <c r="K26" s="81"/>
      <c r="L26" s="81"/>
      <c r="M26" s="85">
        <v>39934.04791666667</v>
      </c>
      <c r="P26" s="81">
        <v>34.576000000000001</v>
      </c>
    </row>
    <row r="27" spans="1:23">
      <c r="A27" s="37" t="s">
        <v>817</v>
      </c>
      <c r="B27" s="37"/>
      <c r="C27" s="37"/>
      <c r="D27" s="37"/>
      <c r="E27" s="37"/>
      <c r="F27" s="37" t="s">
        <v>818</v>
      </c>
      <c r="G27" s="37">
        <f>MEDIAN(G9:G23)</f>
        <v>34.494777208166219</v>
      </c>
      <c r="H27" s="37"/>
      <c r="I27" s="37"/>
      <c r="K27" s="37"/>
      <c r="L27" s="37"/>
      <c r="M27" s="37"/>
      <c r="N27" s="37"/>
      <c r="O27" s="37" t="s">
        <v>818</v>
      </c>
      <c r="P27" s="37">
        <f>MEDIAN(P9:P23)</f>
        <v>34.7044</v>
      </c>
      <c r="Q27" s="37">
        <f t="shared" si="0"/>
        <v>99.39597632624745</v>
      </c>
      <c r="R27" s="37">
        <f>478-(478*Q27/100)</f>
        <v>2.887233160537221</v>
      </c>
      <c r="S27" s="37" t="s">
        <v>658</v>
      </c>
      <c r="T27" s="37"/>
      <c r="U27" s="37"/>
      <c r="V27" s="37"/>
      <c r="W27" s="37"/>
    </row>
    <row r="28" spans="1:23">
      <c r="A28" s="37" t="s">
        <v>819</v>
      </c>
      <c r="B28" s="37"/>
      <c r="C28" s="37"/>
      <c r="D28" s="37"/>
      <c r="E28" s="37"/>
      <c r="F28" s="37"/>
      <c r="G28" s="83" t="s">
        <v>820</v>
      </c>
      <c r="H28" s="37"/>
      <c r="I28" s="37"/>
      <c r="J28" s="37"/>
      <c r="K28" s="37"/>
      <c r="L28" s="37"/>
      <c r="M28" s="37"/>
      <c r="N28" s="37"/>
      <c r="O28" s="37" t="s">
        <v>821</v>
      </c>
      <c r="P28" s="37">
        <f>AVERAGE(P9:P16,P18,P26)</f>
        <v>34.678290000000004</v>
      </c>
      <c r="Q28" s="37"/>
      <c r="R28" s="37"/>
      <c r="S28" s="37"/>
      <c r="T28" s="37"/>
      <c r="U28" s="37"/>
      <c r="V28" s="37"/>
      <c r="W28" s="37"/>
    </row>
    <row r="29" spans="1:23">
      <c r="A29" s="37" t="s">
        <v>822</v>
      </c>
      <c r="B29" s="37"/>
      <c r="C29" s="37"/>
      <c r="D29" s="37"/>
      <c r="E29" s="37"/>
      <c r="F29" s="37"/>
      <c r="G29" s="37"/>
      <c r="H29" s="37"/>
      <c r="I29" s="37"/>
      <c r="J29" s="37"/>
      <c r="K29" s="37"/>
      <c r="L29" s="37"/>
      <c r="M29" s="37"/>
      <c r="N29" s="37"/>
      <c r="O29" s="37"/>
      <c r="P29" s="37"/>
      <c r="Q29" s="37"/>
      <c r="R29" s="37"/>
      <c r="S29" s="37"/>
      <c r="T29" s="37"/>
      <c r="U29" s="37"/>
      <c r="V29" s="37"/>
      <c r="W29" s="37"/>
    </row>
    <row r="30" spans="1:23">
      <c r="A30" s="87" t="s">
        <v>823</v>
      </c>
      <c r="B30" s="37"/>
      <c r="C30" s="37"/>
      <c r="E30" s="37"/>
      <c r="F30" s="37"/>
      <c r="G30" s="37"/>
      <c r="H30" s="37"/>
      <c r="I30" s="37"/>
      <c r="J30" s="37"/>
      <c r="K30" s="37"/>
      <c r="L30" s="37"/>
      <c r="M30" s="37"/>
      <c r="N30" s="37"/>
      <c r="O30" s="37"/>
      <c r="P30" s="37"/>
      <c r="Q30" s="37"/>
      <c r="R30" s="37"/>
      <c r="S30" s="37"/>
      <c r="T30" s="37"/>
      <c r="U30" s="37"/>
      <c r="V30" s="37"/>
      <c r="W30" s="37"/>
    </row>
    <row r="31" spans="1:23">
      <c r="A31" s="87"/>
      <c r="B31" s="37"/>
      <c r="C31" s="37"/>
      <c r="E31" s="37"/>
      <c r="F31" s="37"/>
      <c r="G31" s="37"/>
      <c r="H31" s="37"/>
      <c r="I31" s="37"/>
      <c r="J31" s="37"/>
      <c r="K31" s="37"/>
      <c r="L31" s="37"/>
      <c r="M31" s="37"/>
      <c r="N31" s="37"/>
      <c r="O31" s="37"/>
      <c r="P31" s="37"/>
      <c r="Q31" s="37"/>
      <c r="R31" s="37"/>
      <c r="S31" s="37"/>
      <c r="T31" s="37"/>
      <c r="U31" s="37"/>
      <c r="V31" s="37"/>
      <c r="W31" s="37"/>
    </row>
    <row r="32" spans="1:23">
      <c r="A32" s="87"/>
      <c r="B32" s="37"/>
      <c r="C32" s="37"/>
      <c r="E32" s="37"/>
      <c r="F32" s="37"/>
      <c r="G32" s="37"/>
      <c r="H32" s="37"/>
      <c r="I32" s="37"/>
      <c r="J32" s="37"/>
      <c r="K32" s="37"/>
      <c r="L32" s="37"/>
      <c r="M32" s="37"/>
      <c r="N32" s="37"/>
      <c r="O32" s="37"/>
      <c r="P32" s="37"/>
      <c r="Q32" s="37"/>
      <c r="R32" s="37"/>
      <c r="S32" s="37"/>
      <c r="T32" s="37"/>
      <c r="U32" s="37"/>
      <c r="V32" s="37"/>
      <c r="W32" s="37"/>
    </row>
    <row r="33" spans="1:23">
      <c r="A33" s="88"/>
      <c r="B33" s="83"/>
      <c r="C33" s="48" t="s">
        <v>824</v>
      </c>
      <c r="D33" s="89" t="s">
        <v>825</v>
      </c>
      <c r="E33" s="48" t="s">
        <v>826</v>
      </c>
      <c r="F33" s="89" t="s">
        <v>827</v>
      </c>
      <c r="G33" s="37" t="s">
        <v>803</v>
      </c>
      <c r="H33" s="37" t="s">
        <v>828</v>
      </c>
      <c r="I33" s="37"/>
      <c r="J33" s="37"/>
      <c r="K33" s="37"/>
      <c r="L33" s="37"/>
      <c r="M33" s="37"/>
      <c r="N33" s="37"/>
      <c r="O33" s="37"/>
      <c r="P33" s="37"/>
      <c r="Q33" s="37"/>
      <c r="R33" s="37"/>
      <c r="S33" s="37"/>
      <c r="T33" s="37"/>
      <c r="U33" s="37"/>
      <c r="V33" s="37"/>
      <c r="W33" s="37"/>
    </row>
    <row r="34" spans="1:23">
      <c r="A34" s="87" t="s">
        <v>829</v>
      </c>
      <c r="B34" s="37">
        <v>36.090000000000003</v>
      </c>
      <c r="C34" s="90">
        <f>G15</f>
        <v>31.321045052923616</v>
      </c>
      <c r="D34" s="91">
        <f t="shared" ref="D34:D36" si="3">B34-C34</f>
        <v>4.7689549470763879</v>
      </c>
      <c r="E34" s="54">
        <f>P15</f>
        <v>34.759300000000003</v>
      </c>
      <c r="F34" s="92">
        <f t="shared" ref="F34:F36" si="4">B34-$D$36</f>
        <v>33.901860257531432</v>
      </c>
      <c r="G34" s="83">
        <f t="shared" ref="G34:G36" si="5">F34/E34*100</f>
        <v>97.533207681200224</v>
      </c>
      <c r="H34" s="83">
        <f t="shared" ref="H34:H36" si="6">478-(478*G34/100)</f>
        <v>11.791267283862908</v>
      </c>
      <c r="I34" s="37"/>
      <c r="J34" s="37"/>
      <c r="K34" s="37"/>
      <c r="L34" s="37"/>
      <c r="M34" s="37"/>
      <c r="N34" s="37"/>
      <c r="O34" s="37"/>
      <c r="P34" s="37"/>
      <c r="Q34" s="37"/>
      <c r="R34" s="37"/>
      <c r="S34" s="37"/>
      <c r="T34" s="37"/>
      <c r="U34" s="37"/>
      <c r="V34" s="37"/>
      <c r="W34" s="37"/>
    </row>
    <row r="35" spans="1:23">
      <c r="A35" s="87" t="s">
        <v>830</v>
      </c>
      <c r="B35" s="37">
        <v>36.049999999999997</v>
      </c>
      <c r="C35" s="90">
        <f t="shared" ref="C35:C36" si="7">G22</f>
        <v>32.573886855040556</v>
      </c>
      <c r="D35" s="91">
        <f t="shared" si="3"/>
        <v>3.4761131449594416</v>
      </c>
      <c r="E35" s="54">
        <f t="shared" ref="E35:E36" si="8">P22</f>
        <v>34.709099999999999</v>
      </c>
      <c r="F35" s="93">
        <f t="shared" si="4"/>
        <v>33.861860257531426</v>
      </c>
      <c r="G35" s="83">
        <f t="shared" si="5"/>
        <v>97.559027049192935</v>
      </c>
      <c r="H35" s="83">
        <f t="shared" si="6"/>
        <v>11.667850704857756</v>
      </c>
      <c r="I35" s="37"/>
      <c r="J35" s="37"/>
      <c r="K35" s="37"/>
      <c r="L35" s="37"/>
      <c r="M35" s="37"/>
      <c r="N35" s="37"/>
      <c r="O35" s="37"/>
      <c r="P35" s="37"/>
      <c r="Q35" s="37"/>
      <c r="R35" s="37"/>
      <c r="S35" s="37"/>
      <c r="T35" s="37"/>
      <c r="U35" s="37"/>
      <c r="V35" s="37"/>
      <c r="W35" s="37"/>
    </row>
    <row r="36" spans="1:23">
      <c r="A36" s="87" t="s">
        <v>831</v>
      </c>
      <c r="B36" s="37">
        <v>36.71</v>
      </c>
      <c r="C36" s="94">
        <f t="shared" si="7"/>
        <v>34.521860257531429</v>
      </c>
      <c r="D36" s="95">
        <f t="shared" si="3"/>
        <v>2.1881397424685716</v>
      </c>
      <c r="E36" s="59">
        <f t="shared" si="8"/>
        <v>34.672199999999997</v>
      </c>
      <c r="F36" s="96">
        <f t="shared" si="4"/>
        <v>34.521860257531429</v>
      </c>
      <c r="G36" s="37">
        <f t="shared" si="5"/>
        <v>99.566396875685513</v>
      </c>
      <c r="H36" s="83">
        <f t="shared" si="6"/>
        <v>2.0726229342232614</v>
      </c>
      <c r="I36" s="37"/>
      <c r="J36" s="37"/>
      <c r="K36" s="37"/>
      <c r="L36" s="37"/>
      <c r="M36" s="37"/>
      <c r="N36" s="37"/>
      <c r="O36" s="37"/>
      <c r="P36" s="37"/>
      <c r="Q36" s="37"/>
      <c r="R36" s="37"/>
      <c r="S36" s="37"/>
      <c r="T36" s="37"/>
      <c r="U36" s="37"/>
      <c r="V36" s="37"/>
      <c r="W36" s="37"/>
    </row>
    <row r="37" spans="1:23">
      <c r="A37" s="87"/>
      <c r="B37" s="37"/>
      <c r="C37" s="37"/>
      <c r="E37" s="37"/>
      <c r="F37" s="37"/>
      <c r="G37" s="37"/>
      <c r="H37" s="37"/>
      <c r="I37" s="37"/>
      <c r="J37" s="37"/>
      <c r="K37" s="37"/>
      <c r="L37" s="37"/>
      <c r="M37" s="37"/>
      <c r="N37" s="37"/>
      <c r="O37" s="37"/>
      <c r="P37" s="37"/>
      <c r="Q37" s="37"/>
      <c r="R37" s="37"/>
      <c r="S37" s="37"/>
      <c r="T37" s="37"/>
      <c r="U37" s="37"/>
      <c r="V37" s="37"/>
      <c r="W37" s="37"/>
    </row>
    <row r="38" spans="1:23">
      <c r="A38" s="97" t="s">
        <v>832</v>
      </c>
      <c r="B38" s="98"/>
      <c r="C38" s="99"/>
      <c r="D38" s="98"/>
      <c r="E38" s="98"/>
      <c r="F38" s="98"/>
      <c r="G38" s="98"/>
      <c r="H38" s="98"/>
      <c r="I38" s="98"/>
      <c r="J38" s="98"/>
      <c r="K38" s="98"/>
      <c r="L38" s="97" t="s">
        <v>833</v>
      </c>
      <c r="M38" s="98"/>
      <c r="N38" s="98"/>
      <c r="O38" s="98"/>
      <c r="P38" s="37"/>
      <c r="Q38" s="37"/>
      <c r="R38" s="37"/>
      <c r="S38" s="37"/>
      <c r="T38" s="37"/>
      <c r="U38" s="37"/>
      <c r="V38" s="37"/>
      <c r="W38" s="37"/>
    </row>
    <row r="39" spans="1:23">
      <c r="A39" s="98" t="s">
        <v>834</v>
      </c>
      <c r="B39" s="98" t="s">
        <v>835</v>
      </c>
      <c r="C39" s="99" t="s">
        <v>836</v>
      </c>
      <c r="D39" s="98" t="s">
        <v>837</v>
      </c>
      <c r="E39" s="98" t="s">
        <v>838</v>
      </c>
      <c r="F39" s="98" t="s">
        <v>839</v>
      </c>
      <c r="G39" s="98" t="s">
        <v>840</v>
      </c>
      <c r="H39" s="98" t="s">
        <v>841</v>
      </c>
      <c r="I39" s="98" t="s">
        <v>792</v>
      </c>
      <c r="J39" s="98" t="s">
        <v>793</v>
      </c>
      <c r="K39" s="98"/>
      <c r="L39" s="98" t="s">
        <v>842</v>
      </c>
      <c r="M39" s="98" t="s">
        <v>843</v>
      </c>
      <c r="N39" s="98" t="s">
        <v>836</v>
      </c>
      <c r="O39" s="98" t="s">
        <v>844</v>
      </c>
      <c r="P39" s="37" t="s">
        <v>838</v>
      </c>
      <c r="Q39" s="37" t="s">
        <v>840</v>
      </c>
      <c r="R39" s="37" t="s">
        <v>841</v>
      </c>
      <c r="S39" s="37" t="s">
        <v>839</v>
      </c>
      <c r="T39" s="37" t="s">
        <v>792</v>
      </c>
      <c r="U39" s="37" t="s">
        <v>793</v>
      </c>
      <c r="V39" s="37"/>
      <c r="W39" s="37"/>
    </row>
    <row r="40" spans="1:23">
      <c r="A40" s="37" t="s">
        <v>845</v>
      </c>
      <c r="B40" s="37" t="s">
        <v>846</v>
      </c>
      <c r="C40" s="100" t="s">
        <v>846</v>
      </c>
      <c r="D40" s="37" t="s">
        <v>847</v>
      </c>
      <c r="E40" s="98" t="s">
        <v>848</v>
      </c>
      <c r="F40" s="98" t="s">
        <v>849</v>
      </c>
      <c r="G40" s="98" t="s">
        <v>784</v>
      </c>
      <c r="H40" s="98" t="s">
        <v>786</v>
      </c>
      <c r="I40" s="98" t="s">
        <v>804</v>
      </c>
      <c r="J40" s="98" t="s">
        <v>804</v>
      </c>
      <c r="K40" s="98"/>
      <c r="L40" s="98" t="s">
        <v>845</v>
      </c>
      <c r="M40" s="98" t="s">
        <v>850</v>
      </c>
      <c r="N40" s="98" t="s">
        <v>850</v>
      </c>
      <c r="O40" s="98" t="s">
        <v>847</v>
      </c>
      <c r="P40" s="37" t="s">
        <v>848</v>
      </c>
      <c r="Q40" s="37" t="s">
        <v>784</v>
      </c>
      <c r="R40" s="37" t="s">
        <v>786</v>
      </c>
      <c r="S40" s="37" t="s">
        <v>849</v>
      </c>
      <c r="T40" s="37" t="s">
        <v>804</v>
      </c>
      <c r="U40" s="37" t="s">
        <v>804</v>
      </c>
      <c r="V40" s="37"/>
      <c r="W40" s="37"/>
    </row>
    <row r="41" spans="1:23">
      <c r="A41" s="98" t="s">
        <v>851</v>
      </c>
      <c r="B41" s="98">
        <v>4</v>
      </c>
      <c r="C41" s="99">
        <v>1</v>
      </c>
      <c r="D41" s="98">
        <v>997</v>
      </c>
      <c r="E41" s="37">
        <v>34.372999999999998</v>
      </c>
      <c r="F41" s="37">
        <v>5.65</v>
      </c>
      <c r="G41" s="98">
        <v>-46.860399999999998</v>
      </c>
      <c r="H41" s="37">
        <v>142.01840000000001</v>
      </c>
      <c r="I41" s="37">
        <v>2219.3763093125422</v>
      </c>
      <c r="J41" s="37">
        <v>2332.6812612891208</v>
      </c>
      <c r="K41" s="37"/>
      <c r="L41" s="37" t="s">
        <v>852</v>
      </c>
      <c r="M41" s="101">
        <v>19</v>
      </c>
      <c r="N41" s="37">
        <v>1</v>
      </c>
      <c r="O41" s="37">
        <v>1000</v>
      </c>
      <c r="P41" s="37">
        <v>34.344999999999999</v>
      </c>
      <c r="Q41" s="37">
        <v>-46.679130000000001</v>
      </c>
      <c r="R41" s="37">
        <v>142.07277999999999</v>
      </c>
      <c r="S41" s="37">
        <v>5.8</v>
      </c>
      <c r="T41" s="37">
        <v>2181.2516759999999</v>
      </c>
      <c r="U41" s="37">
        <v>2292.4948198229545</v>
      </c>
      <c r="V41" s="37"/>
      <c r="W41" s="37"/>
    </row>
    <row r="42" spans="1:23">
      <c r="A42" s="37" t="s">
        <v>851</v>
      </c>
      <c r="B42" s="37">
        <v>4</v>
      </c>
      <c r="C42" s="47">
        <v>2</v>
      </c>
      <c r="D42" s="37">
        <v>998</v>
      </c>
      <c r="E42" s="102">
        <v>34.372999999999998</v>
      </c>
      <c r="F42" s="102">
        <v>5.63</v>
      </c>
      <c r="G42" s="103">
        <v>-46.860399999999998</v>
      </c>
      <c r="H42" s="98">
        <v>142.01840000000001</v>
      </c>
      <c r="I42" s="98">
        <v>2219.1216472231113</v>
      </c>
      <c r="J42" s="98">
        <v>2332.7083671703954</v>
      </c>
      <c r="K42" s="98"/>
      <c r="L42" s="98" t="s">
        <v>852</v>
      </c>
      <c r="M42" s="104">
        <v>19</v>
      </c>
      <c r="N42" s="98">
        <v>3</v>
      </c>
      <c r="O42" s="98">
        <v>800</v>
      </c>
      <c r="P42" s="37">
        <v>34.468000000000004</v>
      </c>
      <c r="Q42" s="37">
        <v>-46.679130000000001</v>
      </c>
      <c r="R42" s="37">
        <v>142.07277999999999</v>
      </c>
      <c r="S42" s="37">
        <v>7.4</v>
      </c>
      <c r="T42" s="37">
        <v>2157.1320319999995</v>
      </c>
      <c r="U42" s="37">
        <v>2287.0148421977347</v>
      </c>
      <c r="V42" s="37"/>
      <c r="W42" s="37"/>
    </row>
    <row r="43" spans="1:23">
      <c r="A43" s="98" t="s">
        <v>851</v>
      </c>
      <c r="B43" s="98">
        <v>4</v>
      </c>
      <c r="C43" s="99">
        <v>3</v>
      </c>
      <c r="D43" s="105">
        <v>800</v>
      </c>
      <c r="E43" s="98">
        <v>34.488</v>
      </c>
      <c r="F43" s="98">
        <v>7.61</v>
      </c>
      <c r="G43" s="103">
        <v>-46.860399999999998</v>
      </c>
      <c r="H43" s="37">
        <v>142.01840000000001</v>
      </c>
      <c r="I43" s="37">
        <v>2187.1123005103223</v>
      </c>
      <c r="J43" s="37">
        <v>2320.2209974455918</v>
      </c>
      <c r="K43" s="37"/>
      <c r="L43" s="37" t="s">
        <v>852</v>
      </c>
      <c r="M43" s="101">
        <v>19</v>
      </c>
      <c r="N43" s="37">
        <v>5</v>
      </c>
      <c r="O43" s="37">
        <v>600</v>
      </c>
      <c r="P43" s="37">
        <v>34.594000000000001</v>
      </c>
      <c r="Q43" s="37">
        <v>-46.679130000000001</v>
      </c>
      <c r="R43" s="37">
        <v>142.07277999999999</v>
      </c>
      <c r="S43" s="37">
        <v>8.8000000000000007</v>
      </c>
      <c r="T43" s="37">
        <v>2103.7706959999996</v>
      </c>
      <c r="U43" s="37">
        <v>2287.6998018208055</v>
      </c>
      <c r="V43" s="37"/>
      <c r="W43" s="37"/>
    </row>
    <row r="44" spans="1:23">
      <c r="A44" s="98" t="s">
        <v>851</v>
      </c>
      <c r="B44" s="98">
        <v>4</v>
      </c>
      <c r="C44" s="99">
        <v>4</v>
      </c>
      <c r="D44" s="105">
        <v>801</v>
      </c>
      <c r="E44" s="98">
        <v>34.488999999999997</v>
      </c>
      <c r="F44" s="98">
        <v>7.6</v>
      </c>
      <c r="G44" s="103">
        <v>-46.860399999999998</v>
      </c>
      <c r="H44" s="37">
        <v>142.01840000000001</v>
      </c>
      <c r="I44" s="37">
        <v>2187.6072579663087</v>
      </c>
      <c r="J44" s="37">
        <v>2322.098067646692</v>
      </c>
      <c r="K44" s="37"/>
      <c r="L44" s="37" t="s">
        <v>852</v>
      </c>
      <c r="M44" s="101">
        <v>19</v>
      </c>
      <c r="N44" s="37">
        <v>7</v>
      </c>
      <c r="O44" s="37">
        <v>400</v>
      </c>
      <c r="P44" s="37">
        <v>34.671999999999997</v>
      </c>
      <c r="Q44" s="37">
        <v>-46.679130000000001</v>
      </c>
      <c r="R44" s="37">
        <v>142.07277999999999</v>
      </c>
      <c r="S44" s="37">
        <v>9.4</v>
      </c>
      <c r="T44" s="37">
        <v>2123.6886599999998</v>
      </c>
      <c r="U44" s="37">
        <v>2293.9300783045373</v>
      </c>
      <c r="V44" s="37"/>
      <c r="W44" s="37"/>
    </row>
    <row r="45" spans="1:23">
      <c r="A45" s="98" t="s">
        <v>851</v>
      </c>
      <c r="B45" s="98">
        <v>4</v>
      </c>
      <c r="C45" s="99">
        <v>5</v>
      </c>
      <c r="D45" s="105">
        <v>602</v>
      </c>
      <c r="E45" s="98">
        <v>34.573</v>
      </c>
      <c r="F45" s="98">
        <v>8.69</v>
      </c>
      <c r="G45" s="103">
        <v>-46.860399999999998</v>
      </c>
      <c r="H45" s="37">
        <v>142.01840000000001</v>
      </c>
      <c r="I45" s="37">
        <v>2155.8491071067019</v>
      </c>
      <c r="J45" s="37">
        <v>2317.2406285414331</v>
      </c>
      <c r="K45" s="37"/>
      <c r="L45" s="37" t="s">
        <v>852</v>
      </c>
      <c r="M45" s="101">
        <v>19</v>
      </c>
      <c r="N45" s="37">
        <v>9</v>
      </c>
      <c r="O45" s="37">
        <v>250</v>
      </c>
      <c r="P45" s="37">
        <v>34.667999999999999</v>
      </c>
      <c r="Q45" s="37">
        <v>-46.679130000000001</v>
      </c>
      <c r="R45" s="37">
        <v>142.07277999999999</v>
      </c>
      <c r="S45" s="37">
        <v>9.6</v>
      </c>
      <c r="T45" s="37">
        <v>2131.431756</v>
      </c>
      <c r="U45" s="37">
        <v>2295.9892663564551</v>
      </c>
      <c r="V45" s="37"/>
      <c r="W45" s="37"/>
    </row>
    <row r="46" spans="1:23">
      <c r="A46" s="98" t="s">
        <v>851</v>
      </c>
      <c r="B46" s="98">
        <v>4</v>
      </c>
      <c r="C46" s="99">
        <v>6</v>
      </c>
      <c r="D46" s="105">
        <v>602</v>
      </c>
      <c r="E46" s="98">
        <v>34.572000000000003</v>
      </c>
      <c r="F46" s="98">
        <v>8.68</v>
      </c>
      <c r="G46" s="103">
        <v>-46.860399999999998</v>
      </c>
      <c r="H46" s="37">
        <v>142.01840000000001</v>
      </c>
      <c r="I46" s="37">
        <v>2131.3210476686336</v>
      </c>
      <c r="J46" s="37">
        <v>2319.3853922362787</v>
      </c>
      <c r="K46" s="37"/>
      <c r="L46" s="37" t="s">
        <v>852</v>
      </c>
      <c r="M46" s="101">
        <v>19</v>
      </c>
      <c r="N46" s="37">
        <v>11</v>
      </c>
      <c r="O46" s="37">
        <v>200</v>
      </c>
      <c r="P46" s="37">
        <v>34.664000000000001</v>
      </c>
      <c r="Q46" s="37">
        <v>-46.679130000000001</v>
      </c>
      <c r="R46" s="37">
        <v>142.07277999999999</v>
      </c>
      <c r="S46" s="37">
        <v>9.6999999999999993</v>
      </c>
      <c r="T46" s="37">
        <v>2116.2957040000001</v>
      </c>
      <c r="U46" s="37">
        <v>2294.004136118941</v>
      </c>
      <c r="V46" s="37"/>
      <c r="W46" s="37"/>
    </row>
    <row r="47" spans="1:23">
      <c r="A47" s="98" t="s">
        <v>851</v>
      </c>
      <c r="B47" s="98">
        <v>4</v>
      </c>
      <c r="C47" s="99">
        <v>7</v>
      </c>
      <c r="D47" s="105">
        <v>398</v>
      </c>
      <c r="E47" s="98">
        <v>34.628</v>
      </c>
      <c r="F47" s="98">
        <v>9.1</v>
      </c>
      <c r="G47" s="103">
        <v>-46.860399999999998</v>
      </c>
      <c r="H47" s="37">
        <v>142.01840000000001</v>
      </c>
      <c r="I47" s="37">
        <v>2109.6635416426011</v>
      </c>
      <c r="J47" s="37">
        <v>2315.574796478561</v>
      </c>
      <c r="K47" s="37"/>
      <c r="L47" s="37" t="s">
        <v>852</v>
      </c>
      <c r="M47" s="101">
        <v>19</v>
      </c>
      <c r="N47" s="37">
        <v>13</v>
      </c>
      <c r="O47" s="37">
        <v>150</v>
      </c>
      <c r="P47" s="37">
        <v>34.499000000000002</v>
      </c>
      <c r="Q47" s="37">
        <v>-46.679130000000001</v>
      </c>
      <c r="R47" s="37">
        <v>142.07277999999999</v>
      </c>
      <c r="S47" s="37">
        <v>9.3000000000000007</v>
      </c>
      <c r="T47" s="37">
        <v>2102.6902639999998</v>
      </c>
      <c r="U47" s="37">
        <v>2289.1814591766361</v>
      </c>
      <c r="V47" s="37"/>
      <c r="W47" s="37"/>
    </row>
    <row r="48" spans="1:23">
      <c r="A48" s="98" t="s">
        <v>851</v>
      </c>
      <c r="B48" s="98">
        <v>4</v>
      </c>
      <c r="C48" s="99">
        <v>8</v>
      </c>
      <c r="D48" s="105">
        <v>398</v>
      </c>
      <c r="E48" s="98">
        <v>34.628</v>
      </c>
      <c r="F48" s="98">
        <v>9.1</v>
      </c>
      <c r="G48" s="103">
        <v>-46.860399999999998</v>
      </c>
      <c r="H48" s="37">
        <v>142.01840000000001</v>
      </c>
      <c r="I48" s="37">
        <v>2145.1345801085822</v>
      </c>
      <c r="J48" s="37">
        <v>2315.5931069864064</v>
      </c>
      <c r="K48" s="37"/>
      <c r="L48" s="37" t="s">
        <v>852</v>
      </c>
      <c r="M48" s="101">
        <v>19</v>
      </c>
      <c r="N48" s="37">
        <v>15</v>
      </c>
      <c r="O48" s="37">
        <v>120</v>
      </c>
      <c r="P48" s="37">
        <v>34.496000000000002</v>
      </c>
      <c r="Q48" s="37">
        <v>-46.679130000000001</v>
      </c>
      <c r="R48" s="37">
        <v>142.07277999999999</v>
      </c>
      <c r="S48" s="37">
        <v>9.3000000000000007</v>
      </c>
      <c r="T48" s="37">
        <v>2101.4697759999999</v>
      </c>
      <c r="U48" s="37">
        <v>2286.9698463132054</v>
      </c>
      <c r="V48" s="37"/>
      <c r="W48" s="37"/>
    </row>
    <row r="49" spans="1:23">
      <c r="A49" s="98" t="s">
        <v>851</v>
      </c>
      <c r="B49" s="98">
        <v>4</v>
      </c>
      <c r="C49" s="99">
        <v>9</v>
      </c>
      <c r="D49" s="105">
        <v>201</v>
      </c>
      <c r="E49" s="98">
        <v>34.700000000000003</v>
      </c>
      <c r="F49" s="98">
        <v>9.56</v>
      </c>
      <c r="G49" s="103">
        <v>-46.860399999999998</v>
      </c>
      <c r="H49" s="37">
        <v>142.01840000000001</v>
      </c>
      <c r="I49" s="37">
        <v>2139.5332645533144</v>
      </c>
      <c r="J49" s="37">
        <v>2315.0444928857855</v>
      </c>
      <c r="K49" s="37"/>
      <c r="L49" s="37" t="s">
        <v>852</v>
      </c>
      <c r="M49" s="101">
        <v>19</v>
      </c>
      <c r="N49" s="37">
        <v>17</v>
      </c>
      <c r="O49" s="37">
        <v>90</v>
      </c>
      <c r="P49" s="37">
        <v>34.494999999999997</v>
      </c>
      <c r="Q49" s="37">
        <v>-46.679130000000001</v>
      </c>
      <c r="R49" s="37">
        <v>142.07277999999999</v>
      </c>
      <c r="S49" s="37">
        <v>9.3000000000000007</v>
      </c>
      <c r="T49" s="37">
        <v>2102.4001479999997</v>
      </c>
      <c r="U49" s="37">
        <v>2289.5878251271188</v>
      </c>
      <c r="V49" s="37"/>
      <c r="W49" s="37"/>
    </row>
    <row r="50" spans="1:23">
      <c r="A50" s="98" t="s">
        <v>851</v>
      </c>
      <c r="B50" s="98">
        <v>4</v>
      </c>
      <c r="C50" s="99">
        <v>10</v>
      </c>
      <c r="D50" s="105">
        <v>202</v>
      </c>
      <c r="E50" s="98">
        <v>34.700000000000003</v>
      </c>
      <c r="F50" s="98">
        <v>9.56</v>
      </c>
      <c r="G50" s="103">
        <v>-46.860399999999998</v>
      </c>
      <c r="H50" s="37">
        <v>142.01840000000001</v>
      </c>
      <c r="I50" s="37">
        <v>2140.4212276657063</v>
      </c>
      <c r="J50" s="37">
        <v>2315.4885149968968</v>
      </c>
      <c r="K50" s="37"/>
      <c r="L50" s="37" t="s">
        <v>852</v>
      </c>
      <c r="M50" s="101">
        <v>19</v>
      </c>
      <c r="N50" s="37">
        <v>19</v>
      </c>
      <c r="O50" s="37">
        <v>60</v>
      </c>
      <c r="P50" s="37">
        <v>34.494999999999997</v>
      </c>
      <c r="Q50" s="37">
        <v>-46.679130000000001</v>
      </c>
      <c r="R50" s="37">
        <v>142.07277999999999</v>
      </c>
      <c r="S50" s="37">
        <v>9.3000000000000007</v>
      </c>
      <c r="T50" s="37">
        <v>2103.2804999999998</v>
      </c>
      <c r="U50" s="37">
        <v>2288.1422947565288</v>
      </c>
      <c r="V50" s="37"/>
      <c r="W50" s="37"/>
    </row>
    <row r="51" spans="1:23">
      <c r="A51" s="98" t="s">
        <v>851</v>
      </c>
      <c r="B51" s="98">
        <v>4</v>
      </c>
      <c r="C51" s="99">
        <v>11</v>
      </c>
      <c r="D51" s="105">
        <v>150</v>
      </c>
      <c r="E51" s="98">
        <v>34.79</v>
      </c>
      <c r="F51" s="98">
        <v>10.119999999999999</v>
      </c>
      <c r="G51" s="103">
        <v>-46.860399999999998</v>
      </c>
      <c r="H51" s="37">
        <v>142.01840000000001</v>
      </c>
      <c r="I51" s="37">
        <v>2132.6900281690137</v>
      </c>
      <c r="J51" s="37">
        <v>2310.9267130328035</v>
      </c>
      <c r="K51" s="37"/>
      <c r="L51" s="37" t="s">
        <v>852</v>
      </c>
      <c r="M51" s="101">
        <v>19</v>
      </c>
      <c r="N51" s="37">
        <v>20</v>
      </c>
      <c r="O51" s="37">
        <v>30</v>
      </c>
      <c r="P51" s="37">
        <v>34.496000000000002</v>
      </c>
      <c r="Q51" s="37">
        <v>-46.679130000000001</v>
      </c>
      <c r="R51" s="37">
        <v>142.07277999999999</v>
      </c>
      <c r="S51" s="37">
        <v>9.3000000000000007</v>
      </c>
      <c r="T51" s="37">
        <v>2100.7394839999997</v>
      </c>
      <c r="U51" s="37">
        <v>2288.4809664531153</v>
      </c>
      <c r="V51" s="37"/>
      <c r="W51" s="37"/>
    </row>
    <row r="52" spans="1:23">
      <c r="A52" s="98" t="s">
        <v>851</v>
      </c>
      <c r="B52" s="98">
        <v>4</v>
      </c>
      <c r="C52" s="99">
        <v>12</v>
      </c>
      <c r="D52" s="105">
        <v>151</v>
      </c>
      <c r="E52" s="98">
        <v>34.790999999999997</v>
      </c>
      <c r="F52" s="98">
        <v>10.11</v>
      </c>
      <c r="G52" s="103">
        <v>-46.860399999999998</v>
      </c>
      <c r="H52" s="37">
        <v>142.01840000000001</v>
      </c>
      <c r="I52" s="37">
        <v>2136.0203288206726</v>
      </c>
      <c r="J52" s="37">
        <v>2309.4799698013021</v>
      </c>
      <c r="K52" s="37"/>
      <c r="L52" s="37"/>
      <c r="M52" s="101"/>
      <c r="N52" s="37"/>
      <c r="O52" s="37"/>
      <c r="P52" s="37"/>
      <c r="Q52" s="37"/>
      <c r="R52" s="37"/>
      <c r="S52" s="37"/>
      <c r="T52" s="37"/>
      <c r="U52" s="37"/>
      <c r="V52" s="37"/>
      <c r="W52" s="37"/>
    </row>
    <row r="53" spans="1:23">
      <c r="A53" s="98" t="s">
        <v>851</v>
      </c>
      <c r="B53" s="98">
        <v>4</v>
      </c>
      <c r="C53" s="99">
        <v>13</v>
      </c>
      <c r="D53" s="105">
        <v>118</v>
      </c>
      <c r="E53" s="98">
        <v>34.540999999999997</v>
      </c>
      <c r="F53" s="98">
        <v>10.4</v>
      </c>
      <c r="G53" s="103">
        <v>-46.860399999999998</v>
      </c>
      <c r="H53" s="37">
        <v>142.01840000000001</v>
      </c>
      <c r="I53" s="37">
        <v>2121.8602292927239</v>
      </c>
      <c r="J53" s="37">
        <v>2319.8956765598027</v>
      </c>
      <c r="K53" s="37"/>
      <c r="L53" s="37" t="s">
        <v>853</v>
      </c>
      <c r="M53" s="101">
        <v>20</v>
      </c>
      <c r="N53" s="37">
        <v>2</v>
      </c>
      <c r="O53" s="37">
        <v>1000</v>
      </c>
      <c r="P53" s="37">
        <v>34.372</v>
      </c>
      <c r="Q53" s="37">
        <v>-46.896320000000003</v>
      </c>
      <c r="R53" s="37">
        <v>142.37582</v>
      </c>
      <c r="S53" s="37">
        <v>5.9</v>
      </c>
      <c r="T53" s="37">
        <v>2177.0047560000003</v>
      </c>
      <c r="U53" s="37">
        <v>2288.2453643940316</v>
      </c>
      <c r="V53" s="37"/>
      <c r="W53" s="37"/>
    </row>
    <row r="54" spans="1:23">
      <c r="A54" s="98" t="s">
        <v>851</v>
      </c>
      <c r="B54" s="98">
        <v>4</v>
      </c>
      <c r="C54" s="99">
        <v>14</v>
      </c>
      <c r="D54" s="105">
        <v>119</v>
      </c>
      <c r="E54" s="98">
        <v>34.542000000000002</v>
      </c>
      <c r="F54" s="98">
        <v>10.4</v>
      </c>
      <c r="G54" s="103">
        <v>-46.860399999999998</v>
      </c>
      <c r="H54" s="37">
        <v>142.01840000000001</v>
      </c>
      <c r="I54" s="37">
        <v>2120.4100804817317</v>
      </c>
      <c r="J54" s="37">
        <v>2320.3532953558101</v>
      </c>
      <c r="K54" s="37"/>
      <c r="L54" s="37" t="s">
        <v>853</v>
      </c>
      <c r="M54" s="101">
        <v>20</v>
      </c>
      <c r="N54" s="37">
        <v>3</v>
      </c>
      <c r="O54" s="37">
        <v>800</v>
      </c>
      <c r="P54" s="37">
        <v>34.506999999999998</v>
      </c>
      <c r="Q54" s="37">
        <v>-46.896320000000003</v>
      </c>
      <c r="R54" s="37">
        <v>142.37582</v>
      </c>
      <c r="S54" s="37">
        <v>8</v>
      </c>
      <c r="T54" s="37">
        <v>2149.4837520000001</v>
      </c>
      <c r="U54" s="37">
        <v>2287.898725720117</v>
      </c>
      <c r="V54" s="37"/>
      <c r="W54" s="37"/>
    </row>
    <row r="55" spans="1:23">
      <c r="A55" s="98" t="s">
        <v>851</v>
      </c>
      <c r="B55" s="98">
        <v>4</v>
      </c>
      <c r="C55" s="99">
        <v>15</v>
      </c>
      <c r="D55" s="105">
        <v>70</v>
      </c>
      <c r="E55" s="98">
        <v>34.567</v>
      </c>
      <c r="F55" s="98">
        <v>10.65</v>
      </c>
      <c r="G55" s="103">
        <v>-46.860399999999998</v>
      </c>
      <c r="H55" s="37">
        <v>142.01840000000001</v>
      </c>
      <c r="I55" s="37">
        <v>2115.7668302137877</v>
      </c>
      <c r="J55" s="37">
        <v>2320.0429019119333</v>
      </c>
      <c r="K55" s="37"/>
      <c r="L55" s="37" t="s">
        <v>853</v>
      </c>
      <c r="M55" s="101">
        <v>20</v>
      </c>
      <c r="N55" s="37">
        <v>5</v>
      </c>
      <c r="O55" s="37">
        <v>600</v>
      </c>
      <c r="P55" s="37">
        <v>34.615000000000002</v>
      </c>
      <c r="Q55" s="37">
        <v>-46.896320000000003</v>
      </c>
      <c r="R55" s="37">
        <v>142.37582</v>
      </c>
      <c r="S55" s="37">
        <v>9</v>
      </c>
      <c r="T55" s="37">
        <v>2127.2648680000002</v>
      </c>
      <c r="U55" s="37">
        <v>2287.6584136241227</v>
      </c>
      <c r="V55" s="37"/>
      <c r="W55" s="37"/>
    </row>
    <row r="56" spans="1:23">
      <c r="A56" s="98" t="s">
        <v>851</v>
      </c>
      <c r="B56" s="98">
        <v>4</v>
      </c>
      <c r="C56" s="99">
        <v>16</v>
      </c>
      <c r="D56" s="105">
        <v>70</v>
      </c>
      <c r="E56" s="98">
        <v>34.564999999999998</v>
      </c>
      <c r="F56" s="98">
        <v>10.63</v>
      </c>
      <c r="G56" s="103">
        <v>-46.860399999999998</v>
      </c>
      <c r="H56" s="37">
        <v>142.01840000000001</v>
      </c>
      <c r="I56" s="37">
        <v>2116.1425002169826</v>
      </c>
      <c r="J56" s="37">
        <v>2322.6576446592303</v>
      </c>
      <c r="K56" s="37"/>
      <c r="L56" s="37" t="s">
        <v>853</v>
      </c>
      <c r="M56" s="101">
        <v>20</v>
      </c>
      <c r="N56" s="37">
        <v>8</v>
      </c>
      <c r="O56" s="37">
        <v>400</v>
      </c>
      <c r="P56" s="37">
        <v>34.648000000000003</v>
      </c>
      <c r="Q56" s="37">
        <v>-46.896320000000003</v>
      </c>
      <c r="R56" s="37">
        <v>142.37582</v>
      </c>
      <c r="S56" s="37">
        <v>9.3000000000000007</v>
      </c>
      <c r="T56" s="37">
        <v>2120.2420600000005</v>
      </c>
      <c r="U56" s="37">
        <v>2290.9370001681436</v>
      </c>
      <c r="V56" s="37"/>
      <c r="W56" s="37"/>
    </row>
    <row r="57" spans="1:23">
      <c r="A57" s="98" t="s">
        <v>851</v>
      </c>
      <c r="B57" s="98">
        <v>4</v>
      </c>
      <c r="C57" s="99">
        <v>17</v>
      </c>
      <c r="D57" s="105">
        <v>36</v>
      </c>
      <c r="E57" s="98">
        <v>34.58</v>
      </c>
      <c r="F57" s="98">
        <v>10.75</v>
      </c>
      <c r="G57" s="103">
        <v>-46.860399999999998</v>
      </c>
      <c r="H57" s="37">
        <v>142.01840000000001</v>
      </c>
      <c r="I57" s="37">
        <v>2115.457453441295</v>
      </c>
      <c r="J57" s="37">
        <v>2319.6915474513976</v>
      </c>
      <c r="K57" s="37"/>
      <c r="L57" s="37" t="s">
        <v>853</v>
      </c>
      <c r="M57" s="101">
        <v>20</v>
      </c>
      <c r="N57" s="37">
        <v>9</v>
      </c>
      <c r="O57" s="37">
        <v>250</v>
      </c>
      <c r="P57" s="37">
        <v>34.648000000000003</v>
      </c>
      <c r="Q57" s="37">
        <v>-46.896320000000003</v>
      </c>
      <c r="R57" s="37">
        <v>142.37582</v>
      </c>
      <c r="S57" s="37">
        <v>9.4</v>
      </c>
      <c r="T57" s="37">
        <v>2119.1616279999998</v>
      </c>
      <c r="U57" s="37">
        <v>2291.4825627413688</v>
      </c>
      <c r="V57" s="37"/>
      <c r="W57" s="37"/>
    </row>
    <row r="58" spans="1:23">
      <c r="A58" s="98" t="s">
        <v>851</v>
      </c>
      <c r="B58" s="98">
        <v>4</v>
      </c>
      <c r="C58" s="99">
        <v>18</v>
      </c>
      <c r="D58" s="98">
        <v>36</v>
      </c>
      <c r="E58" s="98">
        <v>34.579000000000001</v>
      </c>
      <c r="F58" s="98">
        <v>10.74</v>
      </c>
      <c r="G58" s="103">
        <v>-46.860399999999998</v>
      </c>
      <c r="H58" s="98">
        <v>142.01840000000001</v>
      </c>
      <c r="I58" s="98">
        <v>2115.0427184129098</v>
      </c>
      <c r="J58" s="98">
        <v>2318.3441775367501</v>
      </c>
      <c r="K58" s="98"/>
      <c r="L58" s="98" t="s">
        <v>853</v>
      </c>
      <c r="M58" s="104">
        <v>20</v>
      </c>
      <c r="N58" s="98">
        <v>11</v>
      </c>
      <c r="O58" s="98">
        <v>190</v>
      </c>
      <c r="P58" s="37">
        <v>34.511000000000003</v>
      </c>
      <c r="Q58" s="37">
        <v>-46.896320000000003</v>
      </c>
      <c r="R58" s="37">
        <v>142.37582</v>
      </c>
      <c r="S58" s="37">
        <v>9.3000000000000007</v>
      </c>
      <c r="T58" s="37">
        <v>2104.4257360000001</v>
      </c>
      <c r="U58" s="37">
        <v>2287.345947771199</v>
      </c>
      <c r="V58" s="37"/>
      <c r="W58" s="37"/>
    </row>
    <row r="59" spans="1:23">
      <c r="A59" s="98" t="s">
        <v>851</v>
      </c>
      <c r="B59" s="98">
        <v>4</v>
      </c>
      <c r="C59" s="99">
        <v>19</v>
      </c>
      <c r="D59" s="98">
        <v>4</v>
      </c>
      <c r="E59" s="98">
        <v>34.584000000000003</v>
      </c>
      <c r="F59" s="98">
        <v>10.79</v>
      </c>
      <c r="G59" s="103">
        <v>-46.860399999999998</v>
      </c>
      <c r="H59" s="98">
        <v>142.01840000000001</v>
      </c>
      <c r="I59" s="98">
        <v>2113.1879117510985</v>
      </c>
      <c r="J59" s="98">
        <v>2320.378238412</v>
      </c>
      <c r="K59" s="98"/>
      <c r="L59" s="98" t="s">
        <v>853</v>
      </c>
      <c r="M59" s="104">
        <v>20</v>
      </c>
      <c r="N59" s="98">
        <v>13</v>
      </c>
      <c r="O59" s="98">
        <v>150</v>
      </c>
      <c r="P59" s="37">
        <v>34.496000000000002</v>
      </c>
      <c r="Q59" s="37">
        <v>-46.896320000000003</v>
      </c>
      <c r="R59" s="37">
        <v>142.37582</v>
      </c>
      <c r="S59" s="37">
        <v>9.1999999999999993</v>
      </c>
      <c r="T59" s="37">
        <v>2106.0463840000002</v>
      </c>
      <c r="U59" s="37">
        <v>2287.7990633433587</v>
      </c>
      <c r="V59" s="37"/>
      <c r="W59" s="37"/>
    </row>
    <row r="60" spans="1:23">
      <c r="A60" s="98" t="s">
        <v>851</v>
      </c>
      <c r="B60" s="98">
        <v>4</v>
      </c>
      <c r="C60" s="99">
        <v>20</v>
      </c>
      <c r="D60" s="98">
        <v>3</v>
      </c>
      <c r="E60" s="98">
        <v>34.584000000000003</v>
      </c>
      <c r="F60" s="98">
        <v>10.79</v>
      </c>
      <c r="G60" s="82">
        <v>-46.860399999999998</v>
      </c>
      <c r="H60" s="98">
        <v>142.01840000000001</v>
      </c>
      <c r="I60" s="98">
        <v>2115.3140220911405</v>
      </c>
      <c r="J60" s="98">
        <v>2315.9105960242787</v>
      </c>
      <c r="K60" s="98"/>
      <c r="L60" s="98" t="s">
        <v>853</v>
      </c>
      <c r="M60" s="104">
        <v>20</v>
      </c>
      <c r="N60" s="98">
        <v>15</v>
      </c>
      <c r="O60" s="98">
        <v>120</v>
      </c>
      <c r="P60" s="37">
        <v>34.496000000000002</v>
      </c>
      <c r="Q60" s="37">
        <v>-46.896320000000003</v>
      </c>
      <c r="R60" s="37">
        <v>142.37582</v>
      </c>
      <c r="S60" s="37">
        <v>9.1999999999999993</v>
      </c>
      <c r="T60" s="37">
        <v>2104.1456239999998</v>
      </c>
      <c r="U60" s="37">
        <v>2286.9449933524857</v>
      </c>
      <c r="V60" s="37"/>
      <c r="W60" s="37"/>
    </row>
    <row r="61" spans="1:23">
      <c r="A61" s="98"/>
      <c r="B61" s="98"/>
      <c r="C61" s="99"/>
      <c r="D61" s="98"/>
      <c r="E61" s="98"/>
      <c r="F61" s="98"/>
      <c r="G61" s="98"/>
      <c r="H61" s="98"/>
      <c r="I61" s="98"/>
      <c r="J61" s="98"/>
      <c r="K61" s="98"/>
      <c r="L61" s="98" t="s">
        <v>853</v>
      </c>
      <c r="M61" s="104">
        <v>20</v>
      </c>
      <c r="N61" s="98">
        <v>17</v>
      </c>
      <c r="O61" s="98">
        <v>90</v>
      </c>
      <c r="P61" s="37">
        <v>34.496000000000002</v>
      </c>
      <c r="Q61" s="37">
        <v>-46.896320000000003</v>
      </c>
      <c r="R61" s="37">
        <v>142.37582</v>
      </c>
      <c r="S61" s="37">
        <v>9.1999999999999993</v>
      </c>
      <c r="T61" s="37">
        <v>2102.955148</v>
      </c>
      <c r="U61" s="37">
        <v>2287.3717026538807</v>
      </c>
      <c r="V61" s="37"/>
      <c r="W61" s="37"/>
    </row>
    <row r="62" spans="1:23">
      <c r="A62" s="98" t="s">
        <v>854</v>
      </c>
      <c r="B62" s="98">
        <v>6</v>
      </c>
      <c r="C62" s="99">
        <v>21</v>
      </c>
      <c r="D62" s="98">
        <v>999</v>
      </c>
      <c r="E62" s="98">
        <v>34.377000000000002</v>
      </c>
      <c r="F62" s="98">
        <v>5.6</v>
      </c>
      <c r="G62" s="98">
        <v>-46.933599999999998</v>
      </c>
      <c r="H62" s="98">
        <v>142.24700000000001</v>
      </c>
      <c r="I62" s="98">
        <v>2219.6986316432494</v>
      </c>
      <c r="J62" s="98">
        <v>2334.3469399188971</v>
      </c>
      <c r="K62" s="98"/>
      <c r="L62" s="98" t="s">
        <v>853</v>
      </c>
      <c r="M62" s="104">
        <v>20</v>
      </c>
      <c r="N62" s="98">
        <v>19</v>
      </c>
      <c r="O62" s="98">
        <v>60</v>
      </c>
      <c r="P62" s="37">
        <v>34.496000000000002</v>
      </c>
      <c r="Q62" s="37">
        <v>-46.896320000000003</v>
      </c>
      <c r="R62" s="37">
        <v>142.37582</v>
      </c>
      <c r="S62" s="37">
        <v>9.1999999999999993</v>
      </c>
      <c r="T62" s="37">
        <v>2103.6654319999998</v>
      </c>
      <c r="U62" s="37">
        <v>2287.880687280885</v>
      </c>
      <c r="V62" s="37"/>
      <c r="W62" s="37"/>
    </row>
    <row r="63" spans="1:23">
      <c r="A63" s="98" t="s">
        <v>854</v>
      </c>
      <c r="B63" s="98">
        <v>6</v>
      </c>
      <c r="C63" s="99">
        <v>22</v>
      </c>
      <c r="D63" s="98">
        <v>996</v>
      </c>
      <c r="E63" s="98">
        <v>34.378</v>
      </c>
      <c r="F63" s="98">
        <v>5.61</v>
      </c>
      <c r="G63" s="98">
        <v>-46.933599999999998</v>
      </c>
      <c r="H63" s="98">
        <v>142.24700000000001</v>
      </c>
      <c r="I63" s="98">
        <v>2222.7445540752806</v>
      </c>
      <c r="J63" s="98">
        <v>2335.38463273557</v>
      </c>
      <c r="K63" s="98"/>
      <c r="L63" s="98" t="s">
        <v>853</v>
      </c>
      <c r="M63" s="104">
        <v>20</v>
      </c>
      <c r="N63" s="99">
        <v>20</v>
      </c>
      <c r="O63" s="98">
        <v>30</v>
      </c>
      <c r="P63" s="37">
        <v>34.488</v>
      </c>
      <c r="Q63" s="37">
        <v>-46.896320000000003</v>
      </c>
      <c r="R63" s="37">
        <v>142.37582</v>
      </c>
      <c r="S63" s="37">
        <v>9.1999999999999993</v>
      </c>
      <c r="T63" s="37">
        <v>2103.4453439999997</v>
      </c>
      <c r="U63" s="37">
        <v>2287.1609535555162</v>
      </c>
      <c r="V63" s="37"/>
      <c r="W63" s="37"/>
    </row>
    <row r="64" spans="1:23">
      <c r="A64" s="37" t="s">
        <v>854</v>
      </c>
      <c r="B64" s="37">
        <v>6</v>
      </c>
      <c r="C64" s="47">
        <v>23</v>
      </c>
      <c r="D64" s="37">
        <v>799</v>
      </c>
      <c r="E64" s="37">
        <v>34.47</v>
      </c>
      <c r="F64" s="37">
        <v>7.22</v>
      </c>
      <c r="G64" s="37">
        <v>-46.933599999999998</v>
      </c>
      <c r="H64" s="37">
        <v>142.24700000000001</v>
      </c>
      <c r="I64" s="37">
        <v>2201.8800835509142</v>
      </c>
      <c r="J64" s="37">
        <v>2327.9509766534579</v>
      </c>
      <c r="K64" s="98"/>
      <c r="L64" s="37" t="s">
        <v>853</v>
      </c>
      <c r="M64" s="101">
        <v>20</v>
      </c>
      <c r="N64" s="47">
        <v>21</v>
      </c>
      <c r="O64" s="37">
        <v>5</v>
      </c>
      <c r="P64" s="37">
        <v>34.473999999999997</v>
      </c>
      <c r="Q64" s="37">
        <v>-46.896320000000003</v>
      </c>
      <c r="R64" s="37">
        <v>142.37582</v>
      </c>
      <c r="S64" s="37">
        <v>9.1999999999999993</v>
      </c>
      <c r="T64" s="37">
        <v>2102.144824</v>
      </c>
      <c r="U64" s="37">
        <v>2286.0353549474212</v>
      </c>
      <c r="V64" s="37"/>
      <c r="W64" s="37"/>
    </row>
    <row r="65" spans="1:23">
      <c r="A65" s="37" t="s">
        <v>854</v>
      </c>
      <c r="B65" s="37">
        <v>6</v>
      </c>
      <c r="C65" s="47">
        <v>24</v>
      </c>
      <c r="D65" s="37">
        <v>799</v>
      </c>
      <c r="E65" s="37">
        <v>34.470999999999997</v>
      </c>
      <c r="F65" s="37">
        <v>7.23</v>
      </c>
      <c r="G65" s="37">
        <v>-46.933599999999998</v>
      </c>
      <c r="H65" s="37">
        <v>142.24700000000001</v>
      </c>
      <c r="I65" s="102">
        <v>2197.1945339560789</v>
      </c>
      <c r="J65" s="102">
        <v>2325.2962382566438</v>
      </c>
      <c r="K65" s="98"/>
      <c r="L65" s="37"/>
      <c r="M65" s="37"/>
      <c r="N65" s="47"/>
      <c r="O65" s="37"/>
      <c r="P65" s="37"/>
      <c r="Q65" s="37"/>
      <c r="R65" s="37"/>
      <c r="S65" s="37"/>
      <c r="T65" s="37"/>
      <c r="U65" s="37"/>
      <c r="V65" s="37"/>
      <c r="W65" s="37"/>
    </row>
    <row r="66" spans="1:23">
      <c r="A66" s="37" t="s">
        <v>854</v>
      </c>
      <c r="B66" s="37">
        <v>6</v>
      </c>
      <c r="C66" s="47">
        <v>25</v>
      </c>
      <c r="D66" s="37">
        <v>599</v>
      </c>
      <c r="E66" s="37">
        <v>34.57</v>
      </c>
      <c r="F66" s="37">
        <v>8.67</v>
      </c>
      <c r="G66" s="37">
        <v>-46.933599999999998</v>
      </c>
      <c r="H66" s="37">
        <v>142.24700000000001</v>
      </c>
      <c r="I66" s="37">
        <v>2158.7040127277983</v>
      </c>
      <c r="J66" s="86">
        <v>2318.1751650598712</v>
      </c>
      <c r="K66" s="98"/>
      <c r="L66" s="37"/>
      <c r="M66" s="37"/>
      <c r="N66" s="37"/>
      <c r="O66" s="37"/>
      <c r="P66" s="37"/>
    </row>
    <row r="67" spans="1:23">
      <c r="A67" s="37" t="s">
        <v>854</v>
      </c>
      <c r="B67" s="37">
        <v>6</v>
      </c>
      <c r="C67" s="47">
        <v>26</v>
      </c>
      <c r="D67" s="37">
        <v>601</v>
      </c>
      <c r="E67" s="37">
        <v>34.57</v>
      </c>
      <c r="F67" s="37">
        <v>8.67</v>
      </c>
      <c r="G67" s="37">
        <v>-46.933599999999998</v>
      </c>
      <c r="H67" s="37">
        <v>142.24700000000001</v>
      </c>
      <c r="I67" s="37">
        <v>2158.8458108186287</v>
      </c>
      <c r="J67" s="86">
        <v>2317.2798074269917</v>
      </c>
      <c r="K67" s="98"/>
      <c r="L67" s="37"/>
      <c r="M67" s="37"/>
      <c r="N67" s="37"/>
      <c r="O67" s="37"/>
      <c r="P67" s="37"/>
    </row>
    <row r="68" spans="1:23">
      <c r="A68" s="37" t="s">
        <v>854</v>
      </c>
      <c r="B68" s="37">
        <v>6</v>
      </c>
      <c r="C68" s="47">
        <v>27</v>
      </c>
      <c r="D68" s="37">
        <v>400</v>
      </c>
      <c r="E68" s="37">
        <v>34.628999999999998</v>
      </c>
      <c r="F68" s="37">
        <v>9.09</v>
      </c>
      <c r="G68" s="37">
        <v>-46.933599999999998</v>
      </c>
      <c r="H68" s="37">
        <v>142.24700000000001</v>
      </c>
      <c r="I68" s="37">
        <v>2145.754117647059</v>
      </c>
      <c r="J68" s="86">
        <v>2315.8517491153316</v>
      </c>
      <c r="K68" s="98"/>
      <c r="L68" s="37"/>
      <c r="M68" s="37"/>
      <c r="N68" s="37"/>
      <c r="O68" s="37"/>
      <c r="P68" s="37"/>
    </row>
    <row r="69" spans="1:23">
      <c r="A69" s="37" t="s">
        <v>854</v>
      </c>
      <c r="B69" s="37">
        <v>6</v>
      </c>
      <c r="C69" s="47">
        <v>28</v>
      </c>
      <c r="D69" s="37">
        <v>400</v>
      </c>
      <c r="E69" s="37">
        <v>34.628</v>
      </c>
      <c r="F69" s="37">
        <v>9.08</v>
      </c>
      <c r="G69" s="37">
        <v>-46.933599999999998</v>
      </c>
      <c r="H69" s="37">
        <v>142.24700000000001</v>
      </c>
      <c r="I69" s="37">
        <v>2147.1103517384781</v>
      </c>
      <c r="J69" s="86">
        <v>2315.3660566891272</v>
      </c>
      <c r="K69" s="98"/>
      <c r="L69" s="37"/>
      <c r="M69" s="37"/>
      <c r="N69" s="37"/>
      <c r="O69" s="37"/>
      <c r="P69" s="37"/>
    </row>
    <row r="70" spans="1:23">
      <c r="A70" s="37" t="s">
        <v>854</v>
      </c>
      <c r="B70" s="37">
        <v>6</v>
      </c>
      <c r="C70" s="47">
        <v>29</v>
      </c>
      <c r="D70" s="37">
        <v>204</v>
      </c>
      <c r="E70" s="37">
        <v>34.682000000000002</v>
      </c>
      <c r="F70" s="37">
        <v>9.4499999999999993</v>
      </c>
      <c r="G70" s="37">
        <v>-46.933599999999998</v>
      </c>
      <c r="H70" s="37">
        <v>142.24700000000001</v>
      </c>
      <c r="I70" s="37">
        <v>2143.0000178767082</v>
      </c>
      <c r="J70" s="86">
        <v>2315.0570644905138</v>
      </c>
      <c r="K70" s="98"/>
      <c r="L70" s="37"/>
      <c r="M70" s="37"/>
      <c r="N70" s="37"/>
      <c r="O70" s="37"/>
      <c r="P70" s="37"/>
    </row>
    <row r="71" spans="1:23">
      <c r="A71" s="37" t="s">
        <v>854</v>
      </c>
      <c r="B71" s="37">
        <v>6</v>
      </c>
      <c r="C71" s="47">
        <v>30</v>
      </c>
      <c r="D71" s="37">
        <v>207</v>
      </c>
      <c r="E71" s="37">
        <v>34.679000000000002</v>
      </c>
      <c r="F71" s="37">
        <v>9.44</v>
      </c>
      <c r="G71" s="37">
        <v>-46.933599999999998</v>
      </c>
      <c r="H71" s="37">
        <v>142.24700000000001</v>
      </c>
      <c r="I71" s="37">
        <v>2143.1955004469564</v>
      </c>
      <c r="J71" s="86">
        <v>2315.3848118990045</v>
      </c>
      <c r="K71" s="98"/>
      <c r="L71" s="37"/>
      <c r="M71" s="37"/>
      <c r="N71" s="37"/>
      <c r="O71" s="37"/>
      <c r="P71" s="37"/>
    </row>
    <row r="72" spans="1:23">
      <c r="A72" s="37" t="s">
        <v>854</v>
      </c>
      <c r="B72" s="37">
        <v>6</v>
      </c>
      <c r="C72" s="47">
        <v>31</v>
      </c>
      <c r="D72" s="37">
        <v>155</v>
      </c>
      <c r="E72" s="37">
        <v>34.765999999999998</v>
      </c>
      <c r="F72" s="37">
        <v>9.98</v>
      </c>
      <c r="G72" s="37">
        <v>-46.933599999999998</v>
      </c>
      <c r="H72" s="37">
        <v>142.24700000000001</v>
      </c>
      <c r="I72" s="37">
        <v>2138.1545544497499</v>
      </c>
      <c r="J72" s="86">
        <v>2313.4516367510168</v>
      </c>
      <c r="K72" s="98"/>
      <c r="L72" s="37"/>
      <c r="M72" s="37"/>
      <c r="N72" s="37"/>
      <c r="O72" s="37"/>
      <c r="P72" s="37"/>
    </row>
    <row r="73" spans="1:23">
      <c r="A73" s="37" t="s">
        <v>854</v>
      </c>
      <c r="B73" s="37">
        <v>6</v>
      </c>
      <c r="C73" s="47">
        <v>32</v>
      </c>
      <c r="D73" s="37">
        <v>155</v>
      </c>
      <c r="E73" s="37">
        <v>34.762999999999998</v>
      </c>
      <c r="F73" s="37">
        <v>9.9700000000000006</v>
      </c>
      <c r="G73" s="37">
        <v>-46.933599999999998</v>
      </c>
      <c r="H73" s="37">
        <v>142.24700000000001</v>
      </c>
      <c r="I73" s="37">
        <v>2138.2685688807069</v>
      </c>
      <c r="J73" s="86">
        <v>2313.656857656139</v>
      </c>
      <c r="K73" s="98"/>
      <c r="L73" s="37"/>
      <c r="M73" s="37"/>
      <c r="N73" s="37"/>
      <c r="O73" s="37"/>
      <c r="P73" s="37"/>
    </row>
    <row r="74" spans="1:23">
      <c r="A74" s="37" t="s">
        <v>854</v>
      </c>
      <c r="B74" s="37">
        <v>6</v>
      </c>
      <c r="C74" s="47">
        <v>33</v>
      </c>
      <c r="D74" s="37">
        <v>120</v>
      </c>
      <c r="E74" s="37">
        <v>34.542999999999999</v>
      </c>
      <c r="F74" s="37">
        <v>10.42</v>
      </c>
      <c r="G74" s="37">
        <v>-46.933599999999998</v>
      </c>
      <c r="H74" s="37">
        <v>142.24700000000001</v>
      </c>
      <c r="I74" s="37">
        <v>2124.8735535419628</v>
      </c>
      <c r="J74" s="86">
        <v>2319.9725482338545</v>
      </c>
      <c r="K74" s="98"/>
      <c r="L74" s="37"/>
      <c r="M74" s="37"/>
      <c r="N74" s="37"/>
      <c r="O74" s="37"/>
      <c r="P74" s="37"/>
    </row>
    <row r="75" spans="1:23">
      <c r="A75" s="37" t="s">
        <v>854</v>
      </c>
      <c r="B75" s="37">
        <v>6</v>
      </c>
      <c r="C75" s="47">
        <v>34</v>
      </c>
      <c r="D75" s="37">
        <v>119</v>
      </c>
      <c r="E75" s="37">
        <v>34.542999999999999</v>
      </c>
      <c r="F75" s="37">
        <v>10.42</v>
      </c>
      <c r="G75" s="37">
        <v>-46.933599999999998</v>
      </c>
      <c r="H75" s="37">
        <v>142.24700000000001</v>
      </c>
      <c r="I75" s="37">
        <v>2122.8057377761052</v>
      </c>
      <c r="J75" s="86">
        <v>2323.654266577721</v>
      </c>
      <c r="K75" s="98"/>
      <c r="L75" s="37"/>
      <c r="M75" s="37"/>
      <c r="N75" s="37"/>
      <c r="O75" s="37"/>
      <c r="P75" s="37"/>
    </row>
    <row r="76" spans="1:23">
      <c r="A76" s="37" t="s">
        <v>854</v>
      </c>
      <c r="B76" s="37">
        <v>6</v>
      </c>
      <c r="C76" s="47">
        <v>35</v>
      </c>
      <c r="D76" s="37">
        <v>69</v>
      </c>
      <c r="E76" s="37">
        <v>34.56</v>
      </c>
      <c r="F76" s="37">
        <v>10.53</v>
      </c>
      <c r="G76" s="37">
        <v>-46.933599999999998</v>
      </c>
      <c r="H76" s="37">
        <v>142.24700000000001</v>
      </c>
      <c r="I76" s="37">
        <v>2121.9844236111112</v>
      </c>
      <c r="J76" s="86">
        <v>2321.7535534323624</v>
      </c>
      <c r="K76" s="98"/>
      <c r="L76" s="37"/>
      <c r="M76" s="37"/>
      <c r="N76" s="37"/>
      <c r="O76" s="37"/>
      <c r="P76" s="37"/>
    </row>
    <row r="77" spans="1:23">
      <c r="A77" s="37" t="s">
        <v>854</v>
      </c>
      <c r="B77" s="37">
        <v>6</v>
      </c>
      <c r="C77" s="47">
        <v>36</v>
      </c>
      <c r="D77" s="37">
        <v>70</v>
      </c>
      <c r="E77" s="37">
        <v>34.558999999999997</v>
      </c>
      <c r="F77" s="37">
        <v>10.52</v>
      </c>
      <c r="G77" s="37">
        <v>-46.933599999999998</v>
      </c>
      <c r="H77" s="37">
        <v>142.24700000000001</v>
      </c>
      <c r="I77" s="37">
        <v>2121.29608264128</v>
      </c>
      <c r="J77" s="86">
        <v>2320.8363137080069</v>
      </c>
      <c r="K77" s="98"/>
      <c r="L77" s="37"/>
      <c r="M77" s="37"/>
      <c r="N77" s="37"/>
      <c r="O77" s="37"/>
      <c r="P77" s="37"/>
    </row>
    <row r="78" spans="1:23">
      <c r="A78" s="37" t="s">
        <v>854</v>
      </c>
      <c r="B78" s="37">
        <v>6</v>
      </c>
      <c r="C78" s="47">
        <v>37</v>
      </c>
      <c r="D78" s="37">
        <v>35</v>
      </c>
      <c r="E78" s="37">
        <v>34.561</v>
      </c>
      <c r="F78" s="37">
        <v>10.54</v>
      </c>
      <c r="G78" s="37">
        <v>-46.933599999999998</v>
      </c>
      <c r="H78" s="37">
        <v>142.24700000000001</v>
      </c>
      <c r="I78" s="37">
        <v>2120.5958548653111</v>
      </c>
      <c r="J78" s="86">
        <v>2319.8156940694421</v>
      </c>
      <c r="K78" s="98"/>
      <c r="L78" s="37"/>
      <c r="M78" s="37"/>
      <c r="N78" s="37"/>
      <c r="O78" s="37"/>
      <c r="P78" s="37"/>
    </row>
    <row r="79" spans="1:23">
      <c r="A79" s="37" t="s">
        <v>854</v>
      </c>
      <c r="B79" s="37">
        <v>6</v>
      </c>
      <c r="C79" s="47">
        <v>38</v>
      </c>
      <c r="D79" s="37">
        <v>35</v>
      </c>
      <c r="E79" s="37">
        <v>34.561</v>
      </c>
      <c r="F79" s="37">
        <v>10.54</v>
      </c>
      <c r="G79" s="37">
        <v>-46.933599999999998</v>
      </c>
      <c r="H79" s="37">
        <v>142.24700000000001</v>
      </c>
      <c r="I79" s="37">
        <v>2119.9170730013593</v>
      </c>
      <c r="J79" s="86">
        <v>2323.6099535915318</v>
      </c>
      <c r="K79" s="98"/>
      <c r="L79" s="37"/>
      <c r="M79" s="37"/>
      <c r="N79" s="37"/>
      <c r="O79" s="37"/>
      <c r="P79" s="37"/>
    </row>
    <row r="80" spans="1:23">
      <c r="A80" s="37" t="s">
        <v>854</v>
      </c>
      <c r="B80" s="37">
        <v>6</v>
      </c>
      <c r="C80" s="47">
        <v>39</v>
      </c>
      <c r="D80" s="37">
        <v>5</v>
      </c>
      <c r="E80" s="37">
        <v>34.561</v>
      </c>
      <c r="F80" s="37">
        <v>10.54</v>
      </c>
      <c r="G80" s="37">
        <v>-46.933599999999998</v>
      </c>
      <c r="H80" s="37">
        <v>142.24700000000001</v>
      </c>
      <c r="I80" s="37">
        <v>2119.8765487109745</v>
      </c>
      <c r="J80" s="86">
        <v>2322.5152067269778</v>
      </c>
      <c r="K80" s="98"/>
      <c r="L80" s="37"/>
      <c r="M80" s="37"/>
      <c r="N80" s="37"/>
      <c r="O80" s="37"/>
      <c r="P80" s="37"/>
    </row>
    <row r="81" spans="1:16">
      <c r="A81" s="37" t="s">
        <v>854</v>
      </c>
      <c r="B81" s="37">
        <v>6</v>
      </c>
      <c r="C81" s="47">
        <v>40</v>
      </c>
      <c r="D81" s="37">
        <v>5</v>
      </c>
      <c r="E81" s="37">
        <v>34.561</v>
      </c>
      <c r="F81" s="37">
        <v>10.54</v>
      </c>
      <c r="G81" s="37">
        <v>-46.933599999999998</v>
      </c>
      <c r="H81" s="37">
        <v>142.24700000000001</v>
      </c>
      <c r="I81" s="37">
        <v>2119.4105193715459</v>
      </c>
      <c r="J81" s="86">
        <v>2318.0469353796107</v>
      </c>
      <c r="K81" s="98"/>
      <c r="L81" s="37"/>
      <c r="M81" s="37"/>
      <c r="N81" s="37"/>
      <c r="O81" s="37"/>
      <c r="P81" s="37"/>
    </row>
    <row r="82" spans="1:16">
      <c r="A82" s="37" t="s">
        <v>855</v>
      </c>
      <c r="B82" s="37"/>
      <c r="C82" s="47"/>
      <c r="D82" s="37"/>
      <c r="E82" s="37"/>
      <c r="F82" s="37"/>
      <c r="G82" s="37"/>
      <c r="H82" s="37"/>
      <c r="I82" s="106">
        <v>0.78</v>
      </c>
      <c r="J82" s="107">
        <v>1.29</v>
      </c>
      <c r="K82" s="98"/>
      <c r="L82" s="37"/>
      <c r="M82" s="37"/>
      <c r="N82" s="37"/>
      <c r="O82" s="37"/>
      <c r="P82" s="37"/>
    </row>
    <row r="83" spans="1:16">
      <c r="A83" s="37"/>
      <c r="B83" s="37"/>
      <c r="C83" s="47"/>
      <c r="D83" s="37"/>
      <c r="E83" s="37"/>
      <c r="F83" s="37"/>
      <c r="G83" s="37"/>
      <c r="H83" s="37"/>
      <c r="I83" s="106"/>
      <c r="J83" s="107"/>
      <c r="K83" s="98"/>
      <c r="L83" s="37"/>
      <c r="M83" s="37"/>
      <c r="N83" s="37"/>
      <c r="O83" s="37"/>
      <c r="P83" s="37"/>
    </row>
    <row r="84" spans="1:16">
      <c r="A84" s="37" t="s">
        <v>856</v>
      </c>
      <c r="B84" s="37" t="s">
        <v>857</v>
      </c>
      <c r="C84" s="47">
        <v>41</v>
      </c>
      <c r="D84" s="37">
        <v>0</v>
      </c>
      <c r="E84" s="37">
        <v>34.673000000000002</v>
      </c>
      <c r="F84" s="37">
        <v>11.1</v>
      </c>
      <c r="G84" s="37">
        <v>-46.563499999999998</v>
      </c>
      <c r="H84" s="37">
        <v>142.32579999999999</v>
      </c>
      <c r="I84" s="37">
        <v>2109.7470048741093</v>
      </c>
      <c r="J84" s="86">
        <v>2318.0217439525336</v>
      </c>
      <c r="K84" s="98"/>
      <c r="L84" s="37"/>
      <c r="M84" s="37"/>
      <c r="N84" s="37"/>
      <c r="O84" s="37"/>
      <c r="P84" s="37"/>
    </row>
    <row r="85" spans="1:16">
      <c r="A85" s="37" t="s">
        <v>858</v>
      </c>
      <c r="B85" s="37" t="s">
        <v>857</v>
      </c>
      <c r="C85" s="47">
        <v>42</v>
      </c>
      <c r="D85" s="37">
        <v>0</v>
      </c>
      <c r="E85" s="37">
        <v>34.734000000000002</v>
      </c>
      <c r="F85" s="37">
        <v>11.5</v>
      </c>
      <c r="G85" s="37">
        <v>-46.4773</v>
      </c>
      <c r="H85" s="37">
        <v>142.54949999999999</v>
      </c>
      <c r="I85" s="37">
        <v>2104.7717009270455</v>
      </c>
      <c r="J85" s="86">
        <v>2315.8905813140495</v>
      </c>
      <c r="K85" s="98"/>
      <c r="L85" s="37"/>
      <c r="M85" s="37"/>
      <c r="N85" s="37"/>
      <c r="O85" s="37"/>
      <c r="P85" s="37"/>
    </row>
    <row r="86" spans="1:16">
      <c r="A86" s="37" t="s">
        <v>859</v>
      </c>
      <c r="B86" s="37" t="s">
        <v>857</v>
      </c>
      <c r="C86" s="47">
        <v>43</v>
      </c>
      <c r="D86" s="37">
        <v>0</v>
      </c>
      <c r="E86" s="37">
        <v>34.723999999999997</v>
      </c>
      <c r="F86" s="37">
        <v>11.6</v>
      </c>
      <c r="G86" s="37">
        <v>-46.396599999999999</v>
      </c>
      <c r="H86" s="37">
        <v>142.78980000000001</v>
      </c>
      <c r="I86" s="37">
        <v>2104.9301457205393</v>
      </c>
      <c r="J86" s="37">
        <v>2320.2892355965419</v>
      </c>
      <c r="K86" s="98"/>
      <c r="L86" s="37"/>
      <c r="M86" s="37"/>
      <c r="N86" s="37"/>
      <c r="O86" s="37"/>
      <c r="P86" s="37"/>
    </row>
    <row r="87" spans="1:16">
      <c r="A87" s="37" t="s">
        <v>860</v>
      </c>
      <c r="B87" s="37" t="s">
        <v>857</v>
      </c>
      <c r="C87" s="47">
        <v>44</v>
      </c>
      <c r="D87" s="37">
        <v>0</v>
      </c>
      <c r="E87" s="37">
        <v>34.549999999999997</v>
      </c>
      <c r="F87" s="37">
        <v>10.5</v>
      </c>
      <c r="G87" s="37">
        <v>-46.2776</v>
      </c>
      <c r="H87" s="37">
        <v>143.1765</v>
      </c>
      <c r="I87" s="37">
        <v>2121.2710083936331</v>
      </c>
      <c r="J87" s="86">
        <v>2324.7551144566837</v>
      </c>
      <c r="K87" s="98"/>
      <c r="L87" s="37"/>
      <c r="M87" s="37"/>
      <c r="N87" s="37"/>
      <c r="O87" s="37"/>
      <c r="P87" s="37"/>
    </row>
    <row r="88" spans="1:16">
      <c r="A88" s="37" t="s">
        <v>861</v>
      </c>
      <c r="B88" s="37" t="s">
        <v>857</v>
      </c>
      <c r="C88" s="47">
        <v>45</v>
      </c>
      <c r="D88" s="37">
        <v>0</v>
      </c>
      <c r="E88" s="37">
        <v>34.302</v>
      </c>
      <c r="F88" s="37">
        <v>9.4</v>
      </c>
      <c r="G88" s="37">
        <v>-46.222999999999999</v>
      </c>
      <c r="H88" s="37">
        <v>143.36330000000001</v>
      </c>
      <c r="I88" s="37">
        <v>2143.8651647134284</v>
      </c>
      <c r="J88" s="86">
        <v>2329.5668117953528</v>
      </c>
      <c r="K88" s="98"/>
      <c r="L88" s="37"/>
      <c r="M88" s="37"/>
      <c r="N88" s="37"/>
      <c r="O88" s="37"/>
      <c r="P88" s="37"/>
    </row>
    <row r="89" spans="1:16">
      <c r="A89" s="37" t="s">
        <v>862</v>
      </c>
      <c r="B89" s="37" t="s">
        <v>857</v>
      </c>
      <c r="C89" s="47">
        <v>46</v>
      </c>
      <c r="D89" s="37">
        <v>0</v>
      </c>
      <c r="E89" s="37">
        <v>34.372999999999998</v>
      </c>
      <c r="F89" s="37">
        <v>9.6999999999999993</v>
      </c>
      <c r="G89" s="37">
        <v>-46.040700000000001</v>
      </c>
      <c r="H89" s="37">
        <v>144.4812</v>
      </c>
      <c r="I89" s="37">
        <v>2137.3078759491468</v>
      </c>
      <c r="J89" s="86">
        <v>2327.6402334901768</v>
      </c>
      <c r="K89" s="98"/>
      <c r="L89" s="37"/>
      <c r="M89" s="37"/>
      <c r="N89" s="37"/>
      <c r="O89" s="37"/>
      <c r="P89" s="37"/>
    </row>
    <row r="90" spans="1:16">
      <c r="A90" s="37" t="s">
        <v>863</v>
      </c>
      <c r="B90" s="37" t="s">
        <v>857</v>
      </c>
      <c r="C90" s="47">
        <v>47</v>
      </c>
      <c r="D90" s="37">
        <v>0</v>
      </c>
      <c r="E90" s="37">
        <v>35.402000000000001</v>
      </c>
      <c r="F90" s="37">
        <v>15.4</v>
      </c>
      <c r="G90" s="37">
        <v>-45.143599999999999</v>
      </c>
      <c r="H90" s="37">
        <v>147.0067</v>
      </c>
      <c r="I90" s="37">
        <v>2057.7576673634258</v>
      </c>
      <c r="J90" s="86">
        <v>2301.1347192700828</v>
      </c>
      <c r="K90" s="98"/>
      <c r="L90" s="98"/>
      <c r="M90" s="98"/>
      <c r="N90" s="98"/>
      <c r="O90" s="98"/>
      <c r="P90" s="37"/>
    </row>
    <row r="91" spans="1:16">
      <c r="A91" s="37" t="s">
        <v>864</v>
      </c>
      <c r="B91" s="37" t="s">
        <v>857</v>
      </c>
      <c r="C91" s="47">
        <v>48</v>
      </c>
      <c r="D91" s="37">
        <v>0</v>
      </c>
      <c r="E91" s="37">
        <v>35.436</v>
      </c>
      <c r="F91" s="37">
        <v>15.6</v>
      </c>
      <c r="G91" s="37">
        <v>-45.017299999999999</v>
      </c>
      <c r="H91" s="37">
        <v>147.3597</v>
      </c>
      <c r="I91" s="37">
        <v>2055.512570267525</v>
      </c>
      <c r="J91" s="86">
        <v>2300.4696092064178</v>
      </c>
      <c r="K91" s="98"/>
      <c r="L91" s="98"/>
      <c r="M91" s="98"/>
      <c r="N91" s="98"/>
      <c r="O91" s="98"/>
      <c r="P91" s="37"/>
    </row>
    <row r="92" spans="1:16">
      <c r="A92" s="37"/>
      <c r="B92" s="37"/>
      <c r="C92" s="47"/>
      <c r="D92" s="37"/>
      <c r="E92" s="37"/>
      <c r="F92" s="37"/>
      <c r="G92" s="37"/>
      <c r="H92" s="37"/>
      <c r="I92" s="37"/>
      <c r="J92" s="86"/>
      <c r="K92" s="98"/>
      <c r="L92" s="98"/>
      <c r="M92" s="98"/>
      <c r="N92" s="98"/>
      <c r="O92" s="98"/>
      <c r="P92" s="37"/>
    </row>
    <row r="93" spans="1:16">
      <c r="A93" s="37"/>
      <c r="B93" s="37"/>
      <c r="C93" s="47"/>
      <c r="D93" s="37"/>
      <c r="E93" s="37"/>
      <c r="F93" s="37"/>
      <c r="G93" s="37"/>
      <c r="H93" s="37"/>
      <c r="I93" s="37">
        <f>AVERAGE(I57:I58,I78:I79)</f>
        <v>2117.7532749302186</v>
      </c>
      <c r="J93" s="86">
        <f>AVERAGE(J57:J58,J78:J79)</f>
        <v>2320.3653431622806</v>
      </c>
      <c r="K93" s="98"/>
      <c r="L93" s="98"/>
      <c r="M93" s="98"/>
      <c r="N93" s="98"/>
      <c r="O93" s="98"/>
      <c r="P93" s="37"/>
    </row>
    <row r="94" spans="1:16">
      <c r="A94" s="37"/>
      <c r="B94" s="37"/>
      <c r="C94" s="47"/>
      <c r="D94" s="37"/>
      <c r="E94" s="37"/>
      <c r="F94" s="37"/>
      <c r="G94" s="37"/>
      <c r="H94" s="37"/>
      <c r="I94" s="37"/>
      <c r="J94" s="86"/>
      <c r="K94" s="98"/>
      <c r="L94" s="98"/>
      <c r="M94" s="98"/>
      <c r="N94" s="98"/>
      <c r="O94" s="98"/>
      <c r="P94" s="37"/>
    </row>
    <row r="95" spans="1:16">
      <c r="A95" s="37"/>
      <c r="B95" s="37"/>
      <c r="C95" s="47"/>
      <c r="D95" s="37"/>
      <c r="E95" s="37"/>
      <c r="F95" s="37"/>
      <c r="G95" s="37"/>
      <c r="H95" s="37"/>
      <c r="I95" s="37"/>
      <c r="J95" s="86"/>
      <c r="K95" s="98"/>
      <c r="L95" s="98"/>
      <c r="M95" s="98"/>
      <c r="N95" s="98"/>
      <c r="O95" s="98"/>
      <c r="P95" s="37"/>
    </row>
    <row r="96" spans="1:16">
      <c r="A96" s="37"/>
      <c r="B96" s="37"/>
      <c r="C96" s="47"/>
      <c r="D96" s="37"/>
      <c r="E96" s="37"/>
      <c r="F96" s="37"/>
      <c r="G96" s="37"/>
      <c r="H96" s="37"/>
      <c r="I96" s="37"/>
      <c r="J96" s="86"/>
      <c r="K96" s="98"/>
      <c r="L96" s="98"/>
      <c r="M96" s="98"/>
      <c r="N96" s="98"/>
      <c r="O96" s="98"/>
      <c r="P96" s="37"/>
    </row>
    <row r="97" spans="1:16">
      <c r="A97" s="37"/>
      <c r="B97" s="37"/>
      <c r="C97" s="47"/>
      <c r="D97" s="37"/>
      <c r="E97" s="37"/>
      <c r="F97" s="37"/>
      <c r="G97" s="37"/>
      <c r="H97" s="37"/>
      <c r="I97" s="37"/>
      <c r="J97" s="86"/>
      <c r="K97" s="98"/>
      <c r="L97" s="98"/>
      <c r="M97" s="98"/>
      <c r="N97" s="98"/>
      <c r="O97" s="98"/>
      <c r="P97" s="37"/>
    </row>
    <row r="98" spans="1:16">
      <c r="A98" s="98"/>
      <c r="B98" s="98"/>
      <c r="C98" s="98"/>
      <c r="D98" s="37"/>
    </row>
    <row r="99" spans="1:16">
      <c r="A99" s="98"/>
      <c r="B99" s="98"/>
      <c r="C99" s="98"/>
      <c r="D99" s="37"/>
    </row>
    <row r="100" spans="1:16">
      <c r="A100" s="98"/>
      <c r="B100" s="98"/>
      <c r="C100" s="98"/>
      <c r="D100" s="37"/>
    </row>
    <row r="101" spans="1:16">
      <c r="A101" s="98"/>
      <c r="B101" s="98"/>
      <c r="C101" s="98"/>
      <c r="D101" s="37"/>
    </row>
    <row r="102" spans="1:16">
      <c r="A102" s="98"/>
      <c r="B102" s="98"/>
      <c r="C102" s="98"/>
      <c r="D102" s="37"/>
    </row>
    <row r="103" spans="1:16">
      <c r="A103" s="98"/>
      <c r="B103" s="98"/>
      <c r="C103" s="98"/>
      <c r="D103" s="37"/>
    </row>
    <row r="104" spans="1:16">
      <c r="A104" s="98"/>
      <c r="B104" s="98"/>
      <c r="C104" s="98"/>
      <c r="D104" s="37"/>
    </row>
    <row r="105" spans="1:16">
      <c r="A105" s="98"/>
      <c r="B105" s="98"/>
      <c r="C105" s="98"/>
      <c r="D105" s="37"/>
    </row>
    <row r="106" spans="1:16">
      <c r="A106" s="98"/>
      <c r="B106" s="98"/>
      <c r="C106" s="98"/>
      <c r="D106" s="37"/>
    </row>
    <row r="107" spans="1:16">
      <c r="A107" s="98"/>
      <c r="B107" s="98"/>
      <c r="C107" s="98"/>
      <c r="D107" s="37"/>
    </row>
    <row r="108" spans="1:16">
      <c r="A108" s="98"/>
      <c r="B108" s="98"/>
      <c r="C108" s="98"/>
      <c r="D108" s="37"/>
    </row>
    <row r="109" spans="1:16">
      <c r="A109" s="98"/>
      <c r="B109" s="98"/>
      <c r="C109" s="98"/>
      <c r="D109" s="37"/>
    </row>
    <row r="110" spans="1:16">
      <c r="A110" s="98"/>
      <c r="B110" s="98"/>
      <c r="C110" s="98"/>
      <c r="D110" s="37"/>
    </row>
    <row r="111" spans="1:16">
      <c r="A111" s="98"/>
      <c r="B111" s="98"/>
      <c r="C111" s="98"/>
      <c r="D111" s="37"/>
    </row>
    <row r="112" spans="1:16">
      <c r="A112" s="98"/>
      <c r="B112" s="98"/>
      <c r="C112" s="98"/>
      <c r="D112" s="37"/>
    </row>
    <row r="113" spans="1:16">
      <c r="A113" s="98"/>
      <c r="B113" s="98"/>
      <c r="C113" s="98"/>
      <c r="D113" s="37"/>
    </row>
    <row r="114" spans="1:16">
      <c r="A114" s="98"/>
      <c r="B114" s="98"/>
      <c r="C114" s="98"/>
      <c r="D114" s="37"/>
    </row>
    <row r="115" spans="1:16">
      <c r="A115" s="98"/>
      <c r="B115" s="98"/>
      <c r="C115" s="98"/>
      <c r="D115" s="37"/>
    </row>
    <row r="116" spans="1:16">
      <c r="A116" s="98"/>
      <c r="B116" s="98"/>
      <c r="C116" s="98"/>
      <c r="D116" s="37"/>
    </row>
    <row r="117" spans="1:16">
      <c r="A117" s="98"/>
      <c r="B117" s="98"/>
      <c r="C117" s="98"/>
      <c r="D117" s="37"/>
    </row>
    <row r="118" spans="1:16">
      <c r="A118" s="98"/>
      <c r="B118" s="98"/>
      <c r="C118" s="98"/>
      <c r="D118" s="37"/>
    </row>
    <row r="119" spans="1:16">
      <c r="A119" s="98"/>
      <c r="B119" s="98"/>
      <c r="C119" s="99"/>
      <c r="D119" s="98"/>
      <c r="E119" s="98"/>
      <c r="F119" s="98"/>
      <c r="G119" s="98"/>
      <c r="H119" s="98"/>
      <c r="I119" s="98"/>
      <c r="J119" s="98"/>
      <c r="K119" s="98"/>
      <c r="L119" s="98"/>
      <c r="M119" s="98"/>
      <c r="N119" s="98"/>
      <c r="O119" s="98"/>
      <c r="P119" s="37"/>
    </row>
    <row r="120" spans="1:16">
      <c r="A120" s="98"/>
      <c r="B120" s="98"/>
      <c r="C120" s="99"/>
      <c r="D120" s="98"/>
      <c r="E120" s="98"/>
      <c r="F120" s="98"/>
      <c r="G120" s="98"/>
      <c r="H120" s="98"/>
      <c r="I120" s="98"/>
      <c r="J120" s="98"/>
      <c r="K120" s="98"/>
      <c r="L120" s="98"/>
      <c r="M120" s="98"/>
      <c r="N120" s="98"/>
      <c r="O120" s="98"/>
      <c r="P120" s="37"/>
    </row>
    <row r="121" spans="1:16">
      <c r="A121" s="98"/>
      <c r="B121" s="98"/>
      <c r="C121" s="99"/>
      <c r="D121" s="98"/>
      <c r="E121" s="98"/>
      <c r="F121" s="98"/>
      <c r="G121" s="98"/>
      <c r="H121" s="98"/>
      <c r="I121" s="98"/>
      <c r="J121" s="98"/>
      <c r="K121" s="98"/>
      <c r="L121" s="98"/>
      <c r="M121" s="98"/>
      <c r="N121" s="98"/>
      <c r="O121" s="98"/>
      <c r="P121" s="37"/>
    </row>
    <row r="122" spans="1:16">
      <c r="A122" s="108"/>
      <c r="B122" s="108"/>
      <c r="C122" s="109"/>
      <c r="D122" s="108"/>
      <c r="E122" s="108"/>
      <c r="F122" s="108"/>
      <c r="G122" s="108"/>
      <c r="H122" s="108"/>
      <c r="I122" s="108"/>
      <c r="J122" s="108"/>
      <c r="K122" s="108"/>
      <c r="L122" s="108"/>
      <c r="M122" s="108"/>
      <c r="N122" s="108"/>
      <c r="O122" s="108"/>
    </row>
    <row r="123" spans="1:16">
      <c r="A123" s="108"/>
      <c r="B123" s="108"/>
      <c r="C123" s="109"/>
      <c r="D123" s="108"/>
      <c r="E123" s="108"/>
      <c r="F123" s="108"/>
      <c r="G123" s="108"/>
      <c r="H123" s="108"/>
      <c r="I123" s="108"/>
      <c r="J123" s="108"/>
      <c r="K123" s="108"/>
      <c r="L123" s="108"/>
      <c r="M123" s="108"/>
      <c r="N123" s="108"/>
      <c r="O123" s="108"/>
    </row>
    <row r="124" spans="1:16">
      <c r="A124" s="108"/>
      <c r="B124" s="108"/>
      <c r="C124" s="109"/>
      <c r="D124" s="108"/>
      <c r="E124" s="108"/>
      <c r="F124" s="108"/>
      <c r="G124" s="108"/>
      <c r="H124" s="108"/>
      <c r="I124" s="108"/>
      <c r="J124" s="108"/>
      <c r="K124" s="108"/>
      <c r="L124" s="108"/>
      <c r="M124" s="108"/>
      <c r="N124" s="108"/>
      <c r="O124" s="108"/>
    </row>
    <row r="125" spans="1:16">
      <c r="A125" s="108"/>
      <c r="B125" s="108"/>
      <c r="C125" s="109"/>
      <c r="D125" s="108"/>
      <c r="E125" s="108"/>
      <c r="F125" s="108"/>
      <c r="G125" s="108"/>
      <c r="H125" s="108"/>
      <c r="I125" s="108"/>
      <c r="J125" s="108"/>
      <c r="K125" s="108"/>
      <c r="L125" s="108"/>
      <c r="M125" s="108"/>
      <c r="N125" s="108"/>
      <c r="O125" s="108"/>
    </row>
    <row r="126" spans="1:16">
      <c r="A126" s="108"/>
      <c r="B126" s="108"/>
      <c r="C126" s="109"/>
      <c r="D126" s="108"/>
      <c r="E126" s="108"/>
      <c r="F126" s="108"/>
      <c r="G126" s="108"/>
      <c r="H126" s="108"/>
      <c r="I126" s="108"/>
      <c r="J126" s="108"/>
      <c r="K126" s="108"/>
      <c r="L126" s="108"/>
      <c r="M126" s="108"/>
      <c r="N126" s="108"/>
      <c r="O126" s="108"/>
    </row>
    <row r="127" spans="1:16">
      <c r="A127" s="108"/>
      <c r="B127" s="108"/>
      <c r="C127" s="109"/>
      <c r="D127" s="108"/>
      <c r="E127" s="108"/>
      <c r="F127" s="108"/>
      <c r="G127" s="108"/>
      <c r="H127" s="108"/>
      <c r="I127" s="108"/>
      <c r="J127" s="108"/>
      <c r="K127" s="108"/>
      <c r="L127" s="108"/>
      <c r="M127" s="108"/>
      <c r="N127" s="108"/>
      <c r="O127" s="108"/>
    </row>
    <row r="128" spans="1:16">
      <c r="A128" s="108"/>
      <c r="B128" s="108"/>
      <c r="C128" s="109"/>
      <c r="D128" s="108"/>
      <c r="E128" s="108"/>
      <c r="F128" s="108"/>
      <c r="G128" s="108"/>
      <c r="H128" s="108"/>
      <c r="I128" s="108"/>
      <c r="J128" s="108"/>
      <c r="K128" s="108"/>
      <c r="L128" s="108"/>
      <c r="M128" s="108"/>
      <c r="N128" s="108"/>
      <c r="O128" s="108"/>
    </row>
    <row r="129" spans="1:15">
      <c r="A129" s="108"/>
      <c r="B129" s="108"/>
      <c r="C129" s="109"/>
      <c r="D129" s="108"/>
      <c r="E129" s="108"/>
      <c r="F129" s="108"/>
      <c r="G129" s="108"/>
      <c r="H129" s="108"/>
      <c r="I129" s="108"/>
      <c r="J129" s="108"/>
      <c r="K129" s="108"/>
      <c r="L129" s="108"/>
      <c r="M129" s="108"/>
      <c r="N129" s="108"/>
      <c r="O129" s="108"/>
    </row>
    <row r="130" spans="1:15">
      <c r="C130" s="110"/>
    </row>
    <row r="131" spans="1:15">
      <c r="C131" s="110"/>
    </row>
    <row r="132" spans="1:15">
      <c r="C132" s="110"/>
    </row>
    <row r="133" spans="1:15">
      <c r="C133" s="110"/>
    </row>
    <row r="134" spans="1:15">
      <c r="C134" s="110"/>
    </row>
    <row r="135" spans="1:15">
      <c r="C135" s="110"/>
    </row>
    <row r="136" spans="1:15">
      <c r="C136" s="110"/>
    </row>
    <row r="137" spans="1:15">
      <c r="C137" s="110"/>
    </row>
    <row r="138" spans="1:15">
      <c r="C138" s="110"/>
    </row>
    <row r="139" spans="1:15">
      <c r="C139" s="110"/>
    </row>
    <row r="140" spans="1:15">
      <c r="C140" s="110"/>
    </row>
    <row r="141" spans="1:15">
      <c r="C141" s="1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38"/>
  <sheetViews>
    <sheetView workbookViewId="0">
      <selection activeCell="B5" sqref="B5"/>
    </sheetView>
  </sheetViews>
  <sheetFormatPr defaultRowHeight="12.75"/>
  <sheetData>
    <row r="1" spans="1:27">
      <c r="A1" t="s">
        <v>865</v>
      </c>
      <c r="P1" s="24"/>
      <c r="Q1" s="24"/>
      <c r="R1" s="24"/>
      <c r="S1" s="24"/>
      <c r="T1" s="24"/>
    </row>
    <row r="2" spans="1:27" ht="15.75">
      <c r="A2" t="s">
        <v>866</v>
      </c>
      <c r="F2" t="s">
        <v>867</v>
      </c>
      <c r="G2" t="s">
        <v>868</v>
      </c>
      <c r="H2" t="s">
        <v>869</v>
      </c>
      <c r="I2" t="s">
        <v>870</v>
      </c>
      <c r="P2" s="24" t="s">
        <v>871</v>
      </c>
      <c r="Y2" s="111" t="s">
        <v>872</v>
      </c>
    </row>
    <row r="3" spans="1:27">
      <c r="A3" t="s">
        <v>873</v>
      </c>
    </row>
    <row r="4" spans="1:27">
      <c r="A4" s="110" t="s">
        <v>874</v>
      </c>
      <c r="B4" s="110" t="s">
        <v>875</v>
      </c>
      <c r="E4" t="s">
        <v>876</v>
      </c>
      <c r="F4" t="s">
        <v>877</v>
      </c>
      <c r="G4" t="s">
        <v>878</v>
      </c>
      <c r="H4" t="s">
        <v>879</v>
      </c>
      <c r="I4" t="s">
        <v>880</v>
      </c>
      <c r="J4" t="s">
        <v>881</v>
      </c>
      <c r="K4" t="s">
        <v>882</v>
      </c>
      <c r="L4" t="s">
        <v>883</v>
      </c>
      <c r="M4" t="s">
        <v>884</v>
      </c>
      <c r="N4" t="s">
        <v>885</v>
      </c>
      <c r="O4" t="s">
        <v>886</v>
      </c>
      <c r="P4" t="s">
        <v>887</v>
      </c>
      <c r="Q4" s="29" t="s">
        <v>888</v>
      </c>
      <c r="R4" t="s">
        <v>889</v>
      </c>
      <c r="S4" s="29" t="s">
        <v>887</v>
      </c>
      <c r="T4" t="s">
        <v>890</v>
      </c>
      <c r="U4" t="s">
        <v>891</v>
      </c>
      <c r="V4" t="s">
        <v>878</v>
      </c>
      <c r="W4" t="s">
        <v>879</v>
      </c>
      <c r="X4" t="s">
        <v>880</v>
      </c>
      <c r="Y4" t="s">
        <v>878</v>
      </c>
      <c r="Z4" t="s">
        <v>879</v>
      </c>
      <c r="AA4" t="s">
        <v>880</v>
      </c>
    </row>
    <row r="5" spans="1:27">
      <c r="A5">
        <v>2</v>
      </c>
      <c r="B5" s="112" t="s">
        <v>892</v>
      </c>
      <c r="E5">
        <v>2</v>
      </c>
      <c r="F5" s="78">
        <v>39650.708333333336</v>
      </c>
      <c r="G5">
        <v>2.3120361220403618</v>
      </c>
      <c r="H5">
        <v>1.0077148239062954</v>
      </c>
      <c r="I5">
        <v>12.768997129170922</v>
      </c>
      <c r="J5">
        <v>2</v>
      </c>
      <c r="K5" t="e">
        <f t="shared" ref="K5:K34" si="0">FORECAST(J5,$K$51:$K$54,$D$51:$D$54)</f>
        <v>#DIV/0!</v>
      </c>
      <c r="L5" t="e">
        <f t="shared" ref="L5:L34" si="1">I5*K5+I5</f>
        <v>#DIV/0!</v>
      </c>
      <c r="M5">
        <v>2312.94</v>
      </c>
      <c r="N5">
        <v>2273.1799999999998</v>
      </c>
      <c r="O5">
        <f t="shared" ref="O5:O34" si="2">I5/(H5-$H$46)</f>
        <v>15.060745949484524</v>
      </c>
      <c r="P5">
        <v>34.509500000000003</v>
      </c>
      <c r="Q5">
        <v>34.5045</v>
      </c>
      <c r="R5">
        <f>M5*0.006+M5</f>
        <v>2326.8176400000002</v>
      </c>
      <c r="S5" s="29">
        <v>34.5107</v>
      </c>
      <c r="T5">
        <v>0.62919463087248328</v>
      </c>
      <c r="U5">
        <f>N5*T5/100+N5</f>
        <v>2287.4827265100671</v>
      </c>
      <c r="V5">
        <f>AVERAGE(G5:G6)</f>
        <v>2.3021323850303856</v>
      </c>
      <c r="W5">
        <f>AVERAGE(H5:H6)</f>
        <v>1.0028151173620257</v>
      </c>
      <c r="X5">
        <f>AVERAGE(I5:I6)</f>
        <v>12.775638898559377</v>
      </c>
      <c r="Y5">
        <f>(V5*T5/100)+V5</f>
        <v>2.3166172783925734</v>
      </c>
      <c r="Z5">
        <f>(W5*T5/100)+W5</f>
        <v>1.0091247762380451</v>
      </c>
      <c r="AA5">
        <f>(X5*T5/100)+X5</f>
        <v>12.856022532568769</v>
      </c>
    </row>
    <row r="6" spans="1:27">
      <c r="A6">
        <v>4</v>
      </c>
      <c r="B6" s="113">
        <v>39698.708333333336</v>
      </c>
      <c r="E6">
        <v>2</v>
      </c>
      <c r="F6" s="78">
        <v>39650.708333333336</v>
      </c>
      <c r="G6">
        <v>2.292228648020409</v>
      </c>
      <c r="H6">
        <v>0.99791541081775581</v>
      </c>
      <c r="I6">
        <v>12.782280667947832</v>
      </c>
      <c r="J6">
        <v>2</v>
      </c>
      <c r="K6" t="e">
        <f t="shared" si="0"/>
        <v>#DIV/0!</v>
      </c>
      <c r="L6" t="e">
        <f t="shared" si="1"/>
        <v>#DIV/0!</v>
      </c>
      <c r="O6">
        <f t="shared" si="2"/>
        <v>15.252707245528399</v>
      </c>
      <c r="P6">
        <v>34.5107</v>
      </c>
    </row>
    <row r="7" spans="1:27">
      <c r="A7">
        <v>6</v>
      </c>
      <c r="B7" s="112" t="s">
        <v>893</v>
      </c>
      <c r="E7">
        <v>4</v>
      </c>
      <c r="F7" s="78">
        <v>39668.708333333336</v>
      </c>
      <c r="G7">
        <v>2.5189660695418192</v>
      </c>
      <c r="H7">
        <v>0.94630301804296169</v>
      </c>
      <c r="I7">
        <v>11.522863447062875</v>
      </c>
      <c r="J7">
        <v>4</v>
      </c>
      <c r="K7" t="e">
        <f t="shared" si="0"/>
        <v>#DIV/0!</v>
      </c>
      <c r="L7" t="e">
        <f t="shared" si="1"/>
        <v>#DIV/0!</v>
      </c>
      <c r="M7">
        <v>2324.8000000000002</v>
      </c>
      <c r="N7">
        <v>2275.59</v>
      </c>
      <c r="O7">
        <f t="shared" si="2"/>
        <v>14.652280249424678</v>
      </c>
      <c r="P7">
        <v>34.700299999999999</v>
      </c>
      <c r="Q7">
        <v>34.6965</v>
      </c>
      <c r="R7">
        <f>M7*0.006+M7</f>
        <v>2338.7488000000003</v>
      </c>
      <c r="S7" s="29">
        <v>34.7044</v>
      </c>
      <c r="T7">
        <v>0.61626951520131468</v>
      </c>
      <c r="U7">
        <f>N7*T7/100+N7</f>
        <v>2289.6137674609699</v>
      </c>
      <c r="V7">
        <f>AVERAGE(G7:G8)</f>
        <v>2.5153517984849696</v>
      </c>
      <c r="W7">
        <f>AVERAGE(H7:H8)</f>
        <v>0.95044850612737442</v>
      </c>
      <c r="X7">
        <f>AVERAGE(I7:I8)</f>
        <v>11.529432551337859</v>
      </c>
      <c r="Y7">
        <f>(V7*T7/100)+V7</f>
        <v>2.5308531448191003</v>
      </c>
      <c r="Z7">
        <f>(W7*T7/100)+W7</f>
        <v>0.95630583052832374</v>
      </c>
      <c r="AA7">
        <f>(X7*T7/100)+X7</f>
        <v>11.60048492942745</v>
      </c>
    </row>
    <row r="8" spans="1:27">
      <c r="A8">
        <v>8</v>
      </c>
      <c r="B8" s="112" t="s">
        <v>894</v>
      </c>
      <c r="E8">
        <v>4</v>
      </c>
      <c r="F8" s="78">
        <v>39668.708333333336</v>
      </c>
      <c r="G8">
        <v>2.5117375274281204</v>
      </c>
      <c r="H8">
        <v>0.95459399421178703</v>
      </c>
      <c r="I8">
        <v>11.536001655612841</v>
      </c>
      <c r="J8">
        <v>4</v>
      </c>
      <c r="K8" t="e">
        <f t="shared" si="0"/>
        <v>#DIV/0!</v>
      </c>
      <c r="L8" t="e">
        <f t="shared" si="1"/>
        <v>#DIV/0!</v>
      </c>
      <c r="O8">
        <f t="shared" si="2"/>
        <v>14.515949758332226</v>
      </c>
      <c r="P8">
        <v>34.7044</v>
      </c>
    </row>
    <row r="9" spans="1:27">
      <c r="A9">
        <v>10</v>
      </c>
      <c r="B9" s="3">
        <v>39487</v>
      </c>
      <c r="C9" s="32" t="s">
        <v>895</v>
      </c>
      <c r="E9">
        <v>6</v>
      </c>
      <c r="F9" s="78">
        <v>39686.708333333336</v>
      </c>
      <c r="G9">
        <v>2.7676254750913651</v>
      </c>
      <c r="H9">
        <v>0.98932750096699251</v>
      </c>
      <c r="I9">
        <v>11.803569628022537</v>
      </c>
      <c r="J9">
        <v>6</v>
      </c>
      <c r="K9" t="e">
        <f t="shared" si="0"/>
        <v>#DIV/0!</v>
      </c>
      <c r="L9" t="e">
        <f t="shared" si="1"/>
        <v>#DIV/0!</v>
      </c>
      <c r="M9">
        <v>2293.3000000000002</v>
      </c>
      <c r="N9">
        <v>2276.2399999999998</v>
      </c>
      <c r="O9">
        <f t="shared" si="2"/>
        <v>14.230672640561169</v>
      </c>
      <c r="P9">
        <v>34.644100000000002</v>
      </c>
      <c r="Q9">
        <v>34.689100000000003</v>
      </c>
      <c r="R9">
        <f>M9*0.006+M9</f>
        <v>2307.0598</v>
      </c>
      <c r="S9" s="29">
        <v>34.700600000000001</v>
      </c>
      <c r="T9">
        <v>0.61412487205731825</v>
      </c>
      <c r="U9">
        <f>N9*T9/100+N9</f>
        <v>2290.2189559877174</v>
      </c>
      <c r="V9">
        <f>AVERAGE(G9:G10)</f>
        <v>2.7525540253523877</v>
      </c>
      <c r="W9">
        <f>AVERAGE(H9:H10)</f>
        <v>0.98372295511560393</v>
      </c>
      <c r="X9">
        <f>AVERAGE(I9:I10)</f>
        <v>11.810897129987238</v>
      </c>
      <c r="Y9">
        <f>(V9*T9/100)+V9</f>
        <v>2.7694581442388917</v>
      </c>
      <c r="Z9">
        <f>(W9*T9/100)+W9</f>
        <v>0.98976424245510608</v>
      </c>
      <c r="AA9">
        <f>(X9*T9/100)+X9</f>
        <v>11.883430786875593</v>
      </c>
    </row>
    <row r="10" spans="1:27">
      <c r="A10">
        <v>12</v>
      </c>
      <c r="B10" s="112" t="s">
        <v>896</v>
      </c>
      <c r="E10">
        <v>6</v>
      </c>
      <c r="F10" s="78">
        <v>39686.708333333336</v>
      </c>
      <c r="G10">
        <v>2.7374825756134102</v>
      </c>
      <c r="H10">
        <v>0.97811840926421534</v>
      </c>
      <c r="I10">
        <v>11.818224631951939</v>
      </c>
      <c r="J10">
        <v>6</v>
      </c>
      <c r="K10" t="e">
        <f t="shared" si="0"/>
        <v>#DIV/0!</v>
      </c>
      <c r="L10" t="e">
        <f t="shared" si="1"/>
        <v>#DIV/0!</v>
      </c>
      <c r="O10">
        <f t="shared" si="2"/>
        <v>14.443530297851284</v>
      </c>
      <c r="P10">
        <v>34.642899999999997</v>
      </c>
    </row>
    <row r="11" spans="1:27">
      <c r="A11">
        <v>14</v>
      </c>
      <c r="B11" s="113">
        <v>39639.708333333336</v>
      </c>
      <c r="E11">
        <v>8</v>
      </c>
      <c r="F11" s="78">
        <v>39704.708333333336</v>
      </c>
      <c r="G11">
        <v>3.1372479785467386</v>
      </c>
      <c r="H11">
        <v>1.0349171335945493</v>
      </c>
      <c r="I11">
        <v>12.85867097674064</v>
      </c>
      <c r="J11">
        <v>8</v>
      </c>
      <c r="K11" t="e">
        <f t="shared" si="0"/>
        <v>#DIV/0!</v>
      </c>
      <c r="L11" t="e">
        <f t="shared" si="1"/>
        <v>#DIV/0!</v>
      </c>
      <c r="M11">
        <v>2306.0700000000002</v>
      </c>
      <c r="N11">
        <v>2270.86</v>
      </c>
      <c r="O11">
        <f t="shared" si="2"/>
        <v>14.695031296124203</v>
      </c>
      <c r="P11">
        <v>34.6312</v>
      </c>
      <c r="Q11">
        <v>34.632300000000001</v>
      </c>
      <c r="R11">
        <f>M11*0.006+M11</f>
        <v>2319.9064200000003</v>
      </c>
      <c r="S11" s="29">
        <v>34.642899999999997</v>
      </c>
      <c r="T11">
        <v>0.61012812690665041</v>
      </c>
      <c r="U11">
        <f>N11*T11/100+N11</f>
        <v>2284.7151555826727</v>
      </c>
      <c r="V11">
        <f>AVERAGE(G11:G12)</f>
        <v>3.1378588446777171</v>
      </c>
      <c r="W11">
        <f>AVERAGE(H11:H12)</f>
        <v>1.0355699463985726</v>
      </c>
      <c r="X11">
        <f>AVERAGE(I11:I12)</f>
        <v>12.867307141935326</v>
      </c>
      <c r="Y11">
        <f>(V11*T11/100)+V11</f>
        <v>3.1570038040717239</v>
      </c>
      <c r="Z11">
        <f>(W11*T11/100)+W11</f>
        <v>1.0418882499153423</v>
      </c>
      <c r="AA11">
        <f>(X11*T11/100)+X11</f>
        <v>12.945814201983742</v>
      </c>
    </row>
    <row r="12" spans="1:27">
      <c r="A12">
        <v>16</v>
      </c>
      <c r="B12" s="112" t="s">
        <v>897</v>
      </c>
      <c r="E12">
        <v>8</v>
      </c>
      <c r="F12" s="78">
        <v>39704.708333333336</v>
      </c>
      <c r="G12">
        <v>3.1384697108086956</v>
      </c>
      <c r="H12">
        <v>1.0362227592025959</v>
      </c>
      <c r="I12">
        <v>12.875943307130012</v>
      </c>
      <c r="J12">
        <v>8</v>
      </c>
      <c r="K12" t="e">
        <f t="shared" si="0"/>
        <v>#DIV/0!</v>
      </c>
      <c r="L12" t="e">
        <f t="shared" si="1"/>
        <v>#DIV/0!</v>
      </c>
      <c r="O12">
        <f t="shared" si="2"/>
        <v>14.692847352926906</v>
      </c>
      <c r="P12">
        <v>34.6312</v>
      </c>
    </row>
    <row r="13" spans="1:27">
      <c r="A13">
        <v>18</v>
      </c>
      <c r="B13" s="112" t="s">
        <v>898</v>
      </c>
      <c r="E13">
        <v>12</v>
      </c>
      <c r="F13" s="78">
        <v>39740.708333333336</v>
      </c>
      <c r="G13">
        <v>3.4796245919177236</v>
      </c>
      <c r="H13">
        <v>1.0747877035127671</v>
      </c>
      <c r="I13">
        <v>12.893880308946926</v>
      </c>
      <c r="J13">
        <v>12</v>
      </c>
      <c r="K13" t="e">
        <f t="shared" si="0"/>
        <v>#DIV/0!</v>
      </c>
      <c r="L13" t="e">
        <f t="shared" si="1"/>
        <v>#DIV/0!</v>
      </c>
      <c r="M13">
        <v>2325.09</v>
      </c>
      <c r="N13">
        <v>2273.9299999999998</v>
      </c>
      <c r="O13">
        <f t="shared" si="2"/>
        <v>14.093122439204672</v>
      </c>
      <c r="P13">
        <v>34.603900000000003</v>
      </c>
      <c r="Q13">
        <v>34.6096</v>
      </c>
      <c r="R13">
        <f>M13*0.006+M13</f>
        <v>2339.04054</v>
      </c>
      <c r="S13" s="29">
        <v>34.603999999999999</v>
      </c>
      <c r="T13">
        <v>0.61551087402544113</v>
      </c>
      <c r="U13">
        <f>N13*T13/100+N13</f>
        <v>2287.9262864177267</v>
      </c>
      <c r="V13">
        <f>AVERAGE(G13:G14)</f>
        <v>3.4740148990811464</v>
      </c>
      <c r="W13">
        <f>AVERAGE(H13:H14)</f>
        <v>1.0706176896686264</v>
      </c>
      <c r="X13">
        <f>AVERAGE(I13:I14)</f>
        <v>12.773942551987389</v>
      </c>
      <c r="Y13">
        <f>(V13*T13/100)+V13</f>
        <v>3.4953978385502547</v>
      </c>
      <c r="Z13">
        <f>(W13*T13/100)+W13</f>
        <v>1.0772074579677766</v>
      </c>
      <c r="AA13">
        <f>(X13*T13/100)+X13</f>
        <v>12.852567557436634</v>
      </c>
    </row>
    <row r="14" spans="1:27">
      <c r="A14">
        <v>20</v>
      </c>
      <c r="B14" s="112" t="s">
        <v>899</v>
      </c>
      <c r="E14">
        <v>12</v>
      </c>
      <c r="F14" s="78">
        <v>39740.708333333336</v>
      </c>
      <c r="G14">
        <v>3.4684052062445692</v>
      </c>
      <c r="H14">
        <v>1.0664476758244856</v>
      </c>
      <c r="I14">
        <v>12.654004795027852</v>
      </c>
      <c r="J14">
        <v>12</v>
      </c>
      <c r="K14" t="e">
        <f t="shared" si="0"/>
        <v>#DIV/0!</v>
      </c>
      <c r="L14" t="e">
        <f t="shared" si="1"/>
        <v>#DIV/0!</v>
      </c>
      <c r="O14">
        <f t="shared" si="2"/>
        <v>13.958175281296533</v>
      </c>
      <c r="P14">
        <v>34.603999999999999</v>
      </c>
    </row>
    <row r="15" spans="1:27">
      <c r="A15">
        <v>22</v>
      </c>
      <c r="B15" s="112" t="s">
        <v>900</v>
      </c>
      <c r="E15">
        <v>14</v>
      </c>
      <c r="F15" s="78">
        <v>39758.708333333336</v>
      </c>
      <c r="G15">
        <v>3.0401060843453394</v>
      </c>
      <c r="H15">
        <v>1.0221581447223591</v>
      </c>
      <c r="I15">
        <v>10.881212786756182</v>
      </c>
      <c r="J15">
        <v>14</v>
      </c>
      <c r="K15" t="e">
        <f t="shared" si="0"/>
        <v>#DIV/0!</v>
      </c>
      <c r="L15" t="e">
        <f t="shared" si="1"/>
        <v>#DIV/0!</v>
      </c>
      <c r="M15">
        <v>2346.35</v>
      </c>
      <c r="N15">
        <v>2273.46</v>
      </c>
      <c r="O15">
        <f t="shared" si="2"/>
        <v>12.619171799398604</v>
      </c>
      <c r="P15">
        <v>34.7515</v>
      </c>
      <c r="Q15">
        <v>34.7254</v>
      </c>
      <c r="R15">
        <f>M15*0.006+M15</f>
        <v>2360.4281000000001</v>
      </c>
      <c r="S15" s="29">
        <v>34.7455</v>
      </c>
      <c r="T15">
        <v>0.61287027579162412</v>
      </c>
      <c r="U15">
        <f>N15*T15/100+N15</f>
        <v>2287.3933605720122</v>
      </c>
      <c r="V15">
        <f>AVERAGE(G15:G16)</f>
        <v>3.0606006544333213</v>
      </c>
      <c r="W15">
        <f>AVERAGE(H15:H16)</f>
        <v>1.0304253330627569</v>
      </c>
      <c r="X15">
        <f>AVERAGE(I15:I16)</f>
        <v>10.889580918852062</v>
      </c>
      <c r="Y15">
        <f>(V15*T15/100)+V15</f>
        <v>3.0793581661050271</v>
      </c>
      <c r="Z15">
        <f>(W15*T15/100)+W15</f>
        <v>1.0367405036433253</v>
      </c>
      <c r="AA15">
        <f>(X15*T15/100)+X15</f>
        <v>10.956319923461983</v>
      </c>
    </row>
    <row r="16" spans="1:27">
      <c r="A16">
        <v>24</v>
      </c>
      <c r="B16" s="113">
        <v>39934.708333333336</v>
      </c>
      <c r="E16">
        <v>14</v>
      </c>
      <c r="F16" s="78">
        <v>39758.708333333336</v>
      </c>
      <c r="G16">
        <v>3.0810952245213032</v>
      </c>
      <c r="H16">
        <v>1.0386925214031546</v>
      </c>
      <c r="I16">
        <v>10.897949050947943</v>
      </c>
      <c r="J16">
        <v>14</v>
      </c>
      <c r="K16" t="e">
        <f t="shared" si="0"/>
        <v>#DIV/0!</v>
      </c>
      <c r="L16" t="e">
        <f t="shared" si="1"/>
        <v>#DIV/0!</v>
      </c>
      <c r="O16">
        <f t="shared" si="2"/>
        <v>12.400792709895788</v>
      </c>
      <c r="P16">
        <v>34.7455</v>
      </c>
    </row>
    <row r="17" spans="1:27">
      <c r="A17">
        <v>26</v>
      </c>
      <c r="B17" s="112" t="s">
        <v>901</v>
      </c>
      <c r="E17">
        <v>16</v>
      </c>
      <c r="F17" s="78">
        <v>39776.708333333336</v>
      </c>
      <c r="G17">
        <v>2.3120614112930928</v>
      </c>
      <c r="H17">
        <v>0.89079315511251844</v>
      </c>
      <c r="I17" s="24">
        <v>9.4026570339823383</v>
      </c>
      <c r="J17">
        <v>16</v>
      </c>
      <c r="K17" t="e">
        <f t="shared" si="0"/>
        <v>#DIV/0!</v>
      </c>
      <c r="L17" t="e">
        <f t="shared" si="1"/>
        <v>#DIV/0!</v>
      </c>
      <c r="M17">
        <v>2322.3200000000002</v>
      </c>
      <c r="N17">
        <v>2281.8000000000002</v>
      </c>
      <c r="O17">
        <f t="shared" si="2"/>
        <v>12.864292673344083</v>
      </c>
      <c r="P17" s="24">
        <v>34.777799999999999</v>
      </c>
      <c r="Q17">
        <v>34.6648</v>
      </c>
      <c r="R17">
        <f>M17*0.006+M17</f>
        <v>2336.2539200000001</v>
      </c>
      <c r="S17" s="24">
        <v>34.759300000000003</v>
      </c>
      <c r="T17">
        <v>0.61412487205731825</v>
      </c>
      <c r="U17">
        <f>N17*T17/100+N17</f>
        <v>2295.8131013306042</v>
      </c>
      <c r="V17">
        <f>AVERAGE(G17:G18)</f>
        <v>2.3106605310097632</v>
      </c>
      <c r="W17">
        <f>AVERAGE(H17:H18)</f>
        <v>0.89005017416079302</v>
      </c>
      <c r="X17">
        <f>AVERAGE(I17:I18)</f>
        <v>9.2853094191619228</v>
      </c>
      <c r="Y17">
        <f>(V17*T17/100)+V17</f>
        <v>2.324850872039506</v>
      </c>
      <c r="Z17">
        <f>(W17*T17/100)+W17</f>
        <v>0.89551619365410395</v>
      </c>
      <c r="AA17">
        <f>(X17*T17/100)+X17</f>
        <v>9.3423328137524777</v>
      </c>
    </row>
    <row r="18" spans="1:27">
      <c r="A18">
        <v>28</v>
      </c>
      <c r="B18" s="112" t="s">
        <v>902</v>
      </c>
      <c r="E18">
        <v>16</v>
      </c>
      <c r="F18" s="78">
        <v>39776.708333333336</v>
      </c>
      <c r="G18">
        <v>2.3092596507264336</v>
      </c>
      <c r="H18">
        <v>0.88930719320906759</v>
      </c>
      <c r="I18" s="24">
        <v>9.1679618043415072</v>
      </c>
      <c r="J18">
        <v>16</v>
      </c>
      <c r="K18" t="e">
        <f t="shared" si="0"/>
        <v>#DIV/0!</v>
      </c>
      <c r="L18" t="e">
        <f t="shared" si="1"/>
        <v>#DIV/0!</v>
      </c>
      <c r="O18">
        <f t="shared" si="2"/>
        <v>12.568745800964038</v>
      </c>
      <c r="P18" s="24">
        <v>34.759300000000003</v>
      </c>
      <c r="S18" s="24"/>
    </row>
    <row r="19" spans="1:27">
      <c r="A19">
        <v>30</v>
      </c>
      <c r="B19" s="112" t="s">
        <v>903</v>
      </c>
      <c r="E19">
        <v>18</v>
      </c>
      <c r="F19" s="78">
        <v>39794.708333333336</v>
      </c>
      <c r="G19">
        <v>1.394634508315201</v>
      </c>
      <c r="H19" s="24">
        <v>1.4018838458276199</v>
      </c>
      <c r="I19" s="24">
        <v>7.9414448270384117</v>
      </c>
      <c r="J19">
        <v>18</v>
      </c>
      <c r="K19" t="e">
        <f t="shared" si="0"/>
        <v>#DIV/0!</v>
      </c>
      <c r="L19" t="e">
        <f t="shared" si="1"/>
        <v>#DIV/0!</v>
      </c>
      <c r="M19">
        <v>2262.0300000000002</v>
      </c>
      <c r="N19">
        <v>2249.0700000000002</v>
      </c>
      <c r="O19" s="24">
        <f t="shared" si="2"/>
        <v>6.3940676509330894</v>
      </c>
      <c r="P19" s="24">
        <v>34.748100000000001</v>
      </c>
      <c r="Q19">
        <v>34.865699999999997</v>
      </c>
      <c r="R19">
        <f>M19*0.006+M19</f>
        <v>2275.6021800000003</v>
      </c>
      <c r="S19" s="24">
        <v>34.750399999999999</v>
      </c>
      <c r="T19">
        <v>0.61437640794593484</v>
      </c>
      <c r="U19">
        <f>N19*T19/100+N19</f>
        <v>2262.8877554781898</v>
      </c>
      <c r="V19">
        <f>AVERAGE(G19:G20)</f>
        <v>1.3953165843821682</v>
      </c>
      <c r="W19">
        <f>AVERAGE(H19:H20)</f>
        <v>1.3951343994471701</v>
      </c>
      <c r="X19">
        <f>AVERAGE(I19:I20)</f>
        <v>7.9482934670264784</v>
      </c>
      <c r="Y19">
        <f>(V19*T19/100)+V19</f>
        <v>1.4038890802927693</v>
      </c>
      <c r="Z19">
        <f>(W19*T19/100)+W19</f>
        <v>1.4037057760565117</v>
      </c>
      <c r="AA19">
        <f>(X19*T19/100)+X19</f>
        <v>7.9971259069221974</v>
      </c>
    </row>
    <row r="20" spans="1:27">
      <c r="A20">
        <v>32</v>
      </c>
      <c r="B20" s="112" t="s">
        <v>904</v>
      </c>
      <c r="E20">
        <v>18</v>
      </c>
      <c r="F20" s="78">
        <v>39794.708333333336</v>
      </c>
      <c r="G20">
        <v>1.3959986604491355</v>
      </c>
      <c r="H20" s="24">
        <v>1.3883849530667203</v>
      </c>
      <c r="I20" s="24">
        <v>7.9551421070145452</v>
      </c>
      <c r="J20">
        <v>18</v>
      </c>
      <c r="K20" t="e">
        <f t="shared" si="0"/>
        <v>#DIV/0!</v>
      </c>
      <c r="L20" t="e">
        <f t="shared" si="1"/>
        <v>#DIV/0!</v>
      </c>
      <c r="O20" s="24">
        <f t="shared" si="2"/>
        <v>6.4754757586564891</v>
      </c>
      <c r="P20" s="24">
        <v>34.750399999999999</v>
      </c>
      <c r="S20" s="24"/>
    </row>
    <row r="21" spans="1:27">
      <c r="A21" t="s">
        <v>905</v>
      </c>
      <c r="E21">
        <v>20</v>
      </c>
      <c r="F21" s="78">
        <v>39812.708333333336</v>
      </c>
      <c r="G21">
        <v>0.91355463909031287</v>
      </c>
      <c r="H21" s="24">
        <v>1.4380821014366358</v>
      </c>
      <c r="I21" s="24">
        <v>6.4962999618274875</v>
      </c>
      <c r="J21">
        <v>20</v>
      </c>
      <c r="K21" t="e">
        <f t="shared" si="0"/>
        <v>#DIV/0!</v>
      </c>
      <c r="L21" t="e">
        <f t="shared" si="1"/>
        <v>#DIV/0!</v>
      </c>
      <c r="M21">
        <v>2266.42</v>
      </c>
      <c r="N21">
        <v>2242.2399999999998</v>
      </c>
      <c r="O21" s="24">
        <f t="shared" si="2"/>
        <v>5.082380417504619</v>
      </c>
      <c r="Q21">
        <v>34.763199999999998</v>
      </c>
      <c r="R21">
        <f>M21*0.006+M21</f>
        <v>2280.0185200000001</v>
      </c>
      <c r="S21" s="24">
        <f>P16</f>
        <v>34.7455</v>
      </c>
      <c r="T21">
        <v>0.61108508341311385</v>
      </c>
      <c r="U21">
        <f>N21*T21/100+N21</f>
        <v>2255.9419941743222</v>
      </c>
      <c r="V21">
        <f>AVERAGE(G21:G22)</f>
        <v>0.92785202277482981</v>
      </c>
      <c r="W21">
        <f>AVERAGE(H21:H22)</f>
        <v>1.4367188459859026</v>
      </c>
      <c r="X21">
        <f>AVERAGE(I21:I22)</f>
        <v>6.5021924428746072</v>
      </c>
      <c r="Y21">
        <f>(V21*T21/100)+V21</f>
        <v>0.9335219880821537</v>
      </c>
      <c r="Z21">
        <f>(W21*T21/100)+W21</f>
        <v>1.4454984205443075</v>
      </c>
      <c r="AA21">
        <f>(X21*T21/100)+X21</f>
        <v>6.541926370987829</v>
      </c>
    </row>
    <row r="22" spans="1:27">
      <c r="A22" t="s">
        <v>906</v>
      </c>
      <c r="E22">
        <v>20</v>
      </c>
      <c r="F22" s="78">
        <v>39812.708333333336</v>
      </c>
      <c r="G22">
        <v>0.94214940645934675</v>
      </c>
      <c r="H22" s="24">
        <v>1.4353555905351696</v>
      </c>
      <c r="I22" s="24">
        <v>6.508084923921726</v>
      </c>
      <c r="J22">
        <v>20</v>
      </c>
      <c r="K22" t="e">
        <f t="shared" si="0"/>
        <v>#DIV/0!</v>
      </c>
      <c r="L22" t="e">
        <f t="shared" si="1"/>
        <v>#DIV/0!</v>
      </c>
      <c r="O22" s="24">
        <f t="shared" si="2"/>
        <v>5.1024844202429422</v>
      </c>
      <c r="S22" s="24"/>
    </row>
    <row r="23" spans="1:27">
      <c r="E23">
        <v>22</v>
      </c>
      <c r="F23" s="78">
        <v>39830.708333333336</v>
      </c>
      <c r="G23">
        <v>0.60809080560488737</v>
      </c>
      <c r="H23" s="24">
        <v>2.4220914012519414</v>
      </c>
      <c r="I23" s="24">
        <v>6.2761616162427165</v>
      </c>
      <c r="J23">
        <v>22</v>
      </c>
      <c r="K23" t="e">
        <f t="shared" si="0"/>
        <v>#DIV/0!</v>
      </c>
      <c r="L23" t="e">
        <f t="shared" si="1"/>
        <v>#DIV/0!</v>
      </c>
      <c r="M23">
        <v>2196.94</v>
      </c>
      <c r="N23">
        <v>2211</v>
      </c>
      <c r="O23" s="24">
        <f t="shared" si="2"/>
        <v>2.7743502338493342</v>
      </c>
      <c r="Q23">
        <v>34.845500000000001</v>
      </c>
      <c r="R23">
        <f>M23*0.006+M23</f>
        <v>2210.1216399999998</v>
      </c>
      <c r="S23" s="24">
        <f>P18</f>
        <v>34.759300000000003</v>
      </c>
      <c r="T23">
        <v>0.6198347107438017</v>
      </c>
      <c r="U23">
        <f>N23*T23/100+N23</f>
        <v>2224.7045454545455</v>
      </c>
      <c r="V23">
        <f>AVERAGE(G23:G24)</f>
        <v>0.61714988611916721</v>
      </c>
      <c r="W23">
        <f>AVERAGE(H23:H24)</f>
        <v>2.4220964904470765</v>
      </c>
      <c r="X23">
        <f>AVERAGE(I23:I24)</f>
        <v>6.2821468304290686</v>
      </c>
      <c r="Y23">
        <f>(V23*T23/100)+V23</f>
        <v>0.62097519533064971</v>
      </c>
      <c r="Z23">
        <f>(W23*T23/100)+W23</f>
        <v>2.437109485222575</v>
      </c>
      <c r="AA23">
        <f>(X23*T23/100)+X23</f>
        <v>6.3210857570639591</v>
      </c>
    </row>
    <row r="24" spans="1:27">
      <c r="E24">
        <v>22</v>
      </c>
      <c r="F24" s="78">
        <v>39830.708333333336</v>
      </c>
      <c r="G24">
        <v>0.62620896663344705</v>
      </c>
      <c r="H24" s="24">
        <v>2.4221015796422112</v>
      </c>
      <c r="I24" s="24">
        <v>6.2881320446154216</v>
      </c>
      <c r="J24">
        <v>22</v>
      </c>
      <c r="K24" t="e">
        <f t="shared" si="0"/>
        <v>#DIV/0!</v>
      </c>
      <c r="L24" t="e">
        <f t="shared" si="1"/>
        <v>#DIV/0!</v>
      </c>
      <c r="O24" s="24">
        <f t="shared" si="2"/>
        <v>2.7796292037748445</v>
      </c>
      <c r="S24" s="24"/>
    </row>
    <row r="25" spans="1:27">
      <c r="E25">
        <v>24</v>
      </c>
      <c r="F25" s="78">
        <v>39848.708333333336</v>
      </c>
      <c r="G25">
        <v>0.47861567391853022</v>
      </c>
      <c r="H25" s="24">
        <v>1.0242574929084165</v>
      </c>
      <c r="I25" s="24">
        <v>6.0560940573322393</v>
      </c>
      <c r="J25">
        <v>24</v>
      </c>
      <c r="K25" t="e">
        <f t="shared" si="0"/>
        <v>#DIV/0!</v>
      </c>
      <c r="L25" t="e">
        <f t="shared" si="1"/>
        <v>#DIV/0!</v>
      </c>
      <c r="M25">
        <v>2229.8200000000002</v>
      </c>
      <c r="N25">
        <v>2266.33</v>
      </c>
      <c r="O25" s="24">
        <f t="shared" si="2"/>
        <v>7.0063219154384031</v>
      </c>
      <c r="Q25">
        <v>34.769199999999998</v>
      </c>
      <c r="R25">
        <f>M25*0.006+M25</f>
        <v>2243.1989200000003</v>
      </c>
      <c r="S25" s="24">
        <f>P20</f>
        <v>34.750399999999999</v>
      </c>
      <c r="T25">
        <v>0.60435132957292503</v>
      </c>
      <c r="U25">
        <f>N25*T25/100+N25</f>
        <v>2280.0265954875099</v>
      </c>
      <c r="V25">
        <f>AVERAGE(G25:G26)</f>
        <v>0.50446356493925903</v>
      </c>
      <c r="W25">
        <f>AVERAGE(H25:H26)</f>
        <v>1.0346081538344278</v>
      </c>
      <c r="X25">
        <f>AVERAGE(I25:I26)</f>
        <v>6.0621478458107232</v>
      </c>
      <c r="Y25">
        <f>(V25*T25/100)+V25</f>
        <v>0.50751229720118041</v>
      </c>
      <c r="Z25">
        <f>(W25*T25/100)+W25</f>
        <v>1.040860821967996</v>
      </c>
      <c r="AA25">
        <f>(X25*T25/100)+X25</f>
        <v>6.098784516917557</v>
      </c>
    </row>
    <row r="26" spans="1:27">
      <c r="E26">
        <v>24</v>
      </c>
      <c r="F26" s="78">
        <v>39848.708333333336</v>
      </c>
      <c r="G26">
        <v>0.53031145595998785</v>
      </c>
      <c r="H26" s="24">
        <v>1.0449588147604394</v>
      </c>
      <c r="I26" s="24">
        <v>6.0682016342892071</v>
      </c>
      <c r="J26">
        <v>24</v>
      </c>
      <c r="K26" t="e">
        <f t="shared" si="0"/>
        <v>#DIV/0!</v>
      </c>
      <c r="L26" t="e">
        <f t="shared" si="1"/>
        <v>#DIV/0!</v>
      </c>
      <c r="O26" s="24">
        <f t="shared" si="2"/>
        <v>6.856128709318237</v>
      </c>
    </row>
    <row r="27" spans="1:27">
      <c r="E27">
        <v>26</v>
      </c>
      <c r="F27" s="78">
        <v>39866.708333333336</v>
      </c>
      <c r="G27">
        <v>0.60090579266198652</v>
      </c>
      <c r="H27">
        <v>0.75073107600007494</v>
      </c>
      <c r="I27" s="24">
        <v>4.6226432847460694</v>
      </c>
      <c r="J27">
        <v>26</v>
      </c>
      <c r="K27" t="e">
        <f t="shared" si="0"/>
        <v>#DIV/0!</v>
      </c>
      <c r="L27" t="e">
        <f t="shared" si="1"/>
        <v>#DIV/0!</v>
      </c>
      <c r="M27">
        <v>2171.15</v>
      </c>
      <c r="N27">
        <v>2275.81</v>
      </c>
      <c r="O27" s="24">
        <f t="shared" si="2"/>
        <v>7.8237273208866291</v>
      </c>
      <c r="Q27">
        <v>34.728200000000001</v>
      </c>
      <c r="R27">
        <f>M27*0.006+M27</f>
        <v>2184.1768999999999</v>
      </c>
      <c r="T27">
        <v>0.62086092715231789</v>
      </c>
      <c r="U27">
        <f>N27*T27/100+N27</f>
        <v>2289.9396150662251</v>
      </c>
      <c r="V27">
        <f>AVERAGE(G27:G28)</f>
        <v>0.59739255056113305</v>
      </c>
      <c r="W27">
        <f>AVERAGE(H27:H28)</f>
        <v>0.75140995932111831</v>
      </c>
      <c r="X27">
        <f>AVERAGE(I27:I28)</f>
        <v>4.6274502616140936</v>
      </c>
      <c r="Y27">
        <f>(V27*T27/100)+V27</f>
        <v>0.6011015274892858</v>
      </c>
      <c r="Z27">
        <f>(W27*T27/100)+W27</f>
        <v>0.75607517016127423</v>
      </c>
      <c r="AA27">
        <f>(X27*T27/100)+X27</f>
        <v>4.6561802922118636</v>
      </c>
    </row>
    <row r="28" spans="1:27">
      <c r="E28">
        <v>26</v>
      </c>
      <c r="F28" s="78">
        <v>39866.708333333336</v>
      </c>
      <c r="G28">
        <v>0.5938793084602797</v>
      </c>
      <c r="H28">
        <v>0.75208884264216169</v>
      </c>
      <c r="I28" s="24">
        <v>4.6322572384821168</v>
      </c>
      <c r="J28">
        <v>26</v>
      </c>
      <c r="K28" t="e">
        <f t="shared" si="0"/>
        <v>#DIV/0!</v>
      </c>
      <c r="L28" t="e">
        <f t="shared" si="1"/>
        <v>#DIV/0!</v>
      </c>
      <c r="O28" s="24">
        <f t="shared" si="2"/>
        <v>7.8220237911443586</v>
      </c>
    </row>
    <row r="29" spans="1:27">
      <c r="E29">
        <v>28</v>
      </c>
      <c r="F29" s="78">
        <v>39884.708333333336</v>
      </c>
      <c r="G29">
        <v>0.75473850370207241</v>
      </c>
      <c r="H29">
        <v>0.53443467501873587</v>
      </c>
      <c r="I29" s="24">
        <v>3.9189037903157042</v>
      </c>
      <c r="J29">
        <v>28</v>
      </c>
      <c r="K29" t="e">
        <f t="shared" si="0"/>
        <v>#DIV/0!</v>
      </c>
      <c r="L29" t="e">
        <f t="shared" si="1"/>
        <v>#DIV/0!</v>
      </c>
      <c r="M29">
        <v>2182.2600000000002</v>
      </c>
      <c r="N29">
        <v>2290.17</v>
      </c>
      <c r="O29" s="24">
        <f t="shared" si="2"/>
        <v>10.462886562279069</v>
      </c>
      <c r="Q29">
        <v>34.680100000000003</v>
      </c>
      <c r="R29">
        <f>M29*0.006+M29</f>
        <v>2195.35356</v>
      </c>
      <c r="T29">
        <v>0.6092607636068238</v>
      </c>
      <c r="U29">
        <f>N29*T29/100+N29</f>
        <v>2304.1231072298947</v>
      </c>
      <c r="V29">
        <f>AVERAGE(G29:G30)</f>
        <v>0.76488528480248785</v>
      </c>
      <c r="W29">
        <f>AVERAGE(H29:H30)</f>
        <v>0.53587396607742677</v>
      </c>
      <c r="X29">
        <f>AVERAGE(I29:I30)</f>
        <v>4.0436127288040824</v>
      </c>
      <c r="Y29">
        <f>(V29*T29/100)+V29</f>
        <v>0.76954543072939174</v>
      </c>
      <c r="Z29">
        <f>(W29*T29/100)+W29</f>
        <v>0.53913883589512024</v>
      </c>
      <c r="AA29">
        <f>(X29*T29/100)+X29</f>
        <v>4.0682488745928973</v>
      </c>
    </row>
    <row r="30" spans="1:27">
      <c r="E30">
        <v>28</v>
      </c>
      <c r="F30" s="78">
        <v>39884.708333333336</v>
      </c>
      <c r="G30">
        <v>0.77503206590290341</v>
      </c>
      <c r="H30">
        <v>0.53731325713611766</v>
      </c>
      <c r="I30" s="24">
        <v>4.168321667292461</v>
      </c>
      <c r="J30">
        <v>28</v>
      </c>
      <c r="K30" t="e">
        <f t="shared" si="0"/>
        <v>#DIV/0!</v>
      </c>
      <c r="L30" t="e">
        <f t="shared" si="1"/>
        <v>#DIV/0!</v>
      </c>
      <c r="O30" s="24">
        <f t="shared" si="2"/>
        <v>11.043918216660497</v>
      </c>
    </row>
    <row r="31" spans="1:27">
      <c r="E31">
        <v>30</v>
      </c>
      <c r="F31" s="78">
        <v>39902.708333333336</v>
      </c>
      <c r="G31">
        <v>0.81632746722412508</v>
      </c>
      <c r="H31">
        <v>0.68982346245879589</v>
      </c>
      <c r="I31" s="24">
        <v>7.3776383715884544</v>
      </c>
      <c r="J31">
        <v>30</v>
      </c>
      <c r="K31" t="e">
        <f t="shared" si="0"/>
        <v>#DIV/0!</v>
      </c>
      <c r="L31" t="e">
        <f t="shared" si="1"/>
        <v>#DIV/0!</v>
      </c>
      <c r="M31">
        <v>2126.8000000000002</v>
      </c>
      <c r="N31">
        <v>2257.4699999999998</v>
      </c>
      <c r="O31">
        <f t="shared" si="2"/>
        <v>13.921605898182555</v>
      </c>
      <c r="Q31">
        <v>34.709099999999999</v>
      </c>
      <c r="R31">
        <f>M31*0.006+M31</f>
        <v>2139.5608000000002</v>
      </c>
      <c r="T31">
        <v>0.6035003017501509</v>
      </c>
      <c r="U31">
        <f>N31*T31/100+N31</f>
        <v>2271.0938382619188</v>
      </c>
      <c r="V31">
        <f>AVERAGE(G31:G32)</f>
        <v>0.79605410578887514</v>
      </c>
      <c r="W31">
        <f>AVERAGE(H31:H32)</f>
        <v>0.68688307798028858</v>
      </c>
      <c r="X31">
        <f>AVERAGE(I31:I32)</f>
        <v>7.2606346678283007</v>
      </c>
      <c r="Y31">
        <f>(V31*T31/100)+V31</f>
        <v>0.80085829471940551</v>
      </c>
      <c r="Z31">
        <f>(W31*T31/100)+W31</f>
        <v>0.6910284194285703</v>
      </c>
      <c r="AA31">
        <f>(X31*T31/100)+X31</f>
        <v>7.3044526199576207</v>
      </c>
    </row>
    <row r="32" spans="1:27">
      <c r="E32">
        <v>30</v>
      </c>
      <c r="F32" s="78">
        <v>39902.708333333336</v>
      </c>
      <c r="G32">
        <v>0.77578074435362521</v>
      </c>
      <c r="H32">
        <v>0.68394269350178127</v>
      </c>
      <c r="I32" s="24">
        <v>7.1436309640681461</v>
      </c>
      <c r="J32">
        <v>30</v>
      </c>
      <c r="K32" t="e">
        <f t="shared" si="0"/>
        <v>#DIV/0!</v>
      </c>
      <c r="L32" t="e">
        <f t="shared" si="1"/>
        <v>#DIV/0!</v>
      </c>
      <c r="O32">
        <f t="shared" si="2"/>
        <v>13.63130056503072</v>
      </c>
    </row>
    <row r="33" spans="1:27">
      <c r="E33">
        <v>32</v>
      </c>
      <c r="F33" s="78">
        <v>39920.708333333336</v>
      </c>
      <c r="G33">
        <v>0.95775477155285205</v>
      </c>
      <c r="H33">
        <v>0.67224420535103735</v>
      </c>
      <c r="I33" s="24">
        <v>6.1614906185281368</v>
      </c>
      <c r="J33">
        <v>32</v>
      </c>
      <c r="K33" t="e">
        <f t="shared" si="0"/>
        <v>#DIV/0!</v>
      </c>
      <c r="L33" t="e">
        <f t="shared" si="1"/>
        <v>#DIV/0!</v>
      </c>
      <c r="M33">
        <v>2114.9299999999998</v>
      </c>
      <c r="N33">
        <v>2283.54</v>
      </c>
      <c r="O33">
        <f t="shared" si="2"/>
        <v>12.025650348967631</v>
      </c>
      <c r="Q33">
        <v>34.672199999999997</v>
      </c>
      <c r="R33">
        <f>M33*0.006+M33</f>
        <v>2127.61958</v>
      </c>
      <c r="T33">
        <v>0.61137151008762991</v>
      </c>
      <c r="U33">
        <f>N33*T33/100+N33</f>
        <v>2297.5009129814548</v>
      </c>
      <c r="V33">
        <f>AVERAGE(G33:G34)</f>
        <v>0.95009912262753904</v>
      </c>
      <c r="W33">
        <f>AVERAGE(H33:H34)</f>
        <v>0.67147756865066877</v>
      </c>
      <c r="X33">
        <f>AVERAGE(I33:I34)</f>
        <v>6.1687636262323267</v>
      </c>
      <c r="Y33">
        <f>(V33*T33/100)+V33</f>
        <v>0.95590775798087635</v>
      </c>
      <c r="Z33">
        <f>(W33*T33/100)+W33</f>
        <v>0.67558279120202802</v>
      </c>
      <c r="AA33">
        <f>(X33*T33/100)+X33</f>
        <v>6.2064776895677598</v>
      </c>
    </row>
    <row r="34" spans="1:27">
      <c r="E34">
        <v>32</v>
      </c>
      <c r="F34" s="78">
        <v>39920.708333333336</v>
      </c>
      <c r="G34">
        <v>0.94244347370222603</v>
      </c>
      <c r="H34">
        <v>0.67071093195030018</v>
      </c>
      <c r="I34" s="24">
        <v>6.1760366339365156</v>
      </c>
      <c r="J34">
        <v>32</v>
      </c>
      <c r="K34" t="e">
        <f t="shared" si="0"/>
        <v>#DIV/0!</v>
      </c>
      <c r="L34" t="e">
        <f t="shared" si="1"/>
        <v>#DIV/0!</v>
      </c>
      <c r="O34">
        <f t="shared" si="2"/>
        <v>12.090221114307788</v>
      </c>
    </row>
    <row r="35" spans="1:27">
      <c r="H35">
        <f>FORECAST(I35,H5:H18,I5:I18)</f>
        <v>0.57301888438059834</v>
      </c>
      <c r="I35">
        <v>0</v>
      </c>
    </row>
    <row r="37" spans="1:27" ht="15">
      <c r="D37" s="114" t="s">
        <v>907</v>
      </c>
      <c r="E37" s="5"/>
      <c r="F37" s="5" t="s">
        <v>62</v>
      </c>
      <c r="G37" s="5" t="s">
        <v>878</v>
      </c>
      <c r="H37" s="5" t="s">
        <v>879</v>
      </c>
      <c r="I37" s="5" t="s">
        <v>908</v>
      </c>
      <c r="J37" s="5"/>
      <c r="K37" s="5" t="s">
        <v>909</v>
      </c>
      <c r="L37" s="5"/>
      <c r="M37" s="5"/>
      <c r="N37" s="5"/>
    </row>
    <row r="38" spans="1:27" ht="15.75">
      <c r="A38" s="115" t="s">
        <v>910</v>
      </c>
      <c r="C38" t="s">
        <v>911</v>
      </c>
      <c r="D38" s="114">
        <f>'CTD''s'!R2</f>
        <v>30.3</v>
      </c>
      <c r="E38" s="5" t="str">
        <f>'CTD''s'!A2</f>
        <v>SS2012_V03</v>
      </c>
      <c r="F38" s="116">
        <f>'CTD''s'!C2</f>
        <v>39642.255555555559</v>
      </c>
      <c r="G38" s="5">
        <f>'CTD''s'!AE2</f>
        <v>2.16</v>
      </c>
      <c r="H38" s="5">
        <f>'CTD''s'!AA2</f>
        <v>0.97</v>
      </c>
      <c r="I38" s="5">
        <f>'CTD''s'!U2</f>
        <v>13.09</v>
      </c>
      <c r="J38" s="5"/>
      <c r="K38" s="5">
        <f t="shared" ref="K38:K45" si="3">I38/H38</f>
        <v>13.494845360824742</v>
      </c>
      <c r="L38" s="5"/>
      <c r="M38" s="5"/>
      <c r="N38" s="5"/>
    </row>
    <row r="39" spans="1:27" ht="15">
      <c r="D39" s="114">
        <v>29.4</v>
      </c>
      <c r="E39" s="5" t="s">
        <v>912</v>
      </c>
      <c r="F39" s="116">
        <v>39645.397916666669</v>
      </c>
      <c r="G39" s="5">
        <v>2.39</v>
      </c>
      <c r="H39" s="5">
        <v>1</v>
      </c>
      <c r="I39" s="5">
        <v>13.43</v>
      </c>
      <c r="J39" s="5"/>
      <c r="K39" s="5">
        <f t="shared" si="3"/>
        <v>13.43</v>
      </c>
      <c r="L39" s="5"/>
      <c r="M39" s="5"/>
      <c r="N39" s="5"/>
    </row>
    <row r="40" spans="1:27" ht="15">
      <c r="D40" s="114">
        <v>31.3</v>
      </c>
      <c r="E40" s="5" t="s">
        <v>912</v>
      </c>
      <c r="F40" s="116">
        <v>39650.384027777778</v>
      </c>
      <c r="G40" s="5">
        <v>2.5</v>
      </c>
      <c r="H40" s="5">
        <v>0.96</v>
      </c>
      <c r="I40" s="5">
        <v>12.73</v>
      </c>
      <c r="J40" s="5"/>
      <c r="K40" s="5">
        <f t="shared" si="3"/>
        <v>13.260416666666668</v>
      </c>
      <c r="L40" s="5"/>
      <c r="M40" s="5"/>
      <c r="N40" s="5"/>
    </row>
    <row r="41" spans="1:27" ht="15">
      <c r="D41" s="5"/>
      <c r="E41" s="5"/>
      <c r="F41" s="5"/>
      <c r="G41" s="5"/>
      <c r="H41" s="5"/>
      <c r="I41" s="5"/>
      <c r="J41" s="5"/>
      <c r="K41" s="5"/>
      <c r="L41" s="5"/>
      <c r="M41" s="5"/>
      <c r="N41" s="5"/>
      <c r="Q41">
        <v>34.763199999999998</v>
      </c>
    </row>
    <row r="42" spans="1:27" ht="15">
      <c r="C42" t="s">
        <v>913</v>
      </c>
      <c r="D42" s="5">
        <v>35.9</v>
      </c>
      <c r="E42" s="5" t="s">
        <v>914</v>
      </c>
      <c r="F42" s="116">
        <v>39934.006944444445</v>
      </c>
      <c r="G42" s="5">
        <v>1.05</v>
      </c>
      <c r="H42" s="5">
        <v>0.74</v>
      </c>
      <c r="I42" s="5">
        <v>9.18</v>
      </c>
      <c r="J42" s="5"/>
      <c r="K42" s="5">
        <f t="shared" si="3"/>
        <v>12.405405405405405</v>
      </c>
      <c r="L42" s="5"/>
      <c r="M42" s="5"/>
      <c r="N42" s="5"/>
    </row>
    <row r="43" spans="1:27" ht="15">
      <c r="D43" s="5">
        <v>36</v>
      </c>
      <c r="E43" s="5" t="s">
        <v>914</v>
      </c>
      <c r="F43" s="116">
        <v>39934.006944444445</v>
      </c>
      <c r="G43" s="5">
        <v>1.05</v>
      </c>
      <c r="H43" s="5">
        <v>0.73</v>
      </c>
      <c r="I43" s="5">
        <v>9.19</v>
      </c>
      <c r="J43" s="5"/>
      <c r="K43" s="5">
        <f t="shared" si="3"/>
        <v>12.58904109589041</v>
      </c>
      <c r="L43" s="5"/>
      <c r="M43" s="5"/>
      <c r="N43" s="5"/>
    </row>
    <row r="44" spans="1:27" ht="15">
      <c r="D44" s="5">
        <v>35</v>
      </c>
      <c r="E44" s="5" t="s">
        <v>914</v>
      </c>
      <c r="F44" s="116">
        <v>39934.149305555555</v>
      </c>
      <c r="G44" s="5">
        <v>1.28</v>
      </c>
      <c r="H44" s="5">
        <v>0.79</v>
      </c>
      <c r="I44" s="5">
        <v>10.18</v>
      </c>
      <c r="J44" s="5"/>
      <c r="K44" s="5">
        <f t="shared" si="3"/>
        <v>12.886075949367088</v>
      </c>
      <c r="L44" s="5"/>
      <c r="M44" s="5"/>
      <c r="N44" s="5"/>
    </row>
    <row r="45" spans="1:27" ht="15">
      <c r="D45" s="5">
        <v>35.299999999999997</v>
      </c>
      <c r="E45" s="5" t="s">
        <v>914</v>
      </c>
      <c r="F45" s="116">
        <v>39934.149305555555</v>
      </c>
      <c r="G45" s="5">
        <v>1.27</v>
      </c>
      <c r="H45" s="5">
        <v>0.78</v>
      </c>
      <c r="I45" s="5">
        <v>9.9600000000000009</v>
      </c>
      <c r="J45" s="5"/>
      <c r="K45" s="5">
        <f t="shared" si="3"/>
        <v>12.76923076923077</v>
      </c>
      <c r="L45" s="5"/>
      <c r="M45" s="5"/>
      <c r="N45" s="5"/>
      <c r="Q45">
        <v>34.845500000000001</v>
      </c>
    </row>
    <row r="46" spans="1:27" ht="15">
      <c r="D46" s="5"/>
      <c r="E46" s="5"/>
      <c r="F46" s="5"/>
      <c r="G46" s="5"/>
      <c r="H46" s="117">
        <f t="shared" ref="H46:H47" si="4">FORECAST(I46,H38:H45,I38:I45)</f>
        <v>0.15988184325582777</v>
      </c>
      <c r="I46" s="118">
        <v>0</v>
      </c>
      <c r="J46" s="5"/>
      <c r="K46" s="5"/>
      <c r="L46" s="5"/>
      <c r="M46" s="5"/>
      <c r="N46" s="5"/>
    </row>
    <row r="47" spans="1:27" ht="15">
      <c r="E47" s="5"/>
      <c r="F47" s="5"/>
      <c r="G47" s="5"/>
      <c r="H47" s="119">
        <f t="shared" si="4"/>
        <v>0.78478809300178687</v>
      </c>
      <c r="I47" s="120">
        <v>10</v>
      </c>
      <c r="J47" s="5"/>
      <c r="K47" s="5"/>
      <c r="L47" s="5"/>
      <c r="M47" s="5"/>
      <c r="N47" s="5"/>
    </row>
    <row r="48" spans="1:27" ht="15">
      <c r="D48" s="5"/>
      <c r="E48" s="5"/>
      <c r="F48" s="5"/>
      <c r="G48" s="5"/>
      <c r="H48" s="121">
        <v>0</v>
      </c>
      <c r="I48" s="122">
        <f>FORECAST(H48,I38:I45,H38:H45)</f>
        <v>-2.5345302927161413</v>
      </c>
      <c r="J48" s="5"/>
      <c r="K48" s="5"/>
      <c r="L48" s="5"/>
      <c r="M48" s="5"/>
      <c r="N48" s="5"/>
    </row>
    <row r="49" spans="1:18">
      <c r="Q49">
        <v>34.769199999999998</v>
      </c>
    </row>
    <row r="50" spans="1:18" ht="15.75">
      <c r="A50" s="115" t="s">
        <v>915</v>
      </c>
    </row>
    <row r="53" spans="1:18" ht="15">
      <c r="D53" s="5"/>
      <c r="E53" s="5"/>
      <c r="F53" s="5"/>
      <c r="G53" s="5"/>
      <c r="H53" s="5"/>
      <c r="I53" s="5"/>
      <c r="J53" s="5"/>
      <c r="K53" s="5"/>
      <c r="L53" s="5"/>
      <c r="M53" s="5"/>
      <c r="N53" s="5"/>
      <c r="O53" s="5"/>
      <c r="P53" s="5"/>
      <c r="Q53">
        <v>34.728200000000001</v>
      </c>
      <c r="R53" s="5"/>
    </row>
    <row r="54" spans="1:18" ht="15.75">
      <c r="C54" s="5" t="s">
        <v>913</v>
      </c>
      <c r="E54" s="117" t="s">
        <v>916</v>
      </c>
      <c r="F54" s="123" t="s">
        <v>834</v>
      </c>
      <c r="G54" s="123" t="s">
        <v>835</v>
      </c>
      <c r="H54" s="123" t="s">
        <v>836</v>
      </c>
      <c r="I54" s="123" t="s">
        <v>837</v>
      </c>
      <c r="J54" s="123" t="s">
        <v>838</v>
      </c>
      <c r="K54" s="123" t="s">
        <v>839</v>
      </c>
      <c r="L54" s="124" t="s">
        <v>917</v>
      </c>
      <c r="M54" s="124"/>
      <c r="N54" s="124" t="s">
        <v>918</v>
      </c>
      <c r="O54" s="118"/>
      <c r="R54" s="125"/>
    </row>
    <row r="55" spans="1:18" ht="15.75">
      <c r="D55" s="5"/>
      <c r="E55" s="121" t="s">
        <v>919</v>
      </c>
      <c r="F55" s="126" t="s">
        <v>845</v>
      </c>
      <c r="G55" s="126" t="s">
        <v>846</v>
      </c>
      <c r="H55" s="126" t="s">
        <v>846</v>
      </c>
      <c r="I55" s="126" t="s">
        <v>847</v>
      </c>
      <c r="J55" s="126" t="s">
        <v>920</v>
      </c>
      <c r="K55" s="126" t="s">
        <v>849</v>
      </c>
      <c r="L55" s="127" t="s">
        <v>804</v>
      </c>
      <c r="M55" s="127" t="s">
        <v>921</v>
      </c>
      <c r="N55" s="127" t="s">
        <v>804</v>
      </c>
      <c r="O55" s="128" t="s">
        <v>921</v>
      </c>
      <c r="R55" s="125"/>
    </row>
    <row r="56" spans="1:18" ht="15.75">
      <c r="D56" s="129">
        <v>39933</v>
      </c>
      <c r="E56" s="5" t="s">
        <v>922</v>
      </c>
      <c r="F56" s="130" t="s">
        <v>923</v>
      </c>
      <c r="G56" s="5">
        <v>4</v>
      </c>
      <c r="H56" s="5">
        <v>17</v>
      </c>
      <c r="I56" s="5">
        <v>36</v>
      </c>
      <c r="J56" s="5">
        <v>34.58</v>
      </c>
      <c r="K56" s="5">
        <v>10.75</v>
      </c>
      <c r="L56" s="131">
        <v>2291.855248881981</v>
      </c>
      <c r="M56" s="125">
        <v>2</v>
      </c>
      <c r="N56" s="131">
        <v>2090.0719639999998</v>
      </c>
      <c r="O56" s="125">
        <v>2</v>
      </c>
      <c r="R56" s="5"/>
    </row>
    <row r="57" spans="1:18" ht="15.75">
      <c r="D57" s="129">
        <v>39933</v>
      </c>
      <c r="E57" s="5" t="s">
        <v>922</v>
      </c>
      <c r="F57" s="130" t="s">
        <v>923</v>
      </c>
      <c r="G57" s="5">
        <v>4</v>
      </c>
      <c r="H57" s="5">
        <v>18</v>
      </c>
      <c r="I57" s="5">
        <v>36</v>
      </c>
      <c r="J57" s="5">
        <v>34.579000000000001</v>
      </c>
      <c r="K57" s="5">
        <v>10.74</v>
      </c>
      <c r="L57" s="131">
        <v>2290.4578090012365</v>
      </c>
      <c r="M57" s="125">
        <v>2</v>
      </c>
      <c r="N57" s="131">
        <v>2089.6017760000004</v>
      </c>
      <c r="O57" s="125">
        <v>2</v>
      </c>
      <c r="Q57">
        <v>34.680100000000003</v>
      </c>
      <c r="R57" s="5"/>
    </row>
    <row r="58" spans="1:18" ht="15.75">
      <c r="D58" s="129">
        <v>39934</v>
      </c>
      <c r="E58" s="5" t="s">
        <v>922</v>
      </c>
      <c r="F58" s="130" t="s">
        <v>924</v>
      </c>
      <c r="G58" s="5">
        <v>6</v>
      </c>
      <c r="H58" s="5">
        <v>37</v>
      </c>
      <c r="I58" s="5">
        <v>35</v>
      </c>
      <c r="J58" s="5">
        <v>34.561</v>
      </c>
      <c r="K58" s="5">
        <v>10.54</v>
      </c>
      <c r="L58" s="131">
        <v>2290.7185772209709</v>
      </c>
      <c r="M58" s="125">
        <v>2</v>
      </c>
      <c r="N58" s="131">
        <v>2093.9975240000003</v>
      </c>
      <c r="O58" s="125">
        <v>2</v>
      </c>
      <c r="R58" s="5"/>
    </row>
    <row r="59" spans="1:18" ht="15.75">
      <c r="D59" s="129">
        <v>39935</v>
      </c>
      <c r="E59" s="5" t="s">
        <v>922</v>
      </c>
      <c r="F59" s="130" t="s">
        <v>924</v>
      </c>
      <c r="G59" s="5">
        <v>6</v>
      </c>
      <c r="H59" s="5">
        <v>38</v>
      </c>
      <c r="I59" s="5">
        <v>35</v>
      </c>
      <c r="J59" s="5">
        <v>34.561</v>
      </c>
      <c r="K59" s="5">
        <v>10.54</v>
      </c>
      <c r="L59" s="131">
        <v>2294.4652458879123</v>
      </c>
      <c r="M59" s="125">
        <v>2</v>
      </c>
      <c r="N59" s="131">
        <v>2093.3272559999996</v>
      </c>
      <c r="O59" s="125">
        <v>2</v>
      </c>
      <c r="R59" s="5"/>
    </row>
    <row r="60" spans="1:18" ht="15.75">
      <c r="C60" s="5" t="s">
        <v>911</v>
      </c>
      <c r="D60" s="129">
        <v>39645</v>
      </c>
      <c r="E60" s="5" t="s">
        <v>925</v>
      </c>
      <c r="F60" s="130" t="s">
        <v>926</v>
      </c>
      <c r="G60" s="5">
        <v>19</v>
      </c>
      <c r="H60" s="5">
        <v>20</v>
      </c>
      <c r="I60" s="5">
        <v>30</v>
      </c>
      <c r="J60" s="5">
        <v>34.496000000000002</v>
      </c>
      <c r="K60" s="5">
        <v>9.3000000000000007</v>
      </c>
      <c r="L60" s="132">
        <v>2288.4809664531153</v>
      </c>
      <c r="M60" s="125">
        <v>6</v>
      </c>
      <c r="N60" s="131">
        <v>2100.7394839999997</v>
      </c>
      <c r="O60" s="125">
        <v>2</v>
      </c>
    </row>
    <row r="61" spans="1:18" ht="15.75">
      <c r="D61" s="129">
        <v>39643</v>
      </c>
      <c r="E61" s="5" t="s">
        <v>925</v>
      </c>
      <c r="F61" s="130" t="s">
        <v>927</v>
      </c>
      <c r="G61" s="5">
        <v>20</v>
      </c>
      <c r="H61" s="5">
        <v>20</v>
      </c>
      <c r="I61" s="5">
        <v>30</v>
      </c>
      <c r="J61" s="5">
        <v>34.488</v>
      </c>
      <c r="K61" s="5">
        <v>9.1999999999999993</v>
      </c>
      <c r="L61" s="132">
        <v>2287.1609535555162</v>
      </c>
      <c r="M61" s="5">
        <v>2</v>
      </c>
      <c r="N61" s="131">
        <v>2103.4453439999997</v>
      </c>
      <c r="O61" s="125">
        <v>2</v>
      </c>
      <c r="Q61">
        <v>34.709099999999999</v>
      </c>
    </row>
    <row r="62" spans="1:18" ht="15">
      <c r="D62" s="5"/>
    </row>
    <row r="63" spans="1:18" ht="15.75">
      <c r="A63" s="115" t="s">
        <v>928</v>
      </c>
    </row>
    <row r="64" spans="1:18">
      <c r="A64" s="29" t="s">
        <v>929</v>
      </c>
      <c r="K64" t="s">
        <v>930</v>
      </c>
    </row>
    <row r="65" spans="1:18" ht="15">
      <c r="A65" s="133" t="s">
        <v>931</v>
      </c>
      <c r="B65" s="133" t="s">
        <v>932</v>
      </c>
      <c r="C65" s="133" t="s">
        <v>933</v>
      </c>
      <c r="D65" s="133" t="s">
        <v>934</v>
      </c>
      <c r="E65" s="133" t="s">
        <v>935</v>
      </c>
      <c r="F65" s="133" t="s">
        <v>936</v>
      </c>
      <c r="G65" s="133" t="s">
        <v>937</v>
      </c>
      <c r="H65" s="133" t="s">
        <v>878</v>
      </c>
      <c r="I65" s="133" t="s">
        <v>938</v>
      </c>
      <c r="K65" s="134" t="s">
        <v>939</v>
      </c>
      <c r="L65" s="135"/>
      <c r="M65" s="136" t="s">
        <v>940</v>
      </c>
      <c r="N65" s="135"/>
      <c r="O65" s="137" t="s">
        <v>941</v>
      </c>
      <c r="Q65">
        <v>34.672199999999997</v>
      </c>
    </row>
    <row r="66" spans="1:18" ht="15">
      <c r="A66" s="133" t="s">
        <v>942</v>
      </c>
      <c r="B66" s="133">
        <v>32</v>
      </c>
      <c r="C66" s="133">
        <v>32.505746600000002</v>
      </c>
      <c r="D66">
        <f t="shared" ref="D66:D99" si="5">(B66-32)*SLOPE($C$101:$C$104,$B$101:$B$104)</f>
        <v>0</v>
      </c>
      <c r="F66" s="133"/>
      <c r="K66" s="138">
        <f>SQRT(K99/2*15)</f>
        <v>0</v>
      </c>
      <c r="L66" s="139"/>
      <c r="M66" s="138">
        <f>SQRT(M99/2*15)</f>
        <v>0</v>
      </c>
      <c r="N66" s="139"/>
      <c r="O66" s="138" t="e">
        <f>SQRT(O99/2*15)</f>
        <v>#VALUE!</v>
      </c>
      <c r="P66" t="s">
        <v>943</v>
      </c>
      <c r="Q66" t="s">
        <v>944</v>
      </c>
      <c r="R66" t="s">
        <v>945</v>
      </c>
    </row>
    <row r="67" spans="1:18" ht="15">
      <c r="A67" s="133" t="s">
        <v>942</v>
      </c>
      <c r="B67" s="133">
        <v>33</v>
      </c>
      <c r="C67" s="133">
        <v>32.533208879999997</v>
      </c>
      <c r="D67">
        <f t="shared" si="5"/>
        <v>1.6951873209069938E-2</v>
      </c>
      <c r="F67" s="133"/>
      <c r="K67" s="15"/>
      <c r="O67" s="16"/>
    </row>
    <row r="68" spans="1:18" ht="15">
      <c r="A68" s="133">
        <v>2</v>
      </c>
      <c r="B68" s="133">
        <v>36</v>
      </c>
      <c r="C68" s="140">
        <v>12.768997130000001</v>
      </c>
      <c r="D68" s="13">
        <f t="shared" si="5"/>
        <v>6.7807492836279751E-2</v>
      </c>
      <c r="E68" s="14">
        <f>AVERAGE(C68:C69)</f>
        <v>12.775638900000001</v>
      </c>
      <c r="F68" s="141">
        <v>1.0062789228705289</v>
      </c>
      <c r="G68" s="14">
        <f>AVERAGE(F68:F69)</f>
        <v>1.0011533147008329</v>
      </c>
      <c r="H68" s="141">
        <v>2.3072110695343091</v>
      </c>
      <c r="I68" s="14">
        <f>AVERAGE(H68:H69)</f>
        <v>2.2972911384953294</v>
      </c>
      <c r="J68" s="78">
        <v>39650.708333333336</v>
      </c>
      <c r="K68" s="15">
        <f>(H68-H69)^2</f>
        <v>3.9362012727243398E-4</v>
      </c>
      <c r="M68">
        <f>(C68-C69)^2</f>
        <v>1.7645243493159363E-4</v>
      </c>
      <c r="O68" s="16">
        <f>(F68-F69)^2</f>
        <v>1.0508743643701682E-4</v>
      </c>
      <c r="P68">
        <f>ABS(C68-C69)</f>
        <v>1.3283539999999761E-2</v>
      </c>
      <c r="Q68">
        <f>ABS(F68-F69)</f>
        <v>1.0251216339391966E-2</v>
      </c>
      <c r="R68">
        <f>ABS(H68-H69)</f>
        <v>1.9839862077958959E-2</v>
      </c>
    </row>
    <row r="69" spans="1:18" ht="15">
      <c r="A69" s="133">
        <v>2</v>
      </c>
      <c r="B69" s="133">
        <v>37</v>
      </c>
      <c r="C69" s="142">
        <v>12.78228067</v>
      </c>
      <c r="D69">
        <f t="shared" si="5"/>
        <v>8.4759366045349685E-2</v>
      </c>
      <c r="E69" s="16"/>
      <c r="F69" s="15">
        <v>0.99602770653113692</v>
      </c>
      <c r="G69" s="16"/>
      <c r="H69" s="15">
        <v>2.2873712074563501</v>
      </c>
      <c r="I69" s="16"/>
      <c r="J69" s="78"/>
      <c r="K69" s="15"/>
      <c r="O69" s="16"/>
    </row>
    <row r="70" spans="1:18" ht="15">
      <c r="A70" s="133">
        <v>4</v>
      </c>
      <c r="B70" s="133">
        <v>38</v>
      </c>
      <c r="C70" s="142">
        <v>11.522863449999999</v>
      </c>
      <c r="D70">
        <f t="shared" si="5"/>
        <v>0.10171123925441963</v>
      </c>
      <c r="E70" s="16">
        <f>AVERAGE(C70:C71)</f>
        <v>11.529432555</v>
      </c>
      <c r="F70" s="15">
        <v>0.94341408009166594</v>
      </c>
      <c r="G70" s="16">
        <f>AVERAGE(F70:F71)</f>
        <v>0.94764236050797757</v>
      </c>
      <c r="H70" s="15">
        <v>2.5136418940559069</v>
      </c>
      <c r="I70" s="16">
        <f>AVERAGE(H70:H71)</f>
        <v>2.5098963988053402</v>
      </c>
      <c r="J70" s="78">
        <v>39668.708333333336</v>
      </c>
      <c r="K70" s="15">
        <f t="shared" ref="K70:K96" si="6">(H70-H71)^2</f>
        <v>5.6114938688069811E-5</v>
      </c>
      <c r="M70">
        <f t="shared" ref="M70:M96" si="7">(C70-C71)^2</f>
        <v>1.7261256200412728E-4</v>
      </c>
      <c r="O70" s="16">
        <f t="shared" ref="O70:O96" si="8">(F70-F71)^2</f>
        <v>7.151342111585576E-5</v>
      </c>
      <c r="P70">
        <f t="shared" ref="P70:P96" si="9">ABS(C70-C71)</f>
        <v>1.3138210000001038E-2</v>
      </c>
      <c r="Q70">
        <f t="shared" ref="Q70:Q96" si="10">ABS(F70-F71)</f>
        <v>8.456560832623139E-3</v>
      </c>
      <c r="R70">
        <f t="shared" ref="R70:R96" si="11">ABS(H70-H71)</f>
        <v>7.4909905011333322E-3</v>
      </c>
    </row>
    <row r="71" spans="1:18" ht="15">
      <c r="A71" s="133">
        <v>4</v>
      </c>
      <c r="B71" s="133">
        <v>39</v>
      </c>
      <c r="C71" s="142">
        <v>11.53600166</v>
      </c>
      <c r="D71">
        <f t="shared" si="5"/>
        <v>0.11866311246348957</v>
      </c>
      <c r="E71" s="16"/>
      <c r="F71" s="15">
        <v>0.95187064092428908</v>
      </c>
      <c r="G71" s="16"/>
      <c r="H71" s="15">
        <v>2.5061509035547735</v>
      </c>
      <c r="I71" s="16"/>
      <c r="J71" s="78"/>
      <c r="K71" s="15"/>
      <c r="O71" s="16"/>
    </row>
    <row r="72" spans="1:18" ht="15">
      <c r="A72" s="133">
        <v>6</v>
      </c>
      <c r="B72" s="133">
        <v>40</v>
      </c>
      <c r="C72" s="142">
        <v>11.80356963</v>
      </c>
      <c r="D72">
        <f t="shared" si="5"/>
        <v>0.1356149856725595</v>
      </c>
      <c r="E72" s="16">
        <f>AVERAGE(C72:C73)</f>
        <v>11.810897130000001</v>
      </c>
      <c r="F72" s="15">
        <v>0.9872206601943726</v>
      </c>
      <c r="G72" s="16">
        <f>AVERAGE(F72:F73)</f>
        <v>0.98189697702307766</v>
      </c>
      <c r="H72" s="15">
        <v>2.7619189395384143</v>
      </c>
      <c r="I72" s="16">
        <f>AVERAGE(H72:H73)</f>
        <v>2.746961656743125</v>
      </c>
      <c r="J72" s="78">
        <v>39686.708333333336</v>
      </c>
      <c r="K72" s="15">
        <f t="shared" si="6"/>
        <v>8.948812344730286E-4</v>
      </c>
      <c r="M72">
        <f t="shared" si="7"/>
        <v>2.1476902499998295E-4</v>
      </c>
      <c r="O72" s="16">
        <f t="shared" si="8"/>
        <v>1.133664100333137E-4</v>
      </c>
      <c r="P72">
        <f t="shared" si="9"/>
        <v>1.4654999999999418E-2</v>
      </c>
      <c r="Q72">
        <f t="shared" si="10"/>
        <v>1.0647366342589781E-2</v>
      </c>
      <c r="R72">
        <f t="shared" si="11"/>
        <v>2.991456559057859E-2</v>
      </c>
    </row>
    <row r="73" spans="1:18" ht="15">
      <c r="A73" s="133">
        <v>6</v>
      </c>
      <c r="B73" s="133">
        <v>41</v>
      </c>
      <c r="C73" s="142">
        <v>11.81822463</v>
      </c>
      <c r="D73">
        <f t="shared" si="5"/>
        <v>0.15256685888162944</v>
      </c>
      <c r="E73" s="16"/>
      <c r="F73" s="15">
        <v>0.97657329385178282</v>
      </c>
      <c r="G73" s="16"/>
      <c r="H73" s="15">
        <v>2.7320043739478357</v>
      </c>
      <c r="I73" s="16"/>
      <c r="J73" s="78"/>
      <c r="K73" s="15"/>
      <c r="O73" s="16"/>
    </row>
    <row r="74" spans="1:18" ht="15">
      <c r="A74" s="133">
        <v>8</v>
      </c>
      <c r="B74" s="133">
        <v>42</v>
      </c>
      <c r="C74" s="142">
        <v>12.858670979999999</v>
      </c>
      <c r="D74">
        <f t="shared" si="5"/>
        <v>0.16951873209069937</v>
      </c>
      <c r="E74" s="16">
        <f>AVERAGE(C74:C75)</f>
        <v>12.867307145</v>
      </c>
      <c r="F74" s="15">
        <v>1.033403429412209</v>
      </c>
      <c r="G74" s="16">
        <f>AVERAGE(F74:F75)</f>
        <v>1.0343066968871777</v>
      </c>
      <c r="H74" s="15">
        <v>3.1298273584229599</v>
      </c>
      <c r="I74" s="16">
        <f>AVERAGE(H74:H75)</f>
        <v>3.1311423185162459</v>
      </c>
      <c r="J74" s="78">
        <v>39704.708333333336</v>
      </c>
      <c r="K74" s="15">
        <f t="shared" si="6"/>
        <v>6.9164801877367958E-6</v>
      </c>
      <c r="M74">
        <f t="shared" si="7"/>
        <v>2.9833338362892883E-4</v>
      </c>
      <c r="O74" s="16">
        <f t="shared" si="8"/>
        <v>3.2635685253462451E-6</v>
      </c>
      <c r="P74">
        <f t="shared" si="9"/>
        <v>1.7272330000000835E-2</v>
      </c>
      <c r="Q74">
        <f t="shared" si="10"/>
        <v>1.8065349499376548E-3</v>
      </c>
      <c r="R74">
        <f t="shared" si="11"/>
        <v>2.6299201865715993E-3</v>
      </c>
    </row>
    <row r="75" spans="1:18" ht="15">
      <c r="A75" s="133">
        <v>8</v>
      </c>
      <c r="B75" s="133">
        <v>43</v>
      </c>
      <c r="C75" s="142">
        <v>12.87594331</v>
      </c>
      <c r="D75">
        <f t="shared" si="5"/>
        <v>0.1864706052997693</v>
      </c>
      <c r="E75" s="16"/>
      <c r="F75" s="15">
        <v>1.0352099643621466</v>
      </c>
      <c r="G75" s="16"/>
      <c r="H75" s="15">
        <v>3.1324572786095315</v>
      </c>
      <c r="I75" s="16"/>
      <c r="J75" s="78"/>
      <c r="K75" s="15"/>
      <c r="O75" s="16"/>
    </row>
    <row r="76" spans="1:18" ht="15">
      <c r="A76" s="133">
        <v>12</v>
      </c>
      <c r="B76" s="133">
        <v>44</v>
      </c>
      <c r="C76" s="142">
        <v>12.89388031</v>
      </c>
      <c r="D76">
        <f t="shared" si="5"/>
        <v>0.20342247850883927</v>
      </c>
      <c r="E76" s="16">
        <f>AVERAGE(C76:C77)</f>
        <v>12.773942555</v>
      </c>
      <c r="F76" s="15">
        <v>1.0740950106881464</v>
      </c>
      <c r="G76" s="16">
        <f>AVERAGE(F76:F77)</f>
        <v>1.0699577185734328</v>
      </c>
      <c r="H76" s="15">
        <v>3.4724758760239274</v>
      </c>
      <c r="I76" s="16">
        <f>AVERAGE(H76:H77)</f>
        <v>3.4670764824990168</v>
      </c>
      <c r="J76" s="78">
        <v>39740.708333333336</v>
      </c>
      <c r="K76" s="15">
        <f t="shared" si="6"/>
        <v>1.1661380174738561E-4</v>
      </c>
      <c r="M76">
        <f t="shared" si="7"/>
        <v>5.7540260297760562E-2</v>
      </c>
      <c r="O76" s="16">
        <f t="shared" si="8"/>
        <v>6.8468744169888562E-5</v>
      </c>
      <c r="P76">
        <f t="shared" si="9"/>
        <v>0.23987551000000096</v>
      </c>
      <c r="Q76">
        <f t="shared" si="10"/>
        <v>8.2745842294273952E-3</v>
      </c>
      <c r="R76">
        <f t="shared" si="11"/>
        <v>1.0798787049821179E-2</v>
      </c>
    </row>
    <row r="77" spans="1:18" ht="15">
      <c r="A77" s="133">
        <v>12</v>
      </c>
      <c r="B77" s="133">
        <v>45</v>
      </c>
      <c r="C77" s="142">
        <v>12.654004799999999</v>
      </c>
      <c r="D77">
        <f t="shared" si="5"/>
        <v>0.2203743517179092</v>
      </c>
      <c r="E77" s="16"/>
      <c r="F77" s="15">
        <v>1.065820426458719</v>
      </c>
      <c r="G77" s="16"/>
      <c r="H77" s="15">
        <v>3.4616770889741062</v>
      </c>
      <c r="I77" s="16"/>
      <c r="J77" s="78"/>
      <c r="K77" s="15"/>
      <c r="O77" s="16"/>
    </row>
    <row r="78" spans="1:18" ht="15">
      <c r="A78" s="133">
        <v>14</v>
      </c>
      <c r="B78" s="133">
        <v>46</v>
      </c>
      <c r="C78" s="142">
        <v>10.881212789999999</v>
      </c>
      <c r="D78">
        <f t="shared" si="5"/>
        <v>0.23732622492697913</v>
      </c>
      <c r="E78" s="16">
        <f>AVERAGE(C78:C79)</f>
        <v>10.88958092</v>
      </c>
      <c r="F78" s="15">
        <v>1.0202859907055766</v>
      </c>
      <c r="G78" s="16">
        <f>AVERAGE(F78:F79)</f>
        <v>1.0283903131647461</v>
      </c>
      <c r="H78" s="15">
        <v>3.0338709940416613</v>
      </c>
      <c r="I78" s="16">
        <f>AVERAGE(H78:H79)</f>
        <v>3.0538945526083117</v>
      </c>
      <c r="J78" s="78">
        <v>39758.708333333336</v>
      </c>
      <c r="K78" s="15">
        <f t="shared" si="6"/>
        <v>1.6037715906883129E-3</v>
      </c>
      <c r="M78">
        <f t="shared" si="7"/>
        <v>2.8010239878760196E-4</v>
      </c>
      <c r="O78" s="16">
        <f t="shared" si="8"/>
        <v>2.6272017008878803E-4</v>
      </c>
      <c r="P78">
        <f t="shared" si="9"/>
        <v>1.6736260000000058E-2</v>
      </c>
      <c r="Q78">
        <f t="shared" si="10"/>
        <v>1.6208644918338733E-2</v>
      </c>
      <c r="R78">
        <f t="shared" si="11"/>
        <v>4.004711713330078E-2</v>
      </c>
    </row>
    <row r="79" spans="1:18" ht="15">
      <c r="A79" s="133">
        <v>14</v>
      </c>
      <c r="B79" s="133">
        <v>47</v>
      </c>
      <c r="C79" s="142">
        <v>10.897949049999999</v>
      </c>
      <c r="D79">
        <f t="shared" si="5"/>
        <v>0.25427809813604907</v>
      </c>
      <c r="E79" s="16"/>
      <c r="F79" s="15">
        <v>1.0364946356239153</v>
      </c>
      <c r="G79" s="16"/>
      <c r="H79" s="15">
        <v>3.0739181111749621</v>
      </c>
      <c r="I79" s="16"/>
      <c r="J79" s="78"/>
      <c r="K79" s="15"/>
      <c r="O79" s="16"/>
    </row>
    <row r="80" spans="1:18" ht="15">
      <c r="A80" s="144">
        <v>16</v>
      </c>
      <c r="B80" s="144">
        <v>48</v>
      </c>
      <c r="C80" s="145">
        <v>9.4026570340000006</v>
      </c>
      <c r="D80" s="143">
        <f t="shared" si="5"/>
        <v>0.271229971345119</v>
      </c>
      <c r="E80" s="146">
        <f>AVERAGE(C80:C81)</f>
        <v>9.2853094190000007</v>
      </c>
      <c r="F80" s="147">
        <v>0.88620006143731778</v>
      </c>
      <c r="G80" s="146">
        <f>AVERAGE(F80:F81)</f>
        <v>0.88600587085056715</v>
      </c>
      <c r="H80" s="147">
        <v>2.3080174560786029</v>
      </c>
      <c r="I80" s="146">
        <f>AVERAGE(H80:H81)</f>
        <v>2.3064193868912879</v>
      </c>
      <c r="J80" s="148">
        <v>39776.708333333336</v>
      </c>
      <c r="K80" s="15">
        <f t="shared" si="6"/>
        <v>1.021530050977936E-5</v>
      </c>
      <c r="L80" s="143"/>
      <c r="M80">
        <f t="shared" si="7"/>
        <v>5.5081850984752809E-2</v>
      </c>
      <c r="N80" s="143"/>
      <c r="O80" s="16">
        <f t="shared" si="8"/>
        <v>1.5083993593013122E-7</v>
      </c>
      <c r="P80">
        <f t="shared" si="9"/>
        <v>0.23469522999999981</v>
      </c>
      <c r="Q80">
        <f t="shared" si="10"/>
        <v>3.8838117350115109E-4</v>
      </c>
      <c r="R80">
        <f t="shared" si="11"/>
        <v>3.1961383746295091E-3</v>
      </c>
    </row>
    <row r="81" spans="1:18" ht="15">
      <c r="A81" s="133">
        <v>16</v>
      </c>
      <c r="B81" s="133">
        <v>49</v>
      </c>
      <c r="C81" s="142">
        <v>9.1679618040000008</v>
      </c>
      <c r="D81">
        <f t="shared" si="5"/>
        <v>0.28818184455418894</v>
      </c>
      <c r="E81" s="16"/>
      <c r="F81" s="15">
        <v>0.88581168026381663</v>
      </c>
      <c r="G81" s="16"/>
      <c r="H81" s="15">
        <v>2.3048213177039734</v>
      </c>
      <c r="I81" s="16"/>
      <c r="J81" s="78"/>
      <c r="K81" s="15"/>
      <c r="O81" s="16"/>
    </row>
    <row r="82" spans="1:18" ht="15">
      <c r="A82" s="133">
        <v>18</v>
      </c>
      <c r="B82" s="133">
        <v>50</v>
      </c>
      <c r="C82" s="142">
        <v>7.9414448269999998</v>
      </c>
      <c r="D82">
        <f t="shared" si="5"/>
        <v>0.30513371776325887</v>
      </c>
      <c r="E82" s="16">
        <f>AVERAGE(C82:C83)</f>
        <v>7.9482934670000001</v>
      </c>
      <c r="F82" s="15">
        <v>1.4066865041654026</v>
      </c>
      <c r="G82" s="16">
        <f>AVERAGE(F82:F83)</f>
        <v>1.3999665673445183</v>
      </c>
      <c r="H82" s="15">
        <v>1.3929948309569031</v>
      </c>
      <c r="I82" s="16">
        <f>AVERAGE(H82:H83)</f>
        <v>1.3933703250706799</v>
      </c>
      <c r="J82" s="78">
        <v>39794.708333333336</v>
      </c>
      <c r="K82" s="15">
        <f t="shared" si="6"/>
        <v>5.6398331792409025E-7</v>
      </c>
      <c r="M82">
        <f t="shared" si="7"/>
        <v>1.8761547939841615E-4</v>
      </c>
      <c r="O82" s="16">
        <f t="shared" si="8"/>
        <v>1.8063020350670865E-4</v>
      </c>
      <c r="P82">
        <f t="shared" si="9"/>
        <v>1.3697280000000589E-2</v>
      </c>
      <c r="Q82">
        <f t="shared" si="10"/>
        <v>1.3439873641768685E-2</v>
      </c>
      <c r="R82">
        <f t="shared" si="11"/>
        <v>7.5098822755359507E-4</v>
      </c>
    </row>
    <row r="83" spans="1:18" ht="15">
      <c r="A83" s="133">
        <v>18</v>
      </c>
      <c r="B83" s="133">
        <v>51</v>
      </c>
      <c r="C83" s="142">
        <v>7.9551421070000004</v>
      </c>
      <c r="D83">
        <f t="shared" si="5"/>
        <v>0.32208559097232881</v>
      </c>
      <c r="E83" s="16"/>
      <c r="F83" s="15">
        <v>1.393246630523634</v>
      </c>
      <c r="G83" s="16"/>
      <c r="H83" s="15">
        <v>1.3937458191844567</v>
      </c>
      <c r="I83" s="16"/>
      <c r="J83" s="78"/>
      <c r="K83" s="15"/>
      <c r="O83" s="16"/>
    </row>
    <row r="84" spans="1:18" ht="15">
      <c r="A84" s="133">
        <v>20</v>
      </c>
      <c r="B84" s="133">
        <v>52</v>
      </c>
      <c r="C84" s="142">
        <v>6.4962999620000001</v>
      </c>
      <c r="D84">
        <f t="shared" si="5"/>
        <v>0.33903746418139874</v>
      </c>
      <c r="E84" s="16">
        <f>AVERAGE(C84:C85)</f>
        <v>6.5021924430000002</v>
      </c>
      <c r="F84" s="15">
        <v>1.4429914942066213</v>
      </c>
      <c r="G84" s="16">
        <f>AVERAGE(F84:F85)</f>
        <v>1.441685297219252</v>
      </c>
      <c r="H84" s="15">
        <v>0.9125004236387374</v>
      </c>
      <c r="I84" s="16">
        <f>AVERAGE(H84:H85)</f>
        <v>0.92666026854121308</v>
      </c>
      <c r="J84" s="78">
        <v>39812.708333333336</v>
      </c>
      <c r="K84" s="15">
        <f t="shared" si="6"/>
        <v>8.0200483064866621E-4</v>
      </c>
      <c r="M84">
        <f t="shared" si="7"/>
        <v>1.3888532934144685E-4</v>
      </c>
      <c r="O84" s="16">
        <f t="shared" si="8"/>
        <v>6.8246022792520636E-6</v>
      </c>
      <c r="P84">
        <f t="shared" si="9"/>
        <v>1.1784962000000121E-2</v>
      </c>
      <c r="Q84">
        <f t="shared" si="10"/>
        <v>2.6123939747388913E-3</v>
      </c>
      <c r="R84">
        <f t="shared" si="11"/>
        <v>2.8319689804951365E-2</v>
      </c>
    </row>
    <row r="85" spans="1:18" ht="15">
      <c r="A85" s="133">
        <v>20</v>
      </c>
      <c r="B85" s="133">
        <v>53</v>
      </c>
      <c r="C85" s="142">
        <v>6.5080849240000003</v>
      </c>
      <c r="D85">
        <f t="shared" si="5"/>
        <v>0.35598933739046867</v>
      </c>
      <c r="E85" s="16"/>
      <c r="F85" s="15">
        <v>1.4403791002318824</v>
      </c>
      <c r="G85" s="16"/>
      <c r="H85" s="15">
        <v>0.94082011344368877</v>
      </c>
      <c r="I85" s="16"/>
      <c r="J85" s="78"/>
      <c r="K85" s="15"/>
      <c r="O85" s="16"/>
    </row>
    <row r="86" spans="1:18" ht="15">
      <c r="A86" s="133">
        <v>22</v>
      </c>
      <c r="B86" s="133">
        <v>54</v>
      </c>
      <c r="C86" s="142">
        <v>6.2761616160000004</v>
      </c>
      <c r="D86">
        <f t="shared" si="5"/>
        <v>0.37294121059953861</v>
      </c>
      <c r="E86" s="16">
        <f>AVERAGE(C86:C87)</f>
        <v>6.2821468305000003</v>
      </c>
      <c r="F86" s="15">
        <v>2.3813185358928313</v>
      </c>
      <c r="G86" s="16">
        <f>AVERAGE(F86:F87)</f>
        <v>2.3751651657878048</v>
      </c>
      <c r="H86" s="15">
        <v>0.6094162043044401</v>
      </c>
      <c r="I86" s="16">
        <f>AVERAGE(H86:H87)</f>
        <v>0.61782908350342636</v>
      </c>
      <c r="J86" s="78">
        <v>39830.708333333336</v>
      </c>
      <c r="K86" s="15">
        <f t="shared" si="6"/>
        <v>2.8310614566693878E-4</v>
      </c>
      <c r="M86">
        <f t="shared" si="7"/>
        <v>1.4329117044403579E-4</v>
      </c>
      <c r="O86" s="16">
        <f t="shared" si="8"/>
        <v>1.5145585459773431E-4</v>
      </c>
      <c r="P86">
        <f t="shared" si="9"/>
        <v>1.1970428999999783E-2</v>
      </c>
      <c r="Q86">
        <f t="shared" si="10"/>
        <v>1.2306740210052958E-2</v>
      </c>
      <c r="R86">
        <f t="shared" si="11"/>
        <v>1.6825758397972401E-2</v>
      </c>
    </row>
    <row r="87" spans="1:18" ht="15">
      <c r="A87" s="133">
        <v>22</v>
      </c>
      <c r="B87" s="133">
        <v>55</v>
      </c>
      <c r="C87" s="142">
        <v>6.2881320450000002</v>
      </c>
      <c r="D87">
        <f t="shared" si="5"/>
        <v>0.38989308380860854</v>
      </c>
      <c r="E87" s="16"/>
      <c r="F87" s="15">
        <v>2.3690117956827783</v>
      </c>
      <c r="G87" s="16"/>
      <c r="H87" s="15">
        <v>0.6262419627024125</v>
      </c>
      <c r="I87" s="16"/>
      <c r="J87" s="78"/>
      <c r="K87" s="15"/>
      <c r="O87" s="16"/>
    </row>
    <row r="88" spans="1:18" ht="15">
      <c r="A88" s="133">
        <v>24</v>
      </c>
      <c r="B88" s="133">
        <v>56</v>
      </c>
      <c r="C88" s="142">
        <v>6.0560940570000001</v>
      </c>
      <c r="D88">
        <f t="shared" si="5"/>
        <v>0.40684495701767853</v>
      </c>
      <c r="E88" s="16">
        <f>AVERAGE(C88:C89)</f>
        <v>6.0621478455000002</v>
      </c>
      <c r="F88" s="149">
        <v>1.0223888441207596</v>
      </c>
      <c r="G88" s="16">
        <f>AVERAGE(F88:F89)</f>
        <v>1.0327310629576085</v>
      </c>
      <c r="H88" s="15">
        <v>0.47866802436984413</v>
      </c>
      <c r="I88" s="16">
        <f>AVERAGE(H88:H89)</f>
        <v>0.50455477437519991</v>
      </c>
      <c r="J88" s="78">
        <v>39848.708333333336</v>
      </c>
      <c r="K88" s="15">
        <f t="shared" si="6"/>
        <v>2.6804953033591626E-3</v>
      </c>
      <c r="M88">
        <f t="shared" si="7"/>
        <v>1.4659342081093122E-4</v>
      </c>
      <c r="O88" s="16">
        <f t="shared" si="8"/>
        <v>4.2784596187710113E-4</v>
      </c>
      <c r="P88">
        <f t="shared" si="9"/>
        <v>1.2107577000000092E-2</v>
      </c>
      <c r="Q88" s="150">
        <f t="shared" si="10"/>
        <v>2.0684437673698097E-2</v>
      </c>
      <c r="R88" s="150">
        <f t="shared" si="11"/>
        <v>5.1773500010711682E-2</v>
      </c>
    </row>
    <row r="89" spans="1:18" ht="15">
      <c r="A89" s="133">
        <v>24</v>
      </c>
      <c r="B89" s="133">
        <v>57</v>
      </c>
      <c r="C89" s="142">
        <v>6.0682016340000002</v>
      </c>
      <c r="D89">
        <f t="shared" si="5"/>
        <v>0.42379683022674847</v>
      </c>
      <c r="E89" s="16"/>
      <c r="F89" s="149">
        <v>1.0430732817944577</v>
      </c>
      <c r="G89" s="16"/>
      <c r="H89" s="15">
        <v>0.53044152438055581</v>
      </c>
      <c r="I89" s="16"/>
      <c r="J89" s="78"/>
      <c r="K89" s="15"/>
      <c r="O89" s="16"/>
    </row>
    <row r="90" spans="1:18" ht="15">
      <c r="A90" s="133">
        <v>26</v>
      </c>
      <c r="B90" s="133">
        <v>58</v>
      </c>
      <c r="C90" s="142">
        <v>4.6226432849999997</v>
      </c>
      <c r="D90">
        <f t="shared" si="5"/>
        <v>0.4407487034358184</v>
      </c>
      <c r="E90" s="16">
        <f>AVERAGE(C90:C91)</f>
        <v>4.6274502614999999</v>
      </c>
      <c r="F90" s="15">
        <v>0.74540455437667474</v>
      </c>
      <c r="G90" s="16">
        <f>AVERAGE(F90:F91)</f>
        <v>0.7456799178347342</v>
      </c>
      <c r="H90" s="15">
        <v>0.60044001059724006</v>
      </c>
      <c r="I90" s="16">
        <f>AVERAGE(H90:H91)</f>
        <v>0.597785109131864</v>
      </c>
      <c r="J90" s="78">
        <v>39866.708333333336</v>
      </c>
      <c r="K90" s="15">
        <f t="shared" si="6"/>
        <v>2.8194007163422587E-5</v>
      </c>
      <c r="M90">
        <f t="shared" si="7"/>
        <v>9.2428092286219834E-5</v>
      </c>
      <c r="O90" s="16">
        <f t="shared" si="8"/>
        <v>3.0330013613783872E-7</v>
      </c>
      <c r="P90">
        <f t="shared" si="9"/>
        <v>9.6139530000005635E-3</v>
      </c>
      <c r="Q90">
        <f t="shared" si="10"/>
        <v>5.5072691611890434E-4</v>
      </c>
      <c r="R90">
        <f t="shared" si="11"/>
        <v>5.3098029307520056E-3</v>
      </c>
    </row>
    <row r="91" spans="1:18" ht="15">
      <c r="A91" s="133">
        <v>26</v>
      </c>
      <c r="B91" s="133">
        <v>59</v>
      </c>
      <c r="C91" s="142">
        <v>4.6322572380000002</v>
      </c>
      <c r="D91">
        <f t="shared" si="5"/>
        <v>0.45770057664488834</v>
      </c>
      <c r="E91" s="16"/>
      <c r="F91" s="15">
        <v>0.74595528129279365</v>
      </c>
      <c r="G91" s="16"/>
      <c r="H91" s="15">
        <v>0.59513020766648805</v>
      </c>
      <c r="I91" s="16"/>
      <c r="J91" s="78"/>
      <c r="K91" s="15"/>
      <c r="O91" s="16"/>
    </row>
    <row r="92" spans="1:18" ht="15">
      <c r="A92" s="133">
        <v>28</v>
      </c>
      <c r="B92" s="133">
        <v>60</v>
      </c>
      <c r="C92" s="142">
        <v>3.9189037899999999</v>
      </c>
      <c r="D92">
        <f t="shared" si="5"/>
        <v>0.47465244985395827</v>
      </c>
      <c r="E92" s="16">
        <f>AVERAGE(C92:C93)</f>
        <v>4.0436127284999994</v>
      </c>
      <c r="F92" s="15">
        <v>0.52740419985684828</v>
      </c>
      <c r="G92" s="16">
        <f>AVERAGE(F92:F93)</f>
        <v>0.52931328126609356</v>
      </c>
      <c r="H92" s="15">
        <v>0.75537659730499451</v>
      </c>
      <c r="I92" s="16">
        <f>AVERAGE(H92:H93)</f>
        <v>0.76509634839843033</v>
      </c>
      <c r="J92" s="78">
        <v>39884.708333333336</v>
      </c>
      <c r="K92" s="15">
        <f t="shared" si="6"/>
        <v>3.778942452733911E-4</v>
      </c>
      <c r="M92">
        <f t="shared" si="7"/>
        <v>6.2209277367187107E-2</v>
      </c>
      <c r="O92" s="16">
        <f t="shared" si="8"/>
        <v>1.457836730850383E-5</v>
      </c>
      <c r="P92" s="150">
        <f t="shared" si="9"/>
        <v>0.24941787699999995</v>
      </c>
      <c r="Q92">
        <f t="shared" si="10"/>
        <v>3.8181628184905669E-3</v>
      </c>
      <c r="R92">
        <f t="shared" si="11"/>
        <v>1.9439502186871738E-2</v>
      </c>
    </row>
    <row r="93" spans="1:18" ht="15">
      <c r="A93" s="133">
        <v>28</v>
      </c>
      <c r="B93" s="133">
        <v>61</v>
      </c>
      <c r="C93" s="142">
        <v>4.1683216669999998</v>
      </c>
      <c r="D93">
        <f t="shared" si="5"/>
        <v>0.4916043230630282</v>
      </c>
      <c r="E93" s="16"/>
      <c r="F93" s="15">
        <v>0.53122236267533884</v>
      </c>
      <c r="G93" s="16"/>
      <c r="H93" s="15">
        <v>0.77481609949186625</v>
      </c>
      <c r="I93" s="16"/>
      <c r="J93" s="78"/>
      <c r="K93" s="15"/>
      <c r="O93" s="16"/>
      <c r="P93" s="150"/>
    </row>
    <row r="94" spans="1:18" ht="15">
      <c r="A94" s="144">
        <v>30</v>
      </c>
      <c r="B94" s="144">
        <v>62</v>
      </c>
      <c r="C94" s="145">
        <v>7.3776383719999998</v>
      </c>
      <c r="D94" s="143">
        <f t="shared" si="5"/>
        <v>0.50855619627209814</v>
      </c>
      <c r="E94" s="146">
        <f>AVERAGE(C94:C95)</f>
        <v>7.2606346679999998</v>
      </c>
      <c r="F94" s="147">
        <v>0.6835949847039885</v>
      </c>
      <c r="G94" s="146">
        <f>AVERAGE(F94:F95)</f>
        <v>0.68103202348150327</v>
      </c>
      <c r="H94" s="147">
        <v>0.81541814433989379</v>
      </c>
      <c r="I94" s="146">
        <f>AVERAGE(H94:H95)</f>
        <v>0.79584586156017845</v>
      </c>
      <c r="J94" s="148">
        <v>39902.708333333336</v>
      </c>
      <c r="K94" s="15">
        <f t="shared" si="6"/>
        <v>1.5322970128365586E-3</v>
      </c>
      <c r="L94" s="143"/>
      <c r="M94">
        <f t="shared" si="7"/>
        <v>5.47594669988785E-2</v>
      </c>
      <c r="N94" s="143"/>
      <c r="O94" s="16">
        <f t="shared" si="8"/>
        <v>2.6275080911850741E-5</v>
      </c>
      <c r="P94" s="150">
        <f t="shared" si="9"/>
        <v>0.23400740800000008</v>
      </c>
      <c r="Q94">
        <f t="shared" si="10"/>
        <v>5.1259224449703433E-3</v>
      </c>
      <c r="R94">
        <f t="shared" si="11"/>
        <v>3.9144565559430577E-2</v>
      </c>
    </row>
    <row r="95" spans="1:18" ht="15">
      <c r="A95" s="133">
        <v>30</v>
      </c>
      <c r="B95" s="133">
        <v>63</v>
      </c>
      <c r="C95" s="142">
        <v>7.1436309639999998</v>
      </c>
      <c r="D95">
        <f t="shared" si="5"/>
        <v>0.52550806948116802</v>
      </c>
      <c r="E95" s="16"/>
      <c r="F95" s="15">
        <v>0.67846906225901815</v>
      </c>
      <c r="G95" s="16"/>
      <c r="H95" s="15">
        <v>0.77627357878046321</v>
      </c>
      <c r="I95" s="16"/>
      <c r="J95" s="78"/>
      <c r="K95" s="15"/>
      <c r="O95" s="16"/>
    </row>
    <row r="96" spans="1:18" ht="15">
      <c r="A96" s="144">
        <v>32</v>
      </c>
      <c r="B96" s="144">
        <v>64</v>
      </c>
      <c r="C96" s="145">
        <v>6.1614906190000003</v>
      </c>
      <c r="D96" s="143">
        <f t="shared" si="5"/>
        <v>0.54245994269023801</v>
      </c>
      <c r="E96" s="146">
        <f>AVERAGE(C96:C97)</f>
        <v>6.1687636265000005</v>
      </c>
      <c r="F96" s="147">
        <v>0.6663182159409573</v>
      </c>
      <c r="G96" s="146">
        <f>AVERAGE(F96:F97)</f>
        <v>0.66529333951372704</v>
      </c>
      <c r="H96" s="147">
        <v>0.95806250515038738</v>
      </c>
      <c r="I96" s="146">
        <f>AVERAGE(H96:H97)</f>
        <v>0.95024555638285946</v>
      </c>
      <c r="J96" s="148">
        <v>39920.708333333336</v>
      </c>
      <c r="K96" s="25">
        <f t="shared" si="6"/>
        <v>2.4441875213662511E-4</v>
      </c>
      <c r="L96" s="151"/>
      <c r="M96" s="26">
        <f t="shared" si="7"/>
        <v>2.1158655238021437E-4</v>
      </c>
      <c r="N96" s="151"/>
      <c r="O96" s="27">
        <f t="shared" si="8"/>
        <v>4.2014867643694971E-6</v>
      </c>
      <c r="P96">
        <f t="shared" si="9"/>
        <v>1.4546014999999635E-2</v>
      </c>
      <c r="Q96">
        <f t="shared" si="10"/>
        <v>2.0497528544606292E-3</v>
      </c>
      <c r="R96">
        <f t="shared" si="11"/>
        <v>1.5633897535055841E-2</v>
      </c>
    </row>
    <row r="97" spans="1:18" ht="15">
      <c r="A97" s="133">
        <v>32</v>
      </c>
      <c r="B97" s="133">
        <v>65</v>
      </c>
      <c r="C97" s="152">
        <v>6.1760366339999999</v>
      </c>
      <c r="D97" s="26">
        <f t="shared" si="5"/>
        <v>0.559411815899308</v>
      </c>
      <c r="E97" s="27"/>
      <c r="F97" s="25">
        <v>0.66426846308649667</v>
      </c>
      <c r="G97" s="27"/>
      <c r="H97" s="25">
        <v>0.94242860761533154</v>
      </c>
      <c r="I97" s="27"/>
      <c r="J97" s="78"/>
      <c r="P97">
        <f>(SUM(P68:P96)/15)*3</f>
        <v>0.22136031620000057</v>
      </c>
      <c r="Q97">
        <f>(SUM(Q68:Q96)/15)*3</f>
        <v>2.3324259864021781E-2</v>
      </c>
      <c r="R97">
        <f>(SUM(R68:R96)/15)*3</f>
        <v>5.8223017113458633E-2</v>
      </c>
    </row>
    <row r="98" spans="1:18" ht="15">
      <c r="A98" s="133" t="s">
        <v>942</v>
      </c>
      <c r="B98" s="133">
        <v>83</v>
      </c>
      <c r="C98" s="133">
        <v>33.330338429999998</v>
      </c>
      <c r="D98">
        <f t="shared" si="5"/>
        <v>0.86454553366256681</v>
      </c>
      <c r="F98" s="133"/>
      <c r="K98" t="s">
        <v>946</v>
      </c>
      <c r="O98" t="s">
        <v>947</v>
      </c>
      <c r="P98">
        <f>AVERAGE(P68:P96)</f>
        <v>7.3786772066666853E-2</v>
      </c>
      <c r="Q98">
        <f t="shared" ref="Q98:R98" si="12">AVERAGE(Q68:Q96)</f>
        <v>7.7747532880072601E-3</v>
      </c>
      <c r="R98">
        <f t="shared" si="12"/>
        <v>1.9407672371152877E-2</v>
      </c>
    </row>
    <row r="99" spans="1:18" ht="15">
      <c r="A99" s="133" t="s">
        <v>942</v>
      </c>
      <c r="B99" s="133">
        <v>84</v>
      </c>
      <c r="C99" s="133">
        <v>33.43576719</v>
      </c>
      <c r="D99">
        <f t="shared" si="5"/>
        <v>0.8814974068716368</v>
      </c>
      <c r="O99" t="s">
        <v>948</v>
      </c>
      <c r="P99">
        <f>P98*2.52</f>
        <v>0.18594266560800046</v>
      </c>
      <c r="Q99">
        <f t="shared" ref="Q99:R99" si="13">Q98*2.52</f>
        <v>1.9592378285778294E-2</v>
      </c>
      <c r="R99">
        <f t="shared" si="13"/>
        <v>4.8907334375305249E-2</v>
      </c>
    </row>
    <row r="100" spans="1:18" ht="15">
      <c r="E100" t="s">
        <v>949</v>
      </c>
      <c r="F100" s="153">
        <v>2.62</v>
      </c>
      <c r="O100" t="s">
        <v>950</v>
      </c>
      <c r="P100">
        <f>SQRT((MAX(K68:K96)-MIN(K68:K96))/2)</f>
        <v>3.6605541384066693E-2</v>
      </c>
      <c r="Q100">
        <f>(MAX(M68:M96)-MIN(M68:M96))/2</f>
        <v>3.1058424637450444E-2</v>
      </c>
      <c r="R100">
        <f>(MAX(O68:O96)-MIN(O68:O96))/2</f>
        <v>2.138475609705855E-4</v>
      </c>
    </row>
    <row r="101" spans="1:18" ht="15">
      <c r="A101" t="s">
        <v>951</v>
      </c>
      <c r="B101" s="133">
        <v>32</v>
      </c>
      <c r="C101" s="133">
        <v>32.505746600000002</v>
      </c>
      <c r="E101" s="141">
        <v>32.450000000000003</v>
      </c>
      <c r="F101" s="13"/>
      <c r="G101" s="13">
        <v>2.2120000000000002</v>
      </c>
      <c r="H101" s="13"/>
      <c r="I101" s="14">
        <v>47.52</v>
      </c>
      <c r="O101" t="s">
        <v>952</v>
      </c>
      <c r="P101">
        <f>P100/4</f>
        <v>9.1513853460166734E-3</v>
      </c>
      <c r="Q101">
        <f t="shared" ref="Q101:R101" si="14">Q100/4</f>
        <v>7.7646061593626111E-3</v>
      </c>
      <c r="R101">
        <f t="shared" si="14"/>
        <v>5.3461890242646374E-5</v>
      </c>
    </row>
    <row r="102" spans="1:18" ht="15">
      <c r="B102" s="133">
        <v>33</v>
      </c>
      <c r="C102" s="133">
        <v>32.533208879999997</v>
      </c>
      <c r="E102" s="15">
        <v>32.57</v>
      </c>
      <c r="G102">
        <v>2.194</v>
      </c>
      <c r="I102" s="16">
        <v>46.65</v>
      </c>
    </row>
    <row r="103" spans="1:18" ht="15">
      <c r="B103" s="133">
        <v>83</v>
      </c>
      <c r="C103" s="133">
        <v>33.330338429999998</v>
      </c>
      <c r="E103" s="15">
        <v>32.67</v>
      </c>
      <c r="G103">
        <v>2.2650000000000001</v>
      </c>
      <c r="I103" s="16">
        <v>47.14</v>
      </c>
    </row>
    <row r="104" spans="1:18" ht="15">
      <c r="B104" s="133">
        <v>84</v>
      </c>
      <c r="C104" s="133">
        <v>33.43576719</v>
      </c>
      <c r="E104" s="25">
        <v>33.28</v>
      </c>
      <c r="F104" s="26"/>
      <c r="G104" s="26">
        <v>2.2930000000000001</v>
      </c>
      <c r="H104" s="26"/>
      <c r="I104" s="27">
        <v>47.87</v>
      </c>
    </row>
    <row r="105" spans="1:18" ht="15">
      <c r="A105" t="s">
        <v>953</v>
      </c>
      <c r="B105" s="133">
        <v>32</v>
      </c>
      <c r="C105">
        <f>AVERAGE(C66:C67)</f>
        <v>32.519477739999999</v>
      </c>
      <c r="D105" s="154" t="s">
        <v>954</v>
      </c>
      <c r="E105">
        <f>STDEV(E101:E104)</f>
        <v>0.36944778611688339</v>
      </c>
      <c r="G105">
        <f>STDEV(G102:G104)</f>
        <v>5.1032669275017789E-2</v>
      </c>
      <c r="I105">
        <f>STDEV(I102:I104)</f>
        <v>0.61392181912683241</v>
      </c>
    </row>
    <row r="106" spans="1:18" ht="15">
      <c r="A106" t="s">
        <v>955</v>
      </c>
      <c r="B106" s="133">
        <v>84</v>
      </c>
      <c r="C106">
        <f>AVERAGE(C98:C99)</f>
        <v>33.383052809999995</v>
      </c>
    </row>
    <row r="107" spans="1:18">
      <c r="C107">
        <f>C106-C105</f>
        <v>0.863575069999996</v>
      </c>
    </row>
    <row r="108" spans="1:18">
      <c r="C108">
        <f>STDEV(C101:C104)</f>
        <v>0.50056521441748636</v>
      </c>
    </row>
    <row r="109" spans="1:18">
      <c r="F109" s="141" t="s">
        <v>956</v>
      </c>
      <c r="G109" s="13"/>
      <c r="H109" s="14"/>
      <c r="I109" s="141"/>
      <c r="J109" s="14"/>
      <c r="K109" s="141"/>
      <c r="L109" s="13" t="s">
        <v>843</v>
      </c>
      <c r="M109" s="13" t="s">
        <v>843</v>
      </c>
      <c r="N109" s="13" t="s">
        <v>843</v>
      </c>
      <c r="O109" s="155" t="s">
        <v>957</v>
      </c>
      <c r="P109" s="135"/>
      <c r="Q109" s="137"/>
    </row>
    <row r="110" spans="1:18" ht="18">
      <c r="A110" s="11" t="s">
        <v>958</v>
      </c>
      <c r="C110" s="156" t="s">
        <v>935</v>
      </c>
      <c r="D110" s="156" t="s">
        <v>959</v>
      </c>
      <c r="E110" s="156" t="s">
        <v>938</v>
      </c>
      <c r="F110" s="157" t="s">
        <v>960</v>
      </c>
      <c r="G110" s="156" t="s">
        <v>936</v>
      </c>
      <c r="H110" s="158" t="s">
        <v>961</v>
      </c>
      <c r="I110" s="159" t="s">
        <v>962</v>
      </c>
      <c r="J110" s="16"/>
      <c r="K110" s="160" t="s">
        <v>963</v>
      </c>
      <c r="L110" t="s">
        <v>738</v>
      </c>
      <c r="M110" t="s">
        <v>964</v>
      </c>
      <c r="N110" t="s">
        <v>965</v>
      </c>
      <c r="O110" s="161" t="s">
        <v>966</v>
      </c>
      <c r="P110" s="162" t="s">
        <v>967</v>
      </c>
      <c r="Q110" s="163" t="s">
        <v>968</v>
      </c>
    </row>
    <row r="111" spans="1:18">
      <c r="C111" t="s">
        <v>929</v>
      </c>
      <c r="F111" s="15"/>
      <c r="H111" s="16"/>
      <c r="I111" s="164" t="s">
        <v>969</v>
      </c>
      <c r="J111" s="16"/>
      <c r="K111" s="165"/>
      <c r="M111" t="s">
        <v>970</v>
      </c>
      <c r="O111" s="166"/>
      <c r="Q111" s="167"/>
    </row>
    <row r="112" spans="1:18">
      <c r="F112" s="15"/>
      <c r="H112" s="16"/>
      <c r="I112" s="112"/>
      <c r="J112" s="16"/>
      <c r="K112" s="168" t="s">
        <v>971</v>
      </c>
      <c r="O112" s="166"/>
      <c r="Q112" s="167"/>
    </row>
    <row r="113" spans="1:17">
      <c r="A113" s="170">
        <v>39642.255555555559</v>
      </c>
      <c r="F113" s="171">
        <v>13.09</v>
      </c>
      <c r="G113" s="169">
        <v>0.97</v>
      </c>
      <c r="H113" s="172">
        <v>2.16</v>
      </c>
      <c r="I113" s="173" t="s">
        <v>661</v>
      </c>
      <c r="J113" s="172" t="s">
        <v>972</v>
      </c>
      <c r="K113" s="171">
        <v>1026.6859999999999</v>
      </c>
      <c r="L113" s="174">
        <v>30.3</v>
      </c>
      <c r="M113" s="174">
        <v>34.499000000000002</v>
      </c>
      <c r="N113" s="174">
        <v>9.25</v>
      </c>
      <c r="O113" s="175">
        <f t="shared" ref="O113:O135" si="15">F113*1000/K113</f>
        <v>12.749759907118634</v>
      </c>
      <c r="P113" s="176">
        <f t="shared" ref="P113:P135" si="16">G113*1000/K113</f>
        <v>0.94478740335409273</v>
      </c>
      <c r="Q113" s="177">
        <f t="shared" ref="Q113:Q135" si="17">H113*1000/K113</f>
        <v>2.1038564858194229</v>
      </c>
    </row>
    <row r="114" spans="1:17">
      <c r="A114" s="170">
        <v>39645.397916666669</v>
      </c>
      <c r="F114" s="171">
        <v>13.43</v>
      </c>
      <c r="G114" s="169">
        <v>1</v>
      </c>
      <c r="H114" s="172">
        <v>2.39</v>
      </c>
      <c r="I114" s="173" t="s">
        <v>661</v>
      </c>
      <c r="J114" s="172" t="s">
        <v>972</v>
      </c>
      <c r="K114" s="171">
        <v>1026.681</v>
      </c>
      <c r="L114" s="174">
        <v>29.4</v>
      </c>
      <c r="M114" s="174">
        <v>34.482999999999997</v>
      </c>
      <c r="N114" s="174">
        <v>9.1999999999999993</v>
      </c>
      <c r="O114" s="175">
        <f t="shared" si="15"/>
        <v>13.080986207010746</v>
      </c>
      <c r="P114" s="176">
        <f t="shared" si="16"/>
        <v>0.97401237580124689</v>
      </c>
      <c r="Q114" s="177">
        <f t="shared" si="17"/>
        <v>2.3278895781649802</v>
      </c>
    </row>
    <row r="115" spans="1:17">
      <c r="A115" s="170">
        <v>39650.384027777778</v>
      </c>
      <c r="F115" s="171">
        <v>12.73</v>
      </c>
      <c r="G115" s="169">
        <v>0.96</v>
      </c>
      <c r="H115" s="172">
        <v>2.5</v>
      </c>
      <c r="I115" s="173" t="s">
        <v>661</v>
      </c>
      <c r="J115" s="172" t="s">
        <v>972</v>
      </c>
      <c r="K115" s="171">
        <v>1026.7059999999999</v>
      </c>
      <c r="L115" s="174">
        <v>31.3</v>
      </c>
      <c r="M115" s="174">
        <v>34.548000000000002</v>
      </c>
      <c r="N115" s="174">
        <v>9.3620000000000001</v>
      </c>
      <c r="O115" s="175">
        <f t="shared" si="15"/>
        <v>12.398875627492195</v>
      </c>
      <c r="P115" s="176">
        <f t="shared" si="16"/>
        <v>0.93502911252101384</v>
      </c>
      <c r="Q115" s="177">
        <f t="shared" si="17"/>
        <v>2.4349716471901401</v>
      </c>
    </row>
    <row r="116" spans="1:17">
      <c r="A116" s="78">
        <v>39650.708333333336</v>
      </c>
      <c r="B116">
        <v>2</v>
      </c>
      <c r="C116" s="33">
        <v>12.775638900000001</v>
      </c>
      <c r="D116" s="33">
        <v>1.0011533147008329</v>
      </c>
      <c r="E116" s="33">
        <v>2.2972911384953294</v>
      </c>
      <c r="F116" s="178">
        <f t="shared" ref="F116:F131" si="18">C116/(I116/100)</f>
        <v>12.903776673678003</v>
      </c>
      <c r="G116" s="33">
        <f t="shared" ref="G116:G131" si="19">D116/(I116/100)</f>
        <v>1.0111947347707222</v>
      </c>
      <c r="H116" s="179">
        <f t="shared" ref="H116:H131" si="20">E116/(I116/100)</f>
        <v>2.3203326297492026</v>
      </c>
      <c r="I116" s="178">
        <v>99.006974648442366</v>
      </c>
      <c r="J116" t="s">
        <v>973</v>
      </c>
      <c r="K116" s="180">
        <v>1026.691</v>
      </c>
      <c r="O116" s="181">
        <f t="shared" si="15"/>
        <v>12.568315757786912</v>
      </c>
      <c r="P116" s="182">
        <f t="shared" si="16"/>
        <v>0.984906592899638</v>
      </c>
      <c r="Q116" s="183">
        <f t="shared" si="17"/>
        <v>2.2600106845674137</v>
      </c>
    </row>
    <row r="117" spans="1:17">
      <c r="A117" s="78">
        <v>39668.708333333336</v>
      </c>
      <c r="B117">
        <v>4</v>
      </c>
      <c r="C117" s="33">
        <v>11.529432555</v>
      </c>
      <c r="D117" s="33">
        <v>0.94764236050797757</v>
      </c>
      <c r="E117" s="33">
        <v>2.5098963988053402</v>
      </c>
      <c r="F117" s="178">
        <f t="shared" si="18"/>
        <v>11.662645422692725</v>
      </c>
      <c r="G117" s="33">
        <f t="shared" si="19"/>
        <v>0.95859156861411499</v>
      </c>
      <c r="H117" s="179">
        <f t="shared" si="20"/>
        <v>2.5388961345079877</v>
      </c>
      <c r="I117" s="178">
        <v>98.857781722202375</v>
      </c>
      <c r="J117" t="s">
        <v>973</v>
      </c>
      <c r="K117" s="180">
        <v>1026.769</v>
      </c>
      <c r="O117" s="181">
        <f t="shared" si="15"/>
        <v>11.358587396671233</v>
      </c>
      <c r="P117" s="182">
        <f t="shared" si="16"/>
        <v>0.93360002942639964</v>
      </c>
      <c r="Q117" s="183">
        <f t="shared" si="17"/>
        <v>2.4727043127597228</v>
      </c>
    </row>
    <row r="118" spans="1:17">
      <c r="A118" s="78">
        <v>39686.708333333336</v>
      </c>
      <c r="B118">
        <v>6</v>
      </c>
      <c r="C118" s="33">
        <v>11.810897130000001</v>
      </c>
      <c r="D118" s="33">
        <v>0.98189697702307766</v>
      </c>
      <c r="E118" s="33">
        <v>2.746961656743125</v>
      </c>
      <c r="F118" s="178">
        <f t="shared" si="18"/>
        <v>11.927280628289331</v>
      </c>
      <c r="G118" s="33">
        <f t="shared" si="19"/>
        <v>0.99157249988030405</v>
      </c>
      <c r="H118" s="179">
        <f t="shared" si="20"/>
        <v>2.7740299652517457</v>
      </c>
      <c r="I118" s="178">
        <v>99.02422436499657</v>
      </c>
      <c r="J118" t="s">
        <v>973</v>
      </c>
      <c r="K118" s="180">
        <v>1026.739</v>
      </c>
      <c r="O118" s="181">
        <f t="shared" si="15"/>
        <v>11.616662684761494</v>
      </c>
      <c r="P118" s="182">
        <f t="shared" si="16"/>
        <v>0.96574932858331475</v>
      </c>
      <c r="Q118" s="183">
        <f t="shared" si="17"/>
        <v>2.7017868857146223</v>
      </c>
    </row>
    <row r="119" spans="1:17">
      <c r="A119" s="78">
        <v>39704.708333333336</v>
      </c>
      <c r="B119">
        <v>8</v>
      </c>
      <c r="C119" s="33">
        <v>12.867307145</v>
      </c>
      <c r="D119" s="33">
        <v>1.0343066968871777</v>
      </c>
      <c r="E119" s="33">
        <v>3.1311423185162459</v>
      </c>
      <c r="F119" s="178">
        <f t="shared" si="18"/>
        <v>12.995563823023248</v>
      </c>
      <c r="G119" s="33">
        <f t="shared" si="19"/>
        <v>1.0446162930991167</v>
      </c>
      <c r="H119" s="179">
        <f t="shared" si="20"/>
        <v>3.1623524161431575</v>
      </c>
      <c r="I119" s="178">
        <v>99.013073385888603</v>
      </c>
      <c r="J119" t="s">
        <v>973</v>
      </c>
      <c r="K119" s="180">
        <v>1026.7719999999999</v>
      </c>
      <c r="O119" s="181">
        <f t="shared" si="15"/>
        <v>12.656718164327865</v>
      </c>
      <c r="P119" s="182">
        <f t="shared" si="16"/>
        <v>1.0173790219241632</v>
      </c>
      <c r="Q119" s="183">
        <f t="shared" si="17"/>
        <v>3.0798974028734301</v>
      </c>
    </row>
    <row r="120" spans="1:17">
      <c r="A120" s="78"/>
      <c r="B120">
        <v>10</v>
      </c>
      <c r="C120" s="33"/>
      <c r="D120" s="33"/>
      <c r="E120" s="33"/>
      <c r="F120" s="178"/>
      <c r="G120" s="33"/>
      <c r="H120" s="179"/>
      <c r="I120" s="178"/>
      <c r="K120" s="180">
        <v>1026.78</v>
      </c>
      <c r="O120" s="181"/>
      <c r="P120" s="182"/>
      <c r="Q120" s="183"/>
    </row>
    <row r="121" spans="1:17">
      <c r="A121" s="78">
        <v>39740.708333333336</v>
      </c>
      <c r="B121">
        <v>12</v>
      </c>
      <c r="C121" s="33">
        <v>12.773942555</v>
      </c>
      <c r="D121" s="33">
        <v>1.0699577185734328</v>
      </c>
      <c r="E121" s="33">
        <v>3.4670764824990168</v>
      </c>
      <c r="F121" s="178">
        <f t="shared" si="18"/>
        <v>12.874395880853383</v>
      </c>
      <c r="G121" s="33">
        <f t="shared" si="19"/>
        <v>1.0783717857958606</v>
      </c>
      <c r="H121" s="179">
        <f t="shared" si="20"/>
        <v>3.4943413118307216</v>
      </c>
      <c r="I121" s="178">
        <v>99.219743382267936</v>
      </c>
      <c r="J121" t="s">
        <v>973</v>
      </c>
      <c r="K121" s="180">
        <v>1026.7950000000001</v>
      </c>
      <c r="O121" s="181">
        <f t="shared" si="15"/>
        <v>12.538428684258671</v>
      </c>
      <c r="P121" s="182">
        <f t="shared" si="16"/>
        <v>1.0502308501656714</v>
      </c>
      <c r="Q121" s="183">
        <f t="shared" si="17"/>
        <v>3.403153805609417</v>
      </c>
    </row>
    <row r="122" spans="1:17">
      <c r="A122" s="78">
        <v>39758.708333333336</v>
      </c>
      <c r="B122">
        <v>14</v>
      </c>
      <c r="C122" s="33">
        <v>10.88958092</v>
      </c>
      <c r="D122" s="33">
        <v>1.0283903131647461</v>
      </c>
      <c r="E122" s="33">
        <v>3.0538945526083117</v>
      </c>
      <c r="F122" s="178">
        <f t="shared" si="18"/>
        <v>10.973113710619183</v>
      </c>
      <c r="G122" s="33">
        <f t="shared" si="19"/>
        <v>1.0362789833840573</v>
      </c>
      <c r="H122" s="179">
        <f t="shared" si="20"/>
        <v>3.0773206455048316</v>
      </c>
      <c r="I122" s="178">
        <v>99.238750341770881</v>
      </c>
      <c r="J122" t="s">
        <v>973</v>
      </c>
      <c r="K122" s="180">
        <v>1026.7760000000001</v>
      </c>
      <c r="O122" s="181">
        <f t="shared" si="15"/>
        <v>10.686959678273725</v>
      </c>
      <c r="P122" s="182">
        <f t="shared" si="16"/>
        <v>1.0092551670316185</v>
      </c>
      <c r="Q122" s="183">
        <f t="shared" si="17"/>
        <v>2.9970710705205725</v>
      </c>
    </row>
    <row r="123" spans="1:17">
      <c r="A123" s="78">
        <v>39776.708333333336</v>
      </c>
      <c r="B123">
        <v>16</v>
      </c>
      <c r="C123" s="33">
        <v>9.2853094190000007</v>
      </c>
      <c r="D123" s="33">
        <v>0.88600587085056715</v>
      </c>
      <c r="E123" s="33">
        <v>2.3064193868912879</v>
      </c>
      <c r="F123" s="178">
        <f t="shared" si="18"/>
        <v>9.3671321211731335</v>
      </c>
      <c r="G123" s="33">
        <f t="shared" si="19"/>
        <v>0.89381340759736738</v>
      </c>
      <c r="H123" s="179">
        <f t="shared" si="20"/>
        <v>2.3267436925298037</v>
      </c>
      <c r="I123" s="178">
        <v>99.126491426461428</v>
      </c>
      <c r="J123" t="s">
        <v>973</v>
      </c>
      <c r="K123" s="180">
        <v>1026.75</v>
      </c>
      <c r="O123" s="181">
        <f t="shared" si="15"/>
        <v>9.1230894776461007</v>
      </c>
      <c r="P123" s="182">
        <f t="shared" si="16"/>
        <v>0.87052681528840259</v>
      </c>
      <c r="Q123" s="183">
        <f t="shared" si="17"/>
        <v>2.2661248527195559</v>
      </c>
    </row>
    <row r="124" spans="1:17">
      <c r="A124" s="78">
        <v>39794.708333333336</v>
      </c>
      <c r="B124">
        <v>18</v>
      </c>
      <c r="C124" s="33">
        <v>7.9482934670000001</v>
      </c>
      <c r="D124" s="33">
        <v>1.3999665673445183</v>
      </c>
      <c r="E124" s="33">
        <v>1.3933703250706799</v>
      </c>
      <c r="F124" s="178">
        <f t="shared" si="18"/>
        <v>8.0167442586317375</v>
      </c>
      <c r="G124" s="33">
        <f t="shared" si="19"/>
        <v>1.4120230949740735</v>
      </c>
      <c r="H124" s="179">
        <f t="shared" si="20"/>
        <v>1.4053700457884981</v>
      </c>
      <c r="I124" s="178">
        <v>99.146152235578228</v>
      </c>
      <c r="J124" t="s">
        <v>973</v>
      </c>
      <c r="K124" s="180">
        <v>1026.7650000000001</v>
      </c>
      <c r="O124" s="181">
        <f t="shared" si="15"/>
        <v>7.807769312970092</v>
      </c>
      <c r="P124" s="182">
        <f t="shared" si="16"/>
        <v>1.3752154533647654</v>
      </c>
      <c r="Q124" s="183">
        <f t="shared" si="17"/>
        <v>1.3687358312646984</v>
      </c>
    </row>
    <row r="125" spans="1:17">
      <c r="A125" s="78">
        <v>39812.708333333336</v>
      </c>
      <c r="B125">
        <v>20</v>
      </c>
      <c r="C125" s="33">
        <v>6.5021924430000002</v>
      </c>
      <c r="D125" s="33">
        <v>1.441685297219252</v>
      </c>
      <c r="E125" s="33">
        <v>0.92666026854121308</v>
      </c>
      <c r="F125" s="178">
        <f t="shared" si="18"/>
        <v>6.5443995580212961</v>
      </c>
      <c r="G125" s="33">
        <f t="shared" si="19"/>
        <v>1.4510435833200812</v>
      </c>
      <c r="H125" s="179">
        <f t="shared" si="20"/>
        <v>0.93267541756715278</v>
      </c>
      <c r="I125" s="178">
        <v>99.35506512634052</v>
      </c>
      <c r="J125" t="s">
        <v>973</v>
      </c>
      <c r="K125" s="180">
        <v>1026.644</v>
      </c>
      <c r="O125" s="181">
        <f t="shared" si="15"/>
        <v>6.3745558908650866</v>
      </c>
      <c r="P125" s="182">
        <f t="shared" si="16"/>
        <v>1.4133853442089772</v>
      </c>
      <c r="Q125" s="183">
        <f t="shared" si="17"/>
        <v>0.90847013917887087</v>
      </c>
    </row>
    <row r="126" spans="1:17">
      <c r="A126" s="78">
        <v>39830.708333333336</v>
      </c>
      <c r="B126">
        <v>22</v>
      </c>
      <c r="C126" s="33">
        <v>6.2821468305000003</v>
      </c>
      <c r="D126" s="33">
        <v>2.3751651657878048</v>
      </c>
      <c r="E126" s="33">
        <v>0.61782908350342636</v>
      </c>
      <c r="F126" s="178">
        <f t="shared" si="18"/>
        <v>6.3443237706407309</v>
      </c>
      <c r="G126" s="33">
        <f t="shared" si="19"/>
        <v>2.3986731330993205</v>
      </c>
      <c r="H126" s="179">
        <f t="shared" si="20"/>
        <v>0.62394398705131704</v>
      </c>
      <c r="I126" s="178">
        <v>99.019959535664569</v>
      </c>
      <c r="J126" t="s">
        <v>973</v>
      </c>
      <c r="K126" s="180">
        <v>1026.7159999999999</v>
      </c>
      <c r="O126" s="181">
        <f t="shared" si="15"/>
        <v>6.1792392157526832</v>
      </c>
      <c r="P126" s="182">
        <f t="shared" si="16"/>
        <v>2.3362576731046567</v>
      </c>
      <c r="Q126" s="183">
        <f t="shared" si="17"/>
        <v>0.60770844815052771</v>
      </c>
    </row>
    <row r="127" spans="1:17">
      <c r="A127" s="78">
        <v>39848.708333333336</v>
      </c>
      <c r="B127">
        <v>24</v>
      </c>
      <c r="C127" s="33">
        <v>6.0621478455000002</v>
      </c>
      <c r="D127" s="33">
        <v>1.0327310629576085</v>
      </c>
      <c r="E127" s="33">
        <v>0.50455477437519991</v>
      </c>
      <c r="F127" s="178">
        <f t="shared" si="18"/>
        <v>6.1339861145963148</v>
      </c>
      <c r="G127" s="33">
        <f t="shared" si="19"/>
        <v>1.0449692356145066</v>
      </c>
      <c r="H127" s="179">
        <f t="shared" si="20"/>
        <v>0.51053389969170004</v>
      </c>
      <c r="I127" s="178">
        <v>98.828848521104902</v>
      </c>
      <c r="J127" t="s">
        <v>973</v>
      </c>
      <c r="K127" s="180">
        <v>1026.636</v>
      </c>
      <c r="O127" s="181">
        <f t="shared" si="15"/>
        <v>5.9748402691862701</v>
      </c>
      <c r="P127" s="182">
        <f t="shared" si="16"/>
        <v>1.0178575810847337</v>
      </c>
      <c r="Q127" s="183">
        <f t="shared" si="17"/>
        <v>0.49728813298160213</v>
      </c>
    </row>
    <row r="128" spans="1:17">
      <c r="A128" s="78">
        <v>39866.708333333336</v>
      </c>
      <c r="B128">
        <v>26</v>
      </c>
      <c r="C128" s="33">
        <v>4.6274502614999999</v>
      </c>
      <c r="D128" s="33">
        <v>0.7456799178347342</v>
      </c>
      <c r="E128" s="33">
        <v>0.597785109131864</v>
      </c>
      <c r="F128" s="178">
        <f t="shared" si="18"/>
        <v>4.676765559962293</v>
      </c>
      <c r="G128" s="33">
        <f t="shared" si="19"/>
        <v>0.75362671912427148</v>
      </c>
      <c r="H128" s="179">
        <f t="shared" si="20"/>
        <v>0.60415577751449856</v>
      </c>
      <c r="I128" s="178">
        <v>98.945525538323324</v>
      </c>
      <c r="J128" t="s">
        <v>973</v>
      </c>
      <c r="K128" s="180">
        <v>1026.347</v>
      </c>
      <c r="O128" s="181">
        <f t="shared" si="15"/>
        <v>4.5567099236050703</v>
      </c>
      <c r="P128" s="182">
        <f t="shared" si="16"/>
        <v>0.7342806274332867</v>
      </c>
      <c r="Q128" s="183">
        <f t="shared" si="17"/>
        <v>0.58864670283490728</v>
      </c>
    </row>
    <row r="129" spans="1:17">
      <c r="A129" s="78">
        <v>39884.708333333336</v>
      </c>
      <c r="B129">
        <v>28</v>
      </c>
      <c r="C129" s="33">
        <v>4.0436127284999994</v>
      </c>
      <c r="D129" s="33">
        <v>0.52931328126609356</v>
      </c>
      <c r="E129" s="33">
        <v>0.76509634839843033</v>
      </c>
      <c r="F129" s="178">
        <f t="shared" si="18"/>
        <v>4.0810457419723196</v>
      </c>
      <c r="G129" s="33">
        <f t="shared" si="19"/>
        <v>0.53421330323136751</v>
      </c>
      <c r="H129" s="179">
        <f t="shared" si="20"/>
        <v>0.77217908946197555</v>
      </c>
      <c r="I129" s="178">
        <v>99.082759276934027</v>
      </c>
      <c r="J129" t="s">
        <v>973</v>
      </c>
      <c r="K129" s="180">
        <v>1026.508</v>
      </c>
      <c r="O129" s="181">
        <f t="shared" si="15"/>
        <v>3.9756589738923802</v>
      </c>
      <c r="P129" s="182">
        <f t="shared" si="16"/>
        <v>0.52041806126339729</v>
      </c>
      <c r="Q129" s="183">
        <f t="shared" si="17"/>
        <v>0.75223874481443442</v>
      </c>
    </row>
    <row r="130" spans="1:17">
      <c r="A130" s="78">
        <v>39902.708333333336</v>
      </c>
      <c r="B130">
        <v>30</v>
      </c>
      <c r="C130" s="33">
        <v>7.2606346679999998</v>
      </c>
      <c r="D130" s="33">
        <v>0.68103202348150327</v>
      </c>
      <c r="E130" s="33">
        <v>0.79584586156017845</v>
      </c>
      <c r="F130" s="178">
        <f t="shared" si="18"/>
        <v>7.3339763330155057</v>
      </c>
      <c r="G130" s="33">
        <f t="shared" si="19"/>
        <v>0.68791131500558311</v>
      </c>
      <c r="H130" s="179">
        <f t="shared" si="20"/>
        <v>0.80388491919790439</v>
      </c>
      <c r="I130" s="178">
        <v>98.999974070200608</v>
      </c>
      <c r="J130" t="s">
        <v>973</v>
      </c>
      <c r="K130" s="180">
        <v>1026.4870000000001</v>
      </c>
      <c r="O130" s="181">
        <f t="shared" si="15"/>
        <v>7.1447337696585587</v>
      </c>
      <c r="P130" s="182">
        <f t="shared" si="16"/>
        <v>0.67016076677598746</v>
      </c>
      <c r="Q130" s="183">
        <f t="shared" si="17"/>
        <v>0.78314184124874875</v>
      </c>
    </row>
    <row r="131" spans="1:17">
      <c r="A131" s="78">
        <v>39920.708333333336</v>
      </c>
      <c r="B131">
        <v>32</v>
      </c>
      <c r="C131" s="33">
        <v>6.1687636265000005</v>
      </c>
      <c r="D131" s="33">
        <v>0.66529333951372704</v>
      </c>
      <c r="E131" s="33">
        <v>0.95024555638285946</v>
      </c>
      <c r="F131" s="184">
        <f t="shared" si="18"/>
        <v>6.2244516096482538</v>
      </c>
      <c r="G131" s="33">
        <f t="shared" si="19"/>
        <v>0.67129921792351566</v>
      </c>
      <c r="H131" s="179">
        <f t="shared" si="20"/>
        <v>0.95882381642563819</v>
      </c>
      <c r="I131" s="178">
        <v>99.105335109972842</v>
      </c>
      <c r="J131" t="s">
        <v>973</v>
      </c>
      <c r="K131" s="180">
        <v>1026.3579999999999</v>
      </c>
      <c r="O131" s="181">
        <f t="shared" si="15"/>
        <v>6.0646008601757417</v>
      </c>
      <c r="P131" s="182">
        <f t="shared" si="16"/>
        <v>0.65405951716995014</v>
      </c>
      <c r="Q131" s="183">
        <f t="shared" si="17"/>
        <v>0.93420016838728615</v>
      </c>
    </row>
    <row r="132" spans="1:17">
      <c r="A132" s="170">
        <v>39934.006944444445</v>
      </c>
      <c r="F132" s="171">
        <v>9.18</v>
      </c>
      <c r="G132" s="169">
        <v>0.74</v>
      </c>
      <c r="H132" s="172">
        <v>1.05</v>
      </c>
      <c r="I132" s="173" t="s">
        <v>661</v>
      </c>
      <c r="J132" s="172" t="s">
        <v>972</v>
      </c>
      <c r="K132" s="171">
        <v>1026.491</v>
      </c>
      <c r="L132" s="143">
        <v>35.9</v>
      </c>
      <c r="M132" s="143">
        <v>34.576000000000001</v>
      </c>
      <c r="N132" s="143">
        <v>10.75</v>
      </c>
      <c r="O132" s="175">
        <f t="shared" si="15"/>
        <v>8.9430886388677546</v>
      </c>
      <c r="P132" s="176">
        <f t="shared" si="16"/>
        <v>0.72090257001766211</v>
      </c>
      <c r="Q132" s="177">
        <f t="shared" si="17"/>
        <v>1.0229022952953315</v>
      </c>
    </row>
    <row r="133" spans="1:17">
      <c r="A133" s="170">
        <v>39934.006944444445</v>
      </c>
      <c r="F133" s="171">
        <v>9.19</v>
      </c>
      <c r="G133" s="169">
        <v>0.73</v>
      </c>
      <c r="H133" s="172">
        <v>1.05</v>
      </c>
      <c r="I133" s="173" t="s">
        <v>661</v>
      </c>
      <c r="J133" s="172" t="s">
        <v>972</v>
      </c>
      <c r="K133" s="171">
        <v>1026.652</v>
      </c>
      <c r="L133" s="143">
        <v>36</v>
      </c>
      <c r="M133" s="143">
        <v>34.573</v>
      </c>
      <c r="N133" s="143">
        <v>10.74</v>
      </c>
      <c r="O133" s="175">
        <f t="shared" si="15"/>
        <v>8.9514265788212555</v>
      </c>
      <c r="P133" s="176">
        <f t="shared" si="16"/>
        <v>0.71104911888351652</v>
      </c>
      <c r="Q133" s="177">
        <f t="shared" si="17"/>
        <v>1.0227418833256059</v>
      </c>
    </row>
    <row r="134" spans="1:17">
      <c r="A134" s="170">
        <v>39934.149305555555</v>
      </c>
      <c r="F134" s="171">
        <v>10.18</v>
      </c>
      <c r="G134" s="169">
        <v>0.79</v>
      </c>
      <c r="H134" s="172">
        <v>1.28</v>
      </c>
      <c r="I134" s="173" t="s">
        <v>661</v>
      </c>
      <c r="J134" s="172" t="s">
        <v>972</v>
      </c>
      <c r="K134" s="171">
        <v>1026.5160000000001</v>
      </c>
      <c r="L134" s="143">
        <v>35</v>
      </c>
      <c r="M134">
        <v>34.561</v>
      </c>
      <c r="N134" s="143">
        <v>10.54</v>
      </c>
      <c r="O134" s="175">
        <f t="shared" si="15"/>
        <v>9.9170397733693374</v>
      </c>
      <c r="P134" s="176">
        <f t="shared" si="16"/>
        <v>0.76959345981942795</v>
      </c>
      <c r="Q134" s="177">
        <f t="shared" si="17"/>
        <v>1.2469362386947693</v>
      </c>
    </row>
    <row r="135" spans="1:17">
      <c r="A135" s="170">
        <v>39934.149305555555</v>
      </c>
      <c r="F135" s="185">
        <v>9.9600000000000009</v>
      </c>
      <c r="G135" s="186">
        <v>0.78</v>
      </c>
      <c r="H135" s="187">
        <v>1.27</v>
      </c>
      <c r="I135" s="188" t="s">
        <v>661</v>
      </c>
      <c r="J135" s="187" t="s">
        <v>972</v>
      </c>
      <c r="K135" s="185">
        <v>1026.5160000000001</v>
      </c>
      <c r="L135" s="151">
        <v>35.299999999999997</v>
      </c>
      <c r="M135" s="26">
        <v>34.561</v>
      </c>
      <c r="N135" s="151">
        <v>10.54</v>
      </c>
      <c r="O135" s="189">
        <f t="shared" si="15"/>
        <v>9.7027226073436736</v>
      </c>
      <c r="P135" s="190">
        <f t="shared" si="16"/>
        <v>0.75985177045462515</v>
      </c>
      <c r="Q135" s="191">
        <f t="shared" si="17"/>
        <v>1.2371945493299665</v>
      </c>
    </row>
    <row r="138" spans="1:17">
      <c r="A138" s="7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prep</vt:lpstr>
      <vt:lpstr>parts</vt:lpstr>
      <vt:lpstr>program n log</vt:lpstr>
      <vt:lpstr>dates</vt:lpstr>
      <vt:lpstr>preservatives</vt:lpstr>
      <vt:lpstr>unload wts</vt:lpstr>
      <vt:lpstr>phyto</vt:lpstr>
      <vt:lpstr>TCO2</vt:lpstr>
      <vt:lpstr>nutrients</vt:lpstr>
      <vt:lpstr>CTD's</vt:lpstr>
      <vt:lpstr>eMII</vt:lpstr>
      <vt:lpstr>sofs&amp;pulse sensors</vt:lpstr>
      <vt:lpstr>salinity</vt:lpstr>
      <vt:lpstr>sort</vt:lpstr>
      <vt:lpstr>plot CO2</vt:lpstr>
      <vt:lpstr>revisitedCO2</vt:lpstr>
      <vt:lpstr>netcdf</vt:lpstr>
      <vt:lpstr>density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Jansen, Pete (O&amp;A, Hobart)</cp:lastModifiedBy>
  <dcterms:created xsi:type="dcterms:W3CDTF">2019-06-28T00:59:24Z</dcterms:created>
  <dcterms:modified xsi:type="dcterms:W3CDTF">2019-06-28T04:54:06Z</dcterms:modified>
</cp:coreProperties>
</file>