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ete/samd21/ChibiOS/projects/usart/"/>
    </mc:Choice>
  </mc:AlternateContent>
  <bookViews>
    <workbookView xWindow="19160" yWindow="442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F16" i="1"/>
  <c r="H16" i="1"/>
  <c r="H27" i="1"/>
  <c r="H31" i="1"/>
  <c r="H32" i="1"/>
  <c r="H22" i="1"/>
  <c r="H25" i="1"/>
  <c r="B22" i="1"/>
  <c r="B25" i="1"/>
  <c r="B29" i="1"/>
  <c r="B30" i="1"/>
  <c r="B31" i="1"/>
  <c r="B32" i="1"/>
  <c r="C11" i="1"/>
  <c r="D11" i="1"/>
  <c r="F11" i="1"/>
  <c r="G11" i="1"/>
  <c r="I11" i="1"/>
  <c r="D3" i="1"/>
  <c r="E3" i="1"/>
  <c r="G3" i="1"/>
  <c r="G4" i="1"/>
  <c r="H4" i="1"/>
  <c r="J4" i="1"/>
  <c r="C9" i="1"/>
  <c r="D9" i="1"/>
</calcChain>
</file>

<file path=xl/sharedStrings.xml><?xml version="1.0" encoding="utf-8"?>
<sst xmlns="http://schemas.openxmlformats.org/spreadsheetml/2006/main" count="17" uniqueCount="13">
  <si>
    <t>GPM/IMU logger</t>
  </si>
  <si>
    <t>V</t>
  </si>
  <si>
    <t>mA</t>
  </si>
  <si>
    <t>135 A.hr battery</t>
  </si>
  <si>
    <t>days</t>
  </si>
  <si>
    <t>Measured</t>
  </si>
  <si>
    <t>mA at 15V</t>
  </si>
  <si>
    <t>mW</t>
  </si>
  <si>
    <t>W.hr</t>
  </si>
  <si>
    <t>W</t>
  </si>
  <si>
    <t>D-Cell</t>
  </si>
  <si>
    <t>Cells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</si>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</sst>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B24" sqref="B24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B2" t="s">
        <v>1</v>
      </c>
      <c r="C2" t="s">
        <v>2</v>
      </c>
    </row>
    <row r="3" spans="1:10" x14ac:dyDescent="0.2">
      <c r="B3">
        <v>15</v>
      </c>
      <c r="C3">
        <v>27</v>
      </c>
      <c r="D3">
        <f>B3*C3</f>
        <v>405</v>
      </c>
      <c r="E3">
        <f>D3*0.8</f>
        <v>324</v>
      </c>
      <c r="F3">
        <v>5</v>
      </c>
      <c r="G3">
        <f>E3/F3</f>
        <v>64.8</v>
      </c>
    </row>
    <row r="4" spans="1:10" x14ac:dyDescent="0.2">
      <c r="F4">
        <v>3.3</v>
      </c>
      <c r="G4">
        <f>G3</f>
        <v>64.8</v>
      </c>
      <c r="H4">
        <f>G4*F4/0.8</f>
        <v>267.29999999999995</v>
      </c>
      <c r="I4">
        <v>15</v>
      </c>
      <c r="J4">
        <f>H4/I4</f>
        <v>17.819999999999997</v>
      </c>
    </row>
    <row r="7" spans="1:10" x14ac:dyDescent="0.2">
      <c r="B7" t="s">
        <v>3</v>
      </c>
    </row>
    <row r="8" spans="1:10" x14ac:dyDescent="0.2">
      <c r="D8" t="s">
        <v>4</v>
      </c>
    </row>
    <row r="9" spans="1:10" x14ac:dyDescent="0.2">
      <c r="B9">
        <v>135</v>
      </c>
      <c r="C9">
        <f>B9/(J4/1000)</f>
        <v>7575.7575757575778</v>
      </c>
      <c r="D9">
        <f>C9/24</f>
        <v>315.65656565656576</v>
      </c>
    </row>
    <row r="11" spans="1:10" x14ac:dyDescent="0.2">
      <c r="B11">
        <v>135</v>
      </c>
      <c r="C11">
        <f>B11/24/365</f>
        <v>1.5410958904109588E-2</v>
      </c>
      <c r="D11">
        <f>C11*1000</f>
        <v>15.410958904109588</v>
      </c>
      <c r="E11">
        <v>15</v>
      </c>
      <c r="F11">
        <f>E11*D11</f>
        <v>231.16438356164383</v>
      </c>
      <c r="G11">
        <f>F11*0.8</f>
        <v>184.93150684931507</v>
      </c>
      <c r="H11">
        <v>3.3</v>
      </c>
      <c r="I11">
        <f>G11/H11</f>
        <v>56.039850560398506</v>
      </c>
    </row>
    <row r="14" spans="1:10" x14ac:dyDescent="0.2">
      <c r="F14" t="s">
        <v>7</v>
      </c>
    </row>
    <row r="15" spans="1:10" x14ac:dyDescent="0.2">
      <c r="B15" t="s">
        <v>5</v>
      </c>
      <c r="E15" t="s">
        <v>7</v>
      </c>
      <c r="F15">
        <v>0.8</v>
      </c>
      <c r="H15" t="s">
        <v>6</v>
      </c>
    </row>
    <row r="16" spans="1:10" x14ac:dyDescent="0.2">
      <c r="C16">
        <v>69</v>
      </c>
      <c r="D16">
        <v>3.3</v>
      </c>
      <c r="E16">
        <f>D16*C16</f>
        <v>227.7</v>
      </c>
      <c r="F16">
        <f>E16/F15</f>
        <v>284.62499999999994</v>
      </c>
      <c r="G16">
        <v>15</v>
      </c>
      <c r="H16">
        <f>F16/G16</f>
        <v>18.974999999999998</v>
      </c>
    </row>
    <row r="19" spans="1:8" x14ac:dyDescent="0.2">
      <c r="A19" t="s">
        <v>10</v>
      </c>
    </row>
    <row r="20" spans="1:8" x14ac:dyDescent="0.2">
      <c r="B20">
        <v>0.25</v>
      </c>
      <c r="C20" t="s">
        <v>7</v>
      </c>
      <c r="H20">
        <v>0.25</v>
      </c>
    </row>
    <row r="21" spans="1:8" x14ac:dyDescent="0.2">
      <c r="B21">
        <v>60</v>
      </c>
      <c r="H21">
        <v>60</v>
      </c>
    </row>
    <row r="22" spans="1:8" x14ac:dyDescent="0.2">
      <c r="B22">
        <f>B21*B20</f>
        <v>15</v>
      </c>
      <c r="C22" t="s">
        <v>8</v>
      </c>
      <c r="H22">
        <f>H21*H20</f>
        <v>15</v>
      </c>
    </row>
    <row r="24" spans="1:8" x14ac:dyDescent="0.2">
      <c r="A24" t="s">
        <v>11</v>
      </c>
      <c r="B24">
        <v>90</v>
      </c>
      <c r="H24">
        <v>90</v>
      </c>
    </row>
    <row r="25" spans="1:8" x14ac:dyDescent="0.2">
      <c r="B25">
        <f>B24*B22</f>
        <v>1350</v>
      </c>
      <c r="C25" t="s">
        <v>8</v>
      </c>
      <c r="H25">
        <f>H24*H22</f>
        <v>1350</v>
      </c>
    </row>
    <row r="27" spans="1:8" x14ac:dyDescent="0.2">
      <c r="B27">
        <v>68</v>
      </c>
      <c r="H27">
        <f>H16*G16</f>
        <v>284.62499999999994</v>
      </c>
    </row>
    <row r="28" spans="1:8" x14ac:dyDescent="0.2">
      <c r="B28">
        <v>3.3</v>
      </c>
    </row>
    <row r="29" spans="1:8" x14ac:dyDescent="0.2">
      <c r="B29">
        <f>B28*B27/1000</f>
        <v>0.22439999999999999</v>
      </c>
      <c r="C29" t="s">
        <v>9</v>
      </c>
    </row>
    <row r="30" spans="1:8" x14ac:dyDescent="0.2">
      <c r="B30">
        <f>B29/F15</f>
        <v>0.28049999999999997</v>
      </c>
    </row>
    <row r="31" spans="1:8" x14ac:dyDescent="0.2">
      <c r="A31" t="s">
        <v>12</v>
      </c>
      <c r="B31">
        <f>B25/B30</f>
        <v>4812.8342245989306</v>
      </c>
      <c r="H31">
        <f>H25/H27*1000</f>
        <v>4743.0830039525699</v>
      </c>
    </row>
    <row r="32" spans="1:8" x14ac:dyDescent="0.2">
      <c r="A32" t="s">
        <v>4</v>
      </c>
      <c r="B32">
        <f>B31/24</f>
        <v>200.53475935828877</v>
      </c>
      <c r="H32">
        <f>H31/24</f>
        <v>197.62845849802375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2018-01-27T06:41:35Z</dcterms:created>
  <dcterms:modified xsi:type="dcterms:W3CDTF">2018-02-03T03:45:37Z</dcterms:modified>
</cp:coreProperties>
</file>