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pete/GitHub/sots-cable-model/python/"/>
    </mc:Choice>
  </mc:AlternateContent>
  <xr:revisionPtr revIDLastSave="0" documentId="13_ncr:1_{D057A531-FE18-B94B-AAED-BA48B9DB1234}" xr6:coauthVersionLast="47" xr6:coauthVersionMax="47" xr10:uidLastSave="{00000000-0000-0000-0000-000000000000}"/>
  <bookViews>
    <workbookView xWindow="10840" yWindow="1800" windowWidth="25440" windowHeight="21320" xr2:uid="{00000000-000D-0000-FFFF-FFFF00000000}"/>
  </bookViews>
  <sheets>
    <sheet name="node_types_2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48" i="1"/>
  <c r="C48" i="1"/>
  <c r="D51" i="1"/>
  <c r="D35" i="1"/>
  <c r="H35" i="1"/>
  <c r="D34" i="1"/>
  <c r="H34" i="1"/>
  <c r="D33" i="1"/>
  <c r="H33" i="1" s="1"/>
  <c r="D32" i="1"/>
  <c r="H32" i="1" s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1" i="1"/>
  <c r="H31" i="1"/>
  <c r="D30" i="1"/>
  <c r="H30" i="1"/>
  <c r="D29" i="1"/>
  <c r="H29" i="1" s="1"/>
  <c r="D28" i="1"/>
  <c r="H28" i="1"/>
  <c r="D27" i="1"/>
  <c r="H27" i="1"/>
  <c r="D26" i="1"/>
  <c r="H26" i="1" s="1"/>
  <c r="D25" i="1"/>
  <c r="H25" i="1"/>
  <c r="D24" i="1"/>
  <c r="H24" i="1"/>
  <c r="D23" i="1"/>
  <c r="H23" i="1"/>
  <c r="D22" i="1"/>
  <c r="H22" i="1"/>
  <c r="D21" i="1"/>
  <c r="H21" i="1" s="1"/>
  <c r="D20" i="1"/>
  <c r="H20" i="1"/>
  <c r="D19" i="1"/>
  <c r="H19" i="1"/>
  <c r="H39" i="1"/>
</calcChain>
</file>

<file path=xl/sharedStrings.xml><?xml version="1.0" encoding="utf-8"?>
<sst xmlns="http://schemas.openxmlformats.org/spreadsheetml/2006/main" count="124" uniqueCount="90">
  <si>
    <t>Crosby 3/4</t>
  </si>
  <si>
    <t>Crosby 3/4 SP</t>
  </si>
  <si>
    <t>Crosby 7/8</t>
  </si>
  <si>
    <t>Crosby 1</t>
  </si>
  <si>
    <t>End Link 7/8</t>
  </si>
  <si>
    <t>End Link 1</t>
  </si>
  <si>
    <t>Wire 7/16</t>
  </si>
  <si>
    <t>Wire 3/8</t>
  </si>
  <si>
    <t>Wire 5/16</t>
  </si>
  <si>
    <t>Wire 11mm</t>
  </si>
  <si>
    <t>Wire 9mm</t>
  </si>
  <si>
    <t>swl_kg</t>
  </si>
  <si>
    <t>yield_kg</t>
  </si>
  <si>
    <t>SF</t>
  </si>
  <si>
    <t>source</t>
  </si>
  <si>
    <t>balls_1/2in</t>
  </si>
  <si>
    <t>https://www.peerlesschain.com/products/ACCO-Trawlex-Chain-Black/</t>
  </si>
  <si>
    <t>chain_stud_1in</t>
  </si>
  <si>
    <t>Cortland</t>
  </si>
  <si>
    <t>chain_7/8in</t>
  </si>
  <si>
    <t>https://www.peerlesschain.com/products/5011047.html</t>
  </si>
  <si>
    <t>chain_3/4in</t>
  </si>
  <si>
    <t>http://www.pwbanchor.com.au/Products/PWBGradeLChain, 16mm</t>
  </si>
  <si>
    <t>colmega_1in</t>
  </si>
  <si>
    <t>WHOI use 1650 kg (8300 kg)</t>
  </si>
  <si>
    <t>nylon_7/8in</t>
  </si>
  <si>
    <t>WHOI use 1720 kg (8600 kg)</t>
  </si>
  <si>
    <t>nystron_1in</t>
  </si>
  <si>
    <t>Samson datasheet, min break</t>
  </si>
  <si>
    <t>nystron_7/8in</t>
  </si>
  <si>
    <t>release_dual</t>
  </si>
  <si>
    <t>8242xs Datasheet</t>
  </si>
  <si>
    <t>SOFSbgc</t>
  </si>
  <si>
    <t>Andrew Filisetti's Notes</t>
  </si>
  <si>
    <t>TM</t>
  </si>
  <si>
    <t>Andrew Martini Analysis</t>
  </si>
  <si>
    <t>SOFStm</t>
  </si>
  <si>
    <t>new TI frame</t>
  </si>
  <si>
    <t>SOFScage</t>
  </si>
  <si>
    <t>SOFSdamp</t>
  </si>
  <si>
    <t>SOFSras</t>
  </si>
  <si>
    <t>SOFSadcp</t>
  </si>
  <si>
    <t>SOFSawcp</t>
  </si>
  <si>
    <t>term_A</t>
  </si>
  <si>
    <t>1" shackle is 8500 (51000), 7/8" shackle is 6500 (39000), 1" End link 6890 (34450) - Crosby datasheet</t>
  </si>
  <si>
    <t>term_AB</t>
  </si>
  <si>
    <t xml:space="preserve">7/8" shackle is 6500 (39000), 1" End link 6890 (34450) </t>
  </si>
  <si>
    <t>term_B</t>
  </si>
  <si>
    <t xml:space="preserve">7/8" shackle is 6500 (39000), 7/8" End link 5440 (27200) </t>
  </si>
  <si>
    <t>term_C</t>
  </si>
  <si>
    <t xml:space="preserve">3/4" shackle is 4750 (28500), 7/8" End link 5440 (27200) </t>
  </si>
  <si>
    <t>term_e</t>
  </si>
  <si>
    <t>term_F</t>
  </si>
  <si>
    <t>term_splice</t>
  </si>
  <si>
    <t>colmega 1in</t>
  </si>
  <si>
    <t>term_trans</t>
  </si>
  <si>
    <t>nylon 1in</t>
  </si>
  <si>
    <t>torqbal_3/8in</t>
  </si>
  <si>
    <t>WHOI use 2240 kg (6715 kg)</t>
  </si>
  <si>
    <t>torqbal_7/16in</t>
  </si>
  <si>
    <t>WHOI use 3020 kg (9100 kg)</t>
  </si>
  <si>
    <t>trawler_1/2in</t>
  </si>
  <si>
    <t>elastomer_35mmx10</t>
  </si>
  <si>
    <t>10xTTH-1 buoy tech</t>
  </si>
  <si>
    <t>yalex_3/8in</t>
  </si>
  <si>
    <t>from nylon</t>
  </si>
  <si>
    <t>dynex_8mm</t>
  </si>
  <si>
    <t>from testing</t>
  </si>
  <si>
    <t>elastomer_27mm</t>
  </si>
  <si>
    <t>1xTTH-1 buoy tech</t>
  </si>
  <si>
    <t>elastomer_TTH1x3</t>
  </si>
  <si>
    <t>3xTTH-1 buoy tech</t>
  </si>
  <si>
    <t>sphere_600UBE</t>
  </si>
  <si>
    <t>guess</t>
  </si>
  <si>
    <t>qf</t>
  </si>
  <si>
    <t>yf</t>
  </si>
  <si>
    <t>torqbal_5/16in</t>
  </si>
  <si>
    <t>model item</t>
  </si>
  <si>
    <t>description</t>
  </si>
  <si>
    <t>torqbal_11mm</t>
  </si>
  <si>
    <t>torqbal_9mm</t>
  </si>
  <si>
    <t>term_G</t>
  </si>
  <si>
    <t>term_H</t>
  </si>
  <si>
    <t>Crosby 1/2</t>
  </si>
  <si>
    <t>Crosby 5/8</t>
  </si>
  <si>
    <t>Pear Link 5/8</t>
  </si>
  <si>
    <t>Pear Link 1/2</t>
  </si>
  <si>
    <t>WQMcage</t>
  </si>
  <si>
    <t>release_dual_cart</t>
  </si>
  <si>
    <t>Lug – 1.75t, Welds – 1.1t (very conservative on material and weld quality), Bushing – 750kg before some yielding, assuming ralloy bushing (41MPa compressive yield strength), Actual yield is at 2.3 times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</si>
</sst>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16" fillId="0" borderId="0" xfId="0" applyFont="1"/>
    <xf numFmtId="3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selection activeCell="A24" sqref="A24:XFD24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4" width="10.83203125" style="2"/>
    <col min="8" max="8" width="0" hidden="1" customWidth="1"/>
    <col min="9" max="19" width="10.83203125" hidden="1" customWidth="1"/>
    <col min="20" max="20" width="86" bestFit="1" customWidth="1"/>
  </cols>
  <sheetData>
    <row r="1" spans="1:20" s="3" customFormat="1" x14ac:dyDescent="0.2">
      <c r="A1" s="3" t="s">
        <v>77</v>
      </c>
      <c r="B1" s="3" t="s">
        <v>78</v>
      </c>
      <c r="C1" s="4" t="s">
        <v>11</v>
      </c>
      <c r="D1" s="4" t="s">
        <v>12</v>
      </c>
      <c r="E1" s="5" t="s">
        <v>13</v>
      </c>
      <c r="F1" s="5" t="s">
        <v>74</v>
      </c>
      <c r="G1" s="5" t="s">
        <v>75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s="3" t="s">
        <v>14</v>
      </c>
    </row>
    <row r="2" spans="1:20" x14ac:dyDescent="0.2">
      <c r="A2" t="s">
        <v>15</v>
      </c>
      <c r="C2" s="2">
        <v>5443</v>
      </c>
      <c r="D2" s="2">
        <v>27215</v>
      </c>
      <c r="E2">
        <v>5</v>
      </c>
      <c r="H2" s="2">
        <f t="shared" ref="H2:H37" si="0">D2*9.81*G2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16</v>
      </c>
    </row>
    <row r="3" spans="1:20" x14ac:dyDescent="0.2">
      <c r="A3" t="s">
        <v>17</v>
      </c>
      <c r="C3" s="2">
        <v>5806</v>
      </c>
      <c r="D3" s="2">
        <v>29030</v>
      </c>
      <c r="E3">
        <v>5</v>
      </c>
      <c r="H3" s="2">
        <f t="shared" si="0"/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18</v>
      </c>
    </row>
    <row r="4" spans="1:20" x14ac:dyDescent="0.2">
      <c r="A4" t="s">
        <v>19</v>
      </c>
      <c r="C4" s="2">
        <v>5806</v>
      </c>
      <c r="D4" s="2">
        <v>29030</v>
      </c>
      <c r="E4">
        <v>5</v>
      </c>
      <c r="H4" s="2">
        <f t="shared" si="0"/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20</v>
      </c>
    </row>
    <row r="5" spans="1:20" x14ac:dyDescent="0.2">
      <c r="A5" t="s">
        <v>21</v>
      </c>
      <c r="C5" s="2">
        <v>2580</v>
      </c>
      <c r="D5" s="2">
        <v>12900</v>
      </c>
      <c r="E5">
        <v>5</v>
      </c>
      <c r="H5" s="2">
        <f t="shared" si="0"/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22</v>
      </c>
    </row>
    <row r="6" spans="1:20" x14ac:dyDescent="0.2">
      <c r="A6" t="s">
        <v>23</v>
      </c>
      <c r="C6" s="2">
        <v>1650</v>
      </c>
      <c r="D6" s="2">
        <v>8300</v>
      </c>
      <c r="E6">
        <v>5</v>
      </c>
      <c r="H6" s="2">
        <f t="shared" si="0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24</v>
      </c>
    </row>
    <row r="7" spans="1:20" x14ac:dyDescent="0.2">
      <c r="A7" t="s">
        <v>25</v>
      </c>
      <c r="C7" s="2">
        <v>1720</v>
      </c>
      <c r="D7" s="2">
        <v>8500</v>
      </c>
      <c r="E7">
        <v>4.9000000000000004</v>
      </c>
      <c r="H7" s="2">
        <f t="shared" si="0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</row>
    <row r="8" spans="1:20" x14ac:dyDescent="0.2">
      <c r="A8" t="s">
        <v>27</v>
      </c>
      <c r="C8" s="2">
        <v>3575</v>
      </c>
      <c r="D8" s="2">
        <v>14300</v>
      </c>
      <c r="E8">
        <v>4</v>
      </c>
      <c r="H8" s="2">
        <f t="shared" si="0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28</v>
      </c>
    </row>
    <row r="9" spans="1:20" x14ac:dyDescent="0.2">
      <c r="A9" t="s">
        <v>29</v>
      </c>
      <c r="C9" s="2">
        <v>2600</v>
      </c>
      <c r="D9" s="2">
        <v>10400</v>
      </c>
      <c r="E9">
        <v>4</v>
      </c>
      <c r="H9" s="2">
        <f t="shared" si="0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28</v>
      </c>
    </row>
    <row r="10" spans="1:20" x14ac:dyDescent="0.2">
      <c r="A10" t="s">
        <v>30</v>
      </c>
      <c r="C10" s="2">
        <v>5500</v>
      </c>
      <c r="D10" s="2">
        <v>33000</v>
      </c>
      <c r="E10">
        <v>6</v>
      </c>
      <c r="H10" s="2">
        <f t="shared" si="0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31</v>
      </c>
    </row>
    <row r="11" spans="1:20" x14ac:dyDescent="0.2">
      <c r="A11" t="s">
        <v>32</v>
      </c>
      <c r="C11" s="2">
        <v>3383</v>
      </c>
      <c r="D11" s="2">
        <v>20300</v>
      </c>
      <c r="E11">
        <v>6</v>
      </c>
      <c r="H11" s="2">
        <f t="shared" si="0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33</v>
      </c>
    </row>
    <row r="12" spans="1:20" x14ac:dyDescent="0.2">
      <c r="A12" t="s">
        <v>34</v>
      </c>
      <c r="C12" s="2">
        <v>3383</v>
      </c>
      <c r="D12" s="2">
        <v>20300</v>
      </c>
      <c r="E12">
        <v>6</v>
      </c>
      <c r="H12" s="2">
        <f t="shared" si="0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35</v>
      </c>
    </row>
    <row r="13" spans="1:20" x14ac:dyDescent="0.2">
      <c r="A13" t="s">
        <v>36</v>
      </c>
      <c r="C13" s="2">
        <v>3383</v>
      </c>
      <c r="D13" s="2">
        <v>20300</v>
      </c>
      <c r="E13">
        <v>6</v>
      </c>
      <c r="H13" s="2">
        <f t="shared" si="0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37</v>
      </c>
    </row>
    <row r="14" spans="1:20" x14ac:dyDescent="0.2">
      <c r="A14" t="s">
        <v>38</v>
      </c>
      <c r="C14" s="2">
        <v>3383</v>
      </c>
      <c r="D14" s="2">
        <v>20300</v>
      </c>
      <c r="E14">
        <v>6</v>
      </c>
      <c r="H14" s="2">
        <f t="shared" si="0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 x14ac:dyDescent="0.2">
      <c r="A15" t="s">
        <v>39</v>
      </c>
      <c r="C15" s="2">
        <v>3383</v>
      </c>
      <c r="D15" s="2">
        <v>20300</v>
      </c>
      <c r="E15">
        <v>6</v>
      </c>
      <c r="H15" s="2">
        <f t="shared" si="0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0" x14ac:dyDescent="0.2">
      <c r="A16" t="s">
        <v>40</v>
      </c>
      <c r="C16" s="2">
        <v>3383</v>
      </c>
      <c r="D16" s="2">
        <v>20300</v>
      </c>
      <c r="E16">
        <v>6</v>
      </c>
      <c r="H16" s="2">
        <f t="shared" si="0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0" x14ac:dyDescent="0.2">
      <c r="A17" t="s">
        <v>41</v>
      </c>
      <c r="C17" s="2">
        <v>3383</v>
      </c>
      <c r="D17" s="2">
        <v>20300</v>
      </c>
      <c r="E17">
        <v>6</v>
      </c>
      <c r="H17" s="2">
        <f t="shared" si="0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0" x14ac:dyDescent="0.2">
      <c r="A18" t="s">
        <v>42</v>
      </c>
      <c r="C18" s="2">
        <v>3383</v>
      </c>
      <c r="D18" s="2">
        <v>20300</v>
      </c>
      <c r="E18">
        <v>6</v>
      </c>
      <c r="H18" s="2">
        <f t="shared" si="0"/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0" x14ac:dyDescent="0.2">
      <c r="A19" t="s">
        <v>43</v>
      </c>
      <c r="B19" s="1" t="s">
        <v>3</v>
      </c>
      <c r="C19" s="2">
        <v>8500</v>
      </c>
      <c r="D19" s="2">
        <f>C19*E19</f>
        <v>51000</v>
      </c>
      <c r="E19">
        <v>6</v>
      </c>
      <c r="F19">
        <v>3.7</v>
      </c>
      <c r="G19">
        <v>1.5</v>
      </c>
      <c r="H19" s="2">
        <f t="shared" si="0"/>
        <v>750465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44</v>
      </c>
    </row>
    <row r="20" spans="1:20" x14ac:dyDescent="0.2">
      <c r="A20" t="s">
        <v>43</v>
      </c>
      <c r="B20" s="1" t="s">
        <v>5</v>
      </c>
      <c r="C20" s="2">
        <v>6890</v>
      </c>
      <c r="D20" s="2">
        <f t="shared" ref="D20:D31" si="1">C20*E20</f>
        <v>34450</v>
      </c>
      <c r="E20">
        <v>5</v>
      </c>
      <c r="F20">
        <v>3.8</v>
      </c>
      <c r="G20">
        <v>1.7</v>
      </c>
      <c r="H20" s="2">
        <f t="shared" si="0"/>
        <v>574522.65</v>
      </c>
      <c r="I20">
        <v>0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44</v>
      </c>
    </row>
    <row r="21" spans="1:20" x14ac:dyDescent="0.2">
      <c r="A21" t="s">
        <v>43</v>
      </c>
      <c r="B21" s="1" t="s">
        <v>2</v>
      </c>
      <c r="C21" s="2">
        <v>6500</v>
      </c>
      <c r="D21" s="2">
        <f t="shared" si="1"/>
        <v>39000</v>
      </c>
      <c r="E21">
        <v>6</v>
      </c>
      <c r="F21">
        <v>3.7</v>
      </c>
      <c r="G21">
        <v>1.5</v>
      </c>
      <c r="H21" s="2">
        <f t="shared" si="0"/>
        <v>573885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44</v>
      </c>
    </row>
    <row r="22" spans="1:20" x14ac:dyDescent="0.2">
      <c r="A22" t="s">
        <v>45</v>
      </c>
      <c r="B22" s="1" t="s">
        <v>2</v>
      </c>
      <c r="C22" s="2">
        <v>6500</v>
      </c>
      <c r="D22" s="2">
        <f t="shared" si="1"/>
        <v>39000</v>
      </c>
      <c r="E22">
        <v>6</v>
      </c>
      <c r="F22">
        <v>3.7</v>
      </c>
      <c r="G22">
        <v>1.5</v>
      </c>
      <c r="H22" s="2">
        <f t="shared" si="0"/>
        <v>573885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 t="s">
        <v>46</v>
      </c>
    </row>
    <row r="23" spans="1:20" x14ac:dyDescent="0.2">
      <c r="A23" t="s">
        <v>45</v>
      </c>
      <c r="B23" s="1" t="s">
        <v>5</v>
      </c>
      <c r="C23" s="2">
        <v>6890</v>
      </c>
      <c r="D23" s="2">
        <f t="shared" si="1"/>
        <v>34450</v>
      </c>
      <c r="E23">
        <v>5</v>
      </c>
      <c r="F23">
        <v>3.8</v>
      </c>
      <c r="G23">
        <v>1.7</v>
      </c>
      <c r="H23" s="2">
        <f t="shared" si="0"/>
        <v>574522.65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 t="s">
        <v>46</v>
      </c>
    </row>
    <row r="24" spans="1:20" x14ac:dyDescent="0.2">
      <c r="A24" t="s">
        <v>47</v>
      </c>
      <c r="B24" s="1" t="s">
        <v>2</v>
      </c>
      <c r="C24" s="2">
        <v>6500</v>
      </c>
      <c r="D24" s="2">
        <f t="shared" si="1"/>
        <v>39000</v>
      </c>
      <c r="E24">
        <v>6</v>
      </c>
      <c r="F24">
        <v>3.7</v>
      </c>
      <c r="G24">
        <v>1.5</v>
      </c>
      <c r="H24" s="2">
        <f t="shared" si="0"/>
        <v>573885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 t="s">
        <v>48</v>
      </c>
    </row>
    <row r="25" spans="1:20" x14ac:dyDescent="0.2">
      <c r="A25" t="s">
        <v>47</v>
      </c>
      <c r="B25" s="1" t="s">
        <v>5</v>
      </c>
      <c r="C25" s="2">
        <v>5440</v>
      </c>
      <c r="D25" s="2">
        <f t="shared" si="1"/>
        <v>27200</v>
      </c>
      <c r="E25">
        <v>5</v>
      </c>
      <c r="F25">
        <v>3.8</v>
      </c>
      <c r="G25">
        <v>1.7</v>
      </c>
      <c r="H25" s="2">
        <f t="shared" si="0"/>
        <v>453614.39999999997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 t="s">
        <v>48</v>
      </c>
    </row>
    <row r="26" spans="1:20" x14ac:dyDescent="0.2">
      <c r="A26" t="s">
        <v>49</v>
      </c>
      <c r="B26" s="1" t="s">
        <v>0</v>
      </c>
      <c r="C26" s="2">
        <v>4750</v>
      </c>
      <c r="D26" s="2">
        <f t="shared" si="1"/>
        <v>28500</v>
      </c>
      <c r="E26">
        <v>6</v>
      </c>
      <c r="F26">
        <v>3.7</v>
      </c>
      <c r="G26">
        <v>1.5</v>
      </c>
      <c r="H26" s="2">
        <f t="shared" si="0"/>
        <v>419377.5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 t="s">
        <v>50</v>
      </c>
    </row>
    <row r="27" spans="1:20" x14ac:dyDescent="0.2">
      <c r="A27" t="s">
        <v>49</v>
      </c>
      <c r="B27" s="1" t="s">
        <v>4</v>
      </c>
      <c r="C27" s="2">
        <v>5440</v>
      </c>
      <c r="D27" s="2">
        <f t="shared" si="1"/>
        <v>27200</v>
      </c>
      <c r="E27">
        <v>5</v>
      </c>
      <c r="F27">
        <v>3.8</v>
      </c>
      <c r="G27">
        <v>1.7</v>
      </c>
      <c r="H27" s="2">
        <f t="shared" si="0"/>
        <v>453614.39999999997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 t="s">
        <v>50</v>
      </c>
    </row>
    <row r="28" spans="1:20" x14ac:dyDescent="0.2">
      <c r="A28" t="s">
        <v>51</v>
      </c>
      <c r="C28" s="2">
        <v>4750</v>
      </c>
      <c r="D28" s="2">
        <f t="shared" si="1"/>
        <v>28500</v>
      </c>
      <c r="E28">
        <v>6</v>
      </c>
      <c r="H28" s="2">
        <f t="shared" si="0"/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 t="s">
        <v>50</v>
      </c>
    </row>
    <row r="29" spans="1:20" x14ac:dyDescent="0.2">
      <c r="A29" t="s">
        <v>51</v>
      </c>
      <c r="C29" s="2">
        <v>5440</v>
      </c>
      <c r="D29" s="2">
        <f t="shared" si="1"/>
        <v>27200</v>
      </c>
      <c r="E29">
        <v>5</v>
      </c>
      <c r="H29" s="2">
        <f t="shared" si="0"/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 t="s">
        <v>50</v>
      </c>
    </row>
    <row r="30" spans="1:20" x14ac:dyDescent="0.2">
      <c r="A30" t="s">
        <v>52</v>
      </c>
      <c r="C30" s="2">
        <v>4750</v>
      </c>
      <c r="D30" s="2">
        <f t="shared" si="1"/>
        <v>28500</v>
      </c>
      <c r="E30">
        <v>6</v>
      </c>
      <c r="H30" s="2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 t="s">
        <v>50</v>
      </c>
    </row>
    <row r="31" spans="1:20" x14ac:dyDescent="0.2">
      <c r="A31" t="s">
        <v>52</v>
      </c>
      <c r="C31" s="2">
        <v>5440</v>
      </c>
      <c r="D31" s="2">
        <f t="shared" si="1"/>
        <v>27200</v>
      </c>
      <c r="E31">
        <v>5</v>
      </c>
      <c r="H31" s="2">
        <f t="shared" si="0"/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 t="s">
        <v>50</v>
      </c>
    </row>
    <row r="32" spans="1:20" x14ac:dyDescent="0.2">
      <c r="A32" t="s">
        <v>81</v>
      </c>
      <c r="B32" t="s">
        <v>84</v>
      </c>
      <c r="C32" s="2">
        <v>3250</v>
      </c>
      <c r="D32" s="2">
        <f t="shared" ref="D32:D33" si="2">C32*E32</f>
        <v>19500</v>
      </c>
      <c r="E32">
        <v>6</v>
      </c>
      <c r="F32">
        <v>3.7</v>
      </c>
      <c r="G32">
        <v>1.5</v>
      </c>
      <c r="H32" s="2">
        <f t="shared" ref="H32:H33" si="3">D32*9.81*G32</f>
        <v>286942.5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</row>
    <row r="33" spans="1:20" x14ac:dyDescent="0.2">
      <c r="A33" t="s">
        <v>81</v>
      </c>
      <c r="B33" t="s">
        <v>85</v>
      </c>
      <c r="C33" s="2">
        <v>1910</v>
      </c>
      <c r="D33" s="2">
        <f t="shared" si="2"/>
        <v>9550</v>
      </c>
      <c r="E33">
        <v>5</v>
      </c>
      <c r="F33">
        <v>3.8</v>
      </c>
      <c r="G33">
        <v>1.8</v>
      </c>
      <c r="H33" s="2">
        <f t="shared" si="3"/>
        <v>168633.9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</row>
    <row r="34" spans="1:20" x14ac:dyDescent="0.2">
      <c r="A34" t="s">
        <v>82</v>
      </c>
      <c r="B34" t="s">
        <v>83</v>
      </c>
      <c r="C34" s="2">
        <v>2000</v>
      </c>
      <c r="D34" s="2">
        <f t="shared" ref="D34:D35" si="4">C34*E34</f>
        <v>12000</v>
      </c>
      <c r="E34">
        <v>6</v>
      </c>
      <c r="F34">
        <v>3.7</v>
      </c>
      <c r="G34">
        <v>1.5</v>
      </c>
      <c r="H34" s="2">
        <f t="shared" ref="H34:H35" si="5">D34*9.81*G34</f>
        <v>176580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</row>
    <row r="35" spans="1:20" x14ac:dyDescent="0.2">
      <c r="A35" t="s">
        <v>82</v>
      </c>
      <c r="B35" t="s">
        <v>86</v>
      </c>
      <c r="C35" s="2">
        <v>1320</v>
      </c>
      <c r="D35" s="2">
        <f t="shared" si="4"/>
        <v>6600</v>
      </c>
      <c r="E35">
        <v>5</v>
      </c>
      <c r="F35">
        <v>3.8</v>
      </c>
      <c r="G35">
        <v>1.8</v>
      </c>
      <c r="H35" s="2">
        <f t="shared" si="5"/>
        <v>116542.8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</row>
    <row r="36" spans="1:20" x14ac:dyDescent="0.2">
      <c r="A36" t="s">
        <v>53</v>
      </c>
      <c r="C36" s="2">
        <v>1650</v>
      </c>
      <c r="D36" s="2">
        <v>8300</v>
      </c>
      <c r="E36">
        <v>5</v>
      </c>
      <c r="H36" s="2">
        <f t="shared" si="0"/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54</v>
      </c>
    </row>
    <row r="37" spans="1:20" x14ac:dyDescent="0.2">
      <c r="A37" t="s">
        <v>55</v>
      </c>
      <c r="C37" s="2">
        <v>1720</v>
      </c>
      <c r="D37" s="2">
        <v>8500</v>
      </c>
      <c r="E37">
        <v>4.9000000000000004</v>
      </c>
      <c r="H37" s="2">
        <f t="shared" si="0"/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56</v>
      </c>
    </row>
    <row r="38" spans="1:20" x14ac:dyDescent="0.2">
      <c r="A38" t="s">
        <v>59</v>
      </c>
      <c r="B38" s="1" t="s">
        <v>6</v>
      </c>
      <c r="C38" s="2">
        <v>3023</v>
      </c>
      <c r="D38" s="2">
        <v>9070</v>
      </c>
      <c r="E38">
        <v>3</v>
      </c>
      <c r="F38">
        <v>4.5999999999999996</v>
      </c>
      <c r="G38">
        <v>2.4</v>
      </c>
      <c r="H38" s="2">
        <f>D38*9.81*G38</f>
        <v>213544.08000000002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 t="s">
        <v>60</v>
      </c>
    </row>
    <row r="39" spans="1:20" x14ac:dyDescent="0.2">
      <c r="A39" t="s">
        <v>57</v>
      </c>
      <c r="B39" s="1" t="s">
        <v>7</v>
      </c>
      <c r="C39" s="2">
        <v>2237</v>
      </c>
      <c r="D39" s="2">
        <v>6710</v>
      </c>
      <c r="E39">
        <v>3</v>
      </c>
      <c r="F39">
        <v>4.5999999999999996</v>
      </c>
      <c r="G39">
        <v>2.4</v>
      </c>
      <c r="H39" s="2">
        <f>D39*9.81*G39</f>
        <v>157980.24000000002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 t="s">
        <v>58</v>
      </c>
    </row>
    <row r="40" spans="1:20" x14ac:dyDescent="0.2">
      <c r="A40" t="s">
        <v>76</v>
      </c>
      <c r="B40" s="1" t="s">
        <v>8</v>
      </c>
      <c r="D40" s="2">
        <v>4583.232</v>
      </c>
      <c r="F40">
        <v>4.5999999999999996</v>
      </c>
      <c r="G40">
        <v>2.4</v>
      </c>
      <c r="H40" s="2">
        <f>D40*9.81*G40</f>
        <v>107907.614208</v>
      </c>
    </row>
    <row r="41" spans="1:20" x14ac:dyDescent="0.2">
      <c r="A41" t="s">
        <v>79</v>
      </c>
      <c r="B41" s="1" t="s">
        <v>9</v>
      </c>
      <c r="D41" s="2">
        <v>8436.6</v>
      </c>
      <c r="F41">
        <v>4.5999999999999996</v>
      </c>
      <c r="G41">
        <v>2.4</v>
      </c>
      <c r="H41" s="2">
        <f t="shared" ref="H41:H49" si="6">D41*9.81*G41</f>
        <v>198631.31039999999</v>
      </c>
    </row>
    <row r="42" spans="1:20" x14ac:dyDescent="0.2">
      <c r="A42" t="s">
        <v>80</v>
      </c>
      <c r="B42" s="1" t="s">
        <v>10</v>
      </c>
      <c r="D42" s="2">
        <v>5689.8</v>
      </c>
      <c r="F42">
        <v>4.5999999999999996</v>
      </c>
      <c r="G42">
        <v>2.4</v>
      </c>
      <c r="H42" s="2">
        <f t="shared" si="6"/>
        <v>133960.65119999999</v>
      </c>
    </row>
    <row r="43" spans="1:20" x14ac:dyDescent="0.2">
      <c r="A43" t="s">
        <v>61</v>
      </c>
      <c r="C43" s="2">
        <v>5443</v>
      </c>
      <c r="D43" s="2">
        <v>27215</v>
      </c>
      <c r="E43">
        <v>5</v>
      </c>
      <c r="H43" s="2">
        <f t="shared" si="6"/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16</v>
      </c>
    </row>
    <row r="44" spans="1:20" x14ac:dyDescent="0.2">
      <c r="A44" t="s">
        <v>62</v>
      </c>
      <c r="C44" s="2">
        <v>2000</v>
      </c>
      <c r="D44" s="2">
        <v>3500</v>
      </c>
      <c r="E44">
        <v>1.75</v>
      </c>
      <c r="H44" s="2">
        <f t="shared" si="6"/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63</v>
      </c>
    </row>
    <row r="45" spans="1:20" x14ac:dyDescent="0.2">
      <c r="A45" t="s">
        <v>64</v>
      </c>
      <c r="C45" s="2">
        <v>3575</v>
      </c>
      <c r="D45" s="2">
        <v>14300</v>
      </c>
      <c r="E45">
        <v>4</v>
      </c>
      <c r="H45" s="2">
        <f t="shared" si="6"/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65</v>
      </c>
    </row>
    <row r="46" spans="1:20" x14ac:dyDescent="0.2">
      <c r="A46" t="s">
        <v>66</v>
      </c>
      <c r="C46" s="2">
        <v>1625</v>
      </c>
      <c r="D46" s="2">
        <v>6500</v>
      </c>
      <c r="E46">
        <v>4</v>
      </c>
      <c r="H46" s="2">
        <f t="shared" si="6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67</v>
      </c>
    </row>
    <row r="47" spans="1:20" x14ac:dyDescent="0.2">
      <c r="A47" t="s">
        <v>68</v>
      </c>
      <c r="C47" s="2">
        <v>2000</v>
      </c>
      <c r="D47" s="2">
        <v>3500</v>
      </c>
      <c r="E47">
        <v>1.75</v>
      </c>
      <c r="H47" s="2">
        <f t="shared" si="6"/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69</v>
      </c>
    </row>
    <row r="48" spans="1:20" x14ac:dyDescent="0.2">
      <c r="A48" t="s">
        <v>70</v>
      </c>
      <c r="C48" s="2">
        <f>D48/E48</f>
        <v>621.85757972913939</v>
      </c>
      <c r="D48" s="2">
        <f>3*3558.58/9.81</f>
        <v>1088.2507645259939</v>
      </c>
      <c r="E48">
        <v>1.75</v>
      </c>
      <c r="H48" s="2">
        <f t="shared" si="6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71</v>
      </c>
    </row>
    <row r="49" spans="1:20" x14ac:dyDescent="0.2">
      <c r="A49" t="s">
        <v>72</v>
      </c>
      <c r="C49" s="2">
        <v>1000</v>
      </c>
      <c r="D49" s="2">
        <v>4000</v>
      </c>
      <c r="E49">
        <v>4</v>
      </c>
      <c r="H49" s="2">
        <f t="shared" si="6"/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73</v>
      </c>
    </row>
    <row r="50" spans="1:20" x14ac:dyDescent="0.2">
      <c r="A50" t="s">
        <v>87</v>
      </c>
      <c r="C50" s="2">
        <v>750</v>
      </c>
      <c r="D50" s="2">
        <f>C50*E50</f>
        <v>1724.9999999999998</v>
      </c>
      <c r="E50">
        <v>2.2999999999999998</v>
      </c>
      <c r="H50" s="2"/>
      <c r="T50" t="s">
        <v>89</v>
      </c>
    </row>
    <row r="51" spans="1:20" x14ac:dyDescent="0.2">
      <c r="A51" s="1" t="s">
        <v>88</v>
      </c>
      <c r="B51" s="1"/>
      <c r="C51" s="2">
        <v>750</v>
      </c>
      <c r="D51" s="2">
        <f>750*4</f>
        <v>3000</v>
      </c>
      <c r="E51">
        <v>4</v>
      </c>
      <c r="H51" s="2"/>
    </row>
    <row r="52" spans="1:20" x14ac:dyDescent="0.2">
      <c r="A52" s="1"/>
      <c r="B52" s="1"/>
      <c r="H52" s="2"/>
    </row>
    <row r="53" spans="1:20" x14ac:dyDescent="0.2">
      <c r="A53" s="1"/>
      <c r="B53" s="1"/>
      <c r="H53" s="2"/>
    </row>
    <row r="54" spans="1:20" x14ac:dyDescent="0.2">
      <c r="A54" s="1"/>
      <c r="B54" s="1"/>
      <c r="H54" s="2"/>
    </row>
    <row r="55" spans="1:20" x14ac:dyDescent="0.2">
      <c r="A55" s="1"/>
      <c r="B55" s="1"/>
      <c r="H55" s="2"/>
    </row>
    <row r="56" spans="1:20" x14ac:dyDescent="0.2">
      <c r="A56" s="1"/>
      <c r="B56" s="1"/>
      <c r="H56" s="2"/>
    </row>
    <row r="57" spans="1:20" x14ac:dyDescent="0.2">
      <c r="A57" s="1"/>
      <c r="B57" s="1"/>
      <c r="H57" s="2"/>
    </row>
    <row r="58" spans="1:20" x14ac:dyDescent="0.2">
      <c r="A58" s="1"/>
      <c r="B58" s="1"/>
      <c r="H58" s="2"/>
    </row>
    <row r="59" spans="1:20" x14ac:dyDescent="0.2">
      <c r="A59" s="1"/>
      <c r="B59" s="1"/>
      <c r="H59" s="2"/>
    </row>
    <row r="60" spans="1:20" x14ac:dyDescent="0.2">
      <c r="A60" s="1"/>
      <c r="B60" s="1"/>
      <c r="H60" s="2"/>
    </row>
    <row r="61" spans="1:20" x14ac:dyDescent="0.2">
      <c r="A61" s="1"/>
      <c r="B61" s="1"/>
      <c r="H61" s="2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node_types_2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Jansen</dc:creator>
  <cp:lastModifiedBy>Peter Jansen</cp:lastModifiedBy>
  <dcterms:created xsi:type="dcterms:W3CDTF">2019-03-12T21:43:33Z</dcterms:created>
  <dcterms:modified xsi:type="dcterms:W3CDTF">2024-12-11T07:42:59Z</dcterms:modified>
</cp:coreProperties>
</file>