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8.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O:\S to T\TOWNSEND\Market Update Slides\2024\2Q\"/>
    </mc:Choice>
  </mc:AlternateContent>
  <xr:revisionPtr revIDLastSave="0" documentId="8_{610F7EB4-518B-47E0-89DE-2875B417AB3C}" xr6:coauthVersionLast="47" xr6:coauthVersionMax="47" xr10:uidLastSave="{00000000-0000-0000-0000-000000000000}"/>
  <bookViews>
    <workbookView xWindow="-120" yWindow="-120" windowWidth="29040" windowHeight="15720" tabRatio="899" firstSheet="2" activeTab="12" xr2:uid="{00000000-000D-0000-FFFF-FFFF00000000}"/>
  </bookViews>
  <sheets>
    <sheet name="Overview" sheetId="1" r:id="rId1"/>
    <sheet name="Transactions" sheetId="2" r:id="rId2"/>
    <sheet name="Returns All Props" sheetId="3" r:id="rId3"/>
    <sheet name="Returns Charts" sheetId="4" r:id="rId4"/>
    <sheet name="Transaction Cap Rates" sheetId="5" r:id="rId5"/>
    <sheet name="Current Value Cap Rates Charts" sheetId="7" r:id="rId6"/>
    <sheet name="Current Value Cap Rates" sheetId="6" r:id="rId7"/>
    <sheet name="Vacancy" sheetId="8" r:id="rId8"/>
    <sheet name="Vacancy Charts" sheetId="9" r:id="rId9"/>
    <sheet name="NOI Growth Charts" sheetId="11" r:id="rId10"/>
    <sheet name="NOI Growth" sheetId="10" r:id="rId11"/>
    <sheet name="Glossary" sheetId="12" r:id="rId12"/>
    <sheet name="Cap Rates Chart" sheetId="13" r:id="rId13"/>
    <sheet name="Sheet1" sheetId="15" r:id="rId14"/>
    <sheet name="Sheet2" sheetId="14" r:id="rId15"/>
  </sheets>
  <definedNames>
    <definedName name="_xlnm._FilterDatabase" localSheetId="12" hidden="1">'Cap Rates Chart'!$P$560:$P$707</definedName>
    <definedName name="_xlnm._FilterDatabase" localSheetId="13" hidden="1">Sheet1!$D$3:$D$317</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6" i="13" l="1"/>
  <c r="L3" i="13"/>
  <c r="M4" i="13"/>
  <c r="L4" i="13" s="1"/>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1002" i="13"/>
  <c r="F1003" i="13"/>
  <c r="F1004" i="13"/>
  <c r="F1005" i="13"/>
  <c r="F1006" i="13"/>
  <c r="F1007" i="13"/>
  <c r="F1008" i="13"/>
  <c r="F1009" i="13"/>
  <c r="F1010" i="13"/>
  <c r="F1011" i="13"/>
  <c r="F1012" i="13"/>
  <c r="F1013" i="13"/>
  <c r="F1014" i="13"/>
  <c r="F1015" i="13"/>
  <c r="F1016" i="13"/>
  <c r="F1017" i="13"/>
  <c r="F1018" i="13"/>
  <c r="F1019" i="13"/>
  <c r="F1020" i="13"/>
  <c r="F1021" i="13"/>
  <c r="F1022" i="13"/>
  <c r="F1023" i="13"/>
  <c r="F1024" i="13"/>
  <c r="F1025" i="13"/>
  <c r="F1026" i="13"/>
  <c r="F1027" i="13"/>
  <c r="F1028" i="13"/>
  <c r="F1029" i="13"/>
  <c r="F1030" i="13"/>
  <c r="F1031" i="13"/>
  <c r="F1032" i="13"/>
  <c r="F1033" i="13"/>
  <c r="F1034" i="13"/>
  <c r="F1035" i="13"/>
  <c r="F1036" i="13"/>
  <c r="F1037" i="13"/>
  <c r="F1038" i="13"/>
  <c r="F1039" i="13"/>
  <c r="F1040" i="13"/>
  <c r="F1041" i="13"/>
  <c r="F1042" i="13"/>
  <c r="F1043" i="13"/>
  <c r="F1044" i="13"/>
  <c r="F1045" i="13"/>
  <c r="F1046" i="13"/>
  <c r="F1047" i="13"/>
  <c r="F1048" i="13"/>
  <c r="F1049" i="13"/>
  <c r="F1050" i="13"/>
  <c r="F1051" i="13"/>
  <c r="F1052" i="13"/>
  <c r="F1053" i="13"/>
  <c r="F1054" i="13"/>
  <c r="F1055" i="13"/>
  <c r="F1056" i="13"/>
  <c r="F1057" i="13"/>
  <c r="F1058" i="13"/>
  <c r="F1059" i="13"/>
  <c r="F1060" i="13"/>
  <c r="F1061" i="13"/>
  <c r="F1062" i="13"/>
  <c r="F1063" i="13"/>
  <c r="F1064" i="13"/>
  <c r="F1065" i="13"/>
  <c r="F1066" i="13"/>
  <c r="F1067" i="13"/>
  <c r="F1068" i="13"/>
  <c r="F1069" i="13"/>
  <c r="F1070" i="13"/>
  <c r="F1071" i="13"/>
  <c r="F1072" i="13"/>
  <c r="F1073" i="13"/>
  <c r="F1074" i="13"/>
  <c r="F1075" i="13"/>
  <c r="F1076" i="13"/>
  <c r="F1077" i="13"/>
  <c r="F1078" i="13"/>
  <c r="F1079" i="13"/>
  <c r="F1080" i="13"/>
  <c r="F1081" i="13"/>
  <c r="F1082" i="13"/>
  <c r="F1083" i="13"/>
  <c r="F1084" i="13"/>
  <c r="F1085" i="13"/>
  <c r="F1086" i="13"/>
  <c r="F1087" i="13"/>
  <c r="F1088" i="13"/>
  <c r="F1089" i="13"/>
  <c r="F1090" i="13"/>
  <c r="F1091" i="13"/>
  <c r="F1092" i="13"/>
  <c r="F1093" i="13"/>
  <c r="F1094" i="13"/>
  <c r="F1095" i="13"/>
  <c r="F1096" i="13"/>
  <c r="F1097" i="13"/>
  <c r="F1098" i="13"/>
  <c r="F1099" i="13"/>
  <c r="F1100" i="13"/>
  <c r="F1101" i="13"/>
  <c r="F1102" i="13"/>
  <c r="F1103" i="13"/>
  <c r="F1104" i="13"/>
  <c r="F1105" i="13"/>
  <c r="F1106" i="13"/>
  <c r="F1107" i="13"/>
  <c r="F1108" i="13"/>
  <c r="F1109" i="13"/>
  <c r="F1110" i="13"/>
  <c r="F1111" i="13"/>
  <c r="F1112" i="13"/>
  <c r="F1113" i="13"/>
  <c r="F1114"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3" i="13"/>
  <c r="AI103" i="10"/>
  <c r="M5" i="13" l="1"/>
  <c r="AH103" i="10"/>
  <c r="AJ103" i="10" s="1"/>
  <c r="AP103" i="10" s="1"/>
  <c r="L5" i="13" l="1"/>
  <c r="M6" i="13"/>
  <c r="AO103" i="10"/>
  <c r="AL103" i="10"/>
  <c r="AR103" i="10" s="1"/>
  <c r="AK103" i="10"/>
  <c r="AQ103" i="10" s="1"/>
  <c r="AH102" i="10"/>
  <c r="AI102" i="10" s="1"/>
  <c r="AO102" i="10" s="1"/>
  <c r="AH98" i="10"/>
  <c r="AI98" i="10" s="1"/>
  <c r="AH99" i="10"/>
  <c r="AK99" i="10" s="1"/>
  <c r="AQ99" i="10" s="1"/>
  <c r="AH100" i="10"/>
  <c r="AI100" i="10" s="1"/>
  <c r="AO100" i="10" s="1"/>
  <c r="AH101" i="10"/>
  <c r="AI101" i="10" s="1"/>
  <c r="AO101" i="10" s="1"/>
  <c r="A1114" i="13"/>
  <c r="A1113" i="13"/>
  <c r="A1112" i="13"/>
  <c r="A1111" i="13"/>
  <c r="A1110" i="13"/>
  <c r="A1109" i="13"/>
  <c r="A1108" i="13"/>
  <c r="A1107" i="13"/>
  <c r="A1106" i="13"/>
  <c r="A1105" i="13"/>
  <c r="A1104" i="13"/>
  <c r="A1103" i="13"/>
  <c r="A1102" i="13"/>
  <c r="A1101" i="13"/>
  <c r="A1100" i="13"/>
  <c r="A1099" i="13"/>
  <c r="A1098" i="13"/>
  <c r="A1097" i="13"/>
  <c r="A1096" i="13"/>
  <c r="A1095" i="13"/>
  <c r="A1094" i="13"/>
  <c r="A1093" i="13"/>
  <c r="A1092" i="13"/>
  <c r="A1091" i="13"/>
  <c r="A1090" i="13"/>
  <c r="A1089" i="13"/>
  <c r="A1088" i="13"/>
  <c r="A1087" i="13"/>
  <c r="A1086" i="13"/>
  <c r="A1085" i="13"/>
  <c r="A1084" i="13"/>
  <c r="A1083" i="13"/>
  <c r="A1082" i="13"/>
  <c r="A1081" i="13"/>
  <c r="A1080" i="13"/>
  <c r="A1079" i="13"/>
  <c r="A1078" i="13"/>
  <c r="A1077" i="13"/>
  <c r="A1076" i="13"/>
  <c r="A1075" i="13"/>
  <c r="A1074" i="13"/>
  <c r="A1073" i="13"/>
  <c r="A1072" i="13"/>
  <c r="A1071" i="13"/>
  <c r="A1070" i="13"/>
  <c r="A1069" i="13"/>
  <c r="A1068" i="13"/>
  <c r="A1067" i="13"/>
  <c r="A1066" i="13"/>
  <c r="A1065" i="13"/>
  <c r="A1064" i="13"/>
  <c r="A1063" i="13"/>
  <c r="A1062" i="13"/>
  <c r="A1061" i="13"/>
  <c r="A1060" i="13"/>
  <c r="A1059" i="13"/>
  <c r="A1058" i="13"/>
  <c r="A1057" i="13"/>
  <c r="A1056" i="13"/>
  <c r="A1055" i="13"/>
  <c r="A1054" i="13"/>
  <c r="A1053" i="13"/>
  <c r="A1052" i="13"/>
  <c r="A1051" i="13"/>
  <c r="A1050" i="13"/>
  <c r="A1049" i="13"/>
  <c r="A1048" i="13"/>
  <c r="A1047" i="13"/>
  <c r="A1046" i="13"/>
  <c r="A1045" i="13"/>
  <c r="A1044" i="13"/>
  <c r="A1043" i="13"/>
  <c r="A1042" i="13"/>
  <c r="A1041" i="13"/>
  <c r="A1040" i="13"/>
  <c r="A1039" i="13"/>
  <c r="A1038" i="13"/>
  <c r="A1037" i="13"/>
  <c r="A1036" i="13"/>
  <c r="A1035" i="13"/>
  <c r="A1034" i="13"/>
  <c r="A1033" i="13"/>
  <c r="A1032" i="13"/>
  <c r="A1031" i="13"/>
  <c r="A1030" i="13"/>
  <c r="A1029" i="13"/>
  <c r="A1028" i="13"/>
  <c r="A1027" i="13"/>
  <c r="A1026" i="13"/>
  <c r="A1025" i="13"/>
  <c r="A1024" i="13"/>
  <c r="A1023" i="13"/>
  <c r="A1022" i="13"/>
  <c r="A1021" i="13"/>
  <c r="A1020" i="13"/>
  <c r="A1019" i="13"/>
  <c r="A1018" i="13"/>
  <c r="A1017" i="13"/>
  <c r="A1016" i="13"/>
  <c r="A1015" i="13"/>
  <c r="A1014" i="13"/>
  <c r="A1013" i="13"/>
  <c r="A1012" i="13"/>
  <c r="A1011" i="13"/>
  <c r="A1010" i="13"/>
  <c r="A1009" i="13"/>
  <c r="A1008" i="13"/>
  <c r="A1007" i="13"/>
  <c r="A1006" i="13"/>
  <c r="A1005" i="13"/>
  <c r="A1004" i="13"/>
  <c r="A1003" i="13"/>
  <c r="A1002" i="13"/>
  <c r="A1001" i="13"/>
  <c r="A1000" i="13"/>
  <c r="A999" i="13"/>
  <c r="A998" i="13"/>
  <c r="A997" i="13"/>
  <c r="A996" i="13"/>
  <c r="A995" i="13"/>
  <c r="A994" i="13"/>
  <c r="A993" i="13"/>
  <c r="A992" i="13"/>
  <c r="A991" i="13"/>
  <c r="A990" i="13"/>
  <c r="A989" i="13"/>
  <c r="A988" i="13"/>
  <c r="A987" i="13"/>
  <c r="A986" i="13"/>
  <c r="A985" i="13"/>
  <c r="A984" i="13"/>
  <c r="A983" i="13"/>
  <c r="A982" i="13"/>
  <c r="A981" i="13"/>
  <c r="A980" i="13"/>
  <c r="A979" i="13"/>
  <c r="A978" i="13"/>
  <c r="A977" i="13"/>
  <c r="A976" i="13"/>
  <c r="A975" i="13"/>
  <c r="A974" i="13"/>
  <c r="A973" i="13"/>
  <c r="A972" i="13"/>
  <c r="A971" i="13"/>
  <c r="A970" i="13"/>
  <c r="A969" i="13"/>
  <c r="A968" i="13"/>
  <c r="A967" i="13"/>
  <c r="A966" i="13"/>
  <c r="A965" i="13"/>
  <c r="A964" i="13"/>
  <c r="A963" i="13"/>
  <c r="A962" i="13"/>
  <c r="A961" i="13"/>
  <c r="A960" i="13"/>
  <c r="A959" i="13"/>
  <c r="A958" i="13"/>
  <c r="A957" i="13"/>
  <c r="A956" i="13"/>
  <c r="A955" i="13"/>
  <c r="A954" i="13"/>
  <c r="A953" i="13"/>
  <c r="A952" i="13"/>
  <c r="A951" i="13"/>
  <c r="A950" i="13"/>
  <c r="A949" i="13"/>
  <c r="A948" i="13"/>
  <c r="A947" i="13"/>
  <c r="A946" i="13"/>
  <c r="A945" i="13"/>
  <c r="A944" i="13"/>
  <c r="A943" i="13"/>
  <c r="A942" i="13"/>
  <c r="A941" i="13"/>
  <c r="A940" i="13"/>
  <c r="A939" i="13"/>
  <c r="A938" i="13"/>
  <c r="A937" i="13"/>
  <c r="A936" i="13"/>
  <c r="A935" i="13"/>
  <c r="A934" i="13"/>
  <c r="A933" i="13"/>
  <c r="A932" i="13"/>
  <c r="A931" i="13"/>
  <c r="A930" i="13"/>
  <c r="A929" i="13"/>
  <c r="A928" i="13"/>
  <c r="A927" i="13"/>
  <c r="A926" i="13"/>
  <c r="A925" i="13"/>
  <c r="A924" i="13"/>
  <c r="A923" i="13"/>
  <c r="A922" i="13"/>
  <c r="A921" i="13"/>
  <c r="A920" i="13"/>
  <c r="A919" i="13"/>
  <c r="A918" i="13"/>
  <c r="A917" i="13"/>
  <c r="A916" i="13"/>
  <c r="A915" i="13"/>
  <c r="A914" i="13"/>
  <c r="A913" i="13"/>
  <c r="A912" i="13"/>
  <c r="A911" i="13"/>
  <c r="A910" i="13"/>
  <c r="A909" i="13"/>
  <c r="A908" i="13"/>
  <c r="A907" i="13"/>
  <c r="A906" i="13"/>
  <c r="A905" i="13"/>
  <c r="A904" i="13"/>
  <c r="A903" i="13"/>
  <c r="A902" i="13"/>
  <c r="A901" i="13"/>
  <c r="A900" i="13"/>
  <c r="A899" i="13"/>
  <c r="A898" i="13"/>
  <c r="A897" i="13"/>
  <c r="A896" i="13"/>
  <c r="A895" i="13"/>
  <c r="A894" i="13"/>
  <c r="A893" i="13"/>
  <c r="A892" i="13"/>
  <c r="A891" i="13"/>
  <c r="A890" i="13"/>
  <c r="A889" i="13"/>
  <c r="A888" i="13"/>
  <c r="A887" i="13"/>
  <c r="A886" i="13"/>
  <c r="A885" i="13"/>
  <c r="A884" i="13"/>
  <c r="A883" i="13"/>
  <c r="A882" i="13"/>
  <c r="A881" i="13"/>
  <c r="A880" i="13"/>
  <c r="A879" i="13"/>
  <c r="A878" i="13"/>
  <c r="A877" i="13"/>
  <c r="A876" i="13"/>
  <c r="A875" i="13"/>
  <c r="A874" i="13"/>
  <c r="A873" i="13"/>
  <c r="A872" i="13"/>
  <c r="A871" i="13"/>
  <c r="A870" i="13"/>
  <c r="A869" i="13"/>
  <c r="A868" i="13"/>
  <c r="A867" i="13"/>
  <c r="A866" i="13"/>
  <c r="A865" i="13"/>
  <c r="A864" i="13"/>
  <c r="A863" i="13"/>
  <c r="A862" i="13"/>
  <c r="A861" i="13"/>
  <c r="A860" i="13"/>
  <c r="A859" i="13"/>
  <c r="A858" i="13"/>
  <c r="A857" i="13"/>
  <c r="A856" i="13"/>
  <c r="A855" i="13"/>
  <c r="A854" i="13"/>
  <c r="A853" i="13"/>
  <c r="A852" i="13"/>
  <c r="A851" i="13"/>
  <c r="A850" i="13"/>
  <c r="A849" i="13"/>
  <c r="A848" i="13"/>
  <c r="A847" i="13"/>
  <c r="A846" i="13"/>
  <c r="A845" i="13"/>
  <c r="A844" i="13"/>
  <c r="A843" i="13"/>
  <c r="A842" i="13"/>
  <c r="A841" i="13"/>
  <c r="A840" i="13"/>
  <c r="A839" i="13"/>
  <c r="A838" i="13"/>
  <c r="A837" i="13"/>
  <c r="A836" i="13"/>
  <c r="A835" i="13"/>
  <c r="A834" i="13"/>
  <c r="A833" i="13"/>
  <c r="A832" i="13"/>
  <c r="A831" i="13"/>
  <c r="A830" i="13"/>
  <c r="A829" i="13"/>
  <c r="A828" i="13"/>
  <c r="A827" i="13"/>
  <c r="A826" i="13"/>
  <c r="A825" i="13"/>
  <c r="A824" i="13"/>
  <c r="A823" i="13"/>
  <c r="A822" i="13"/>
  <c r="A821" i="13"/>
  <c r="A820" i="13"/>
  <c r="A819" i="13"/>
  <c r="A818" i="13"/>
  <c r="A817" i="13"/>
  <c r="A816" i="13"/>
  <c r="A815" i="13"/>
  <c r="A814" i="13"/>
  <c r="A813" i="13"/>
  <c r="A812" i="13"/>
  <c r="A811" i="13"/>
  <c r="A810" i="13"/>
  <c r="A809" i="13"/>
  <c r="A808" i="13"/>
  <c r="A807" i="13"/>
  <c r="A806" i="13"/>
  <c r="A805" i="13"/>
  <c r="A804" i="13"/>
  <c r="A803" i="13"/>
  <c r="A802" i="13"/>
  <c r="A801" i="13"/>
  <c r="A800" i="13"/>
  <c r="A799" i="13"/>
  <c r="A798" i="13"/>
  <c r="A797" i="13"/>
  <c r="A796" i="13"/>
  <c r="A795" i="13"/>
  <c r="A794" i="13"/>
  <c r="A793" i="13"/>
  <c r="A792" i="13"/>
  <c r="A791" i="13"/>
  <c r="A790" i="13"/>
  <c r="A789" i="13"/>
  <c r="A788" i="13"/>
  <c r="A787" i="13"/>
  <c r="A786" i="13"/>
  <c r="A785" i="13"/>
  <c r="A784" i="13"/>
  <c r="A783" i="13"/>
  <c r="A782" i="13"/>
  <c r="A781" i="13"/>
  <c r="A780" i="13"/>
  <c r="A779" i="13"/>
  <c r="A778" i="13"/>
  <c r="A777" i="13"/>
  <c r="A776" i="13"/>
  <c r="A775" i="13"/>
  <c r="A774" i="13"/>
  <c r="A773" i="13"/>
  <c r="A772" i="13"/>
  <c r="A771" i="13"/>
  <c r="A770" i="13"/>
  <c r="A769" i="13"/>
  <c r="A768" i="13"/>
  <c r="A767" i="13"/>
  <c r="A766" i="13"/>
  <c r="A765" i="13"/>
  <c r="A764" i="13"/>
  <c r="A763" i="13"/>
  <c r="A762" i="13"/>
  <c r="A761" i="13"/>
  <c r="A760" i="13"/>
  <c r="A759" i="13"/>
  <c r="A758" i="13"/>
  <c r="A757" i="13"/>
  <c r="A756" i="13"/>
  <c r="A755" i="13"/>
  <c r="A754" i="13"/>
  <c r="A753" i="13"/>
  <c r="A752" i="13"/>
  <c r="A751" i="13"/>
  <c r="A750" i="13"/>
  <c r="A749" i="13"/>
  <c r="A748" i="13"/>
  <c r="A747" i="13"/>
  <c r="A746" i="13"/>
  <c r="A745" i="13"/>
  <c r="A744" i="13"/>
  <c r="A743" i="13"/>
  <c r="A742" i="13"/>
  <c r="A741" i="13"/>
  <c r="A740" i="13"/>
  <c r="A739" i="13"/>
  <c r="A738" i="13"/>
  <c r="A737" i="13"/>
  <c r="A736" i="13"/>
  <c r="A735" i="13"/>
  <c r="A734" i="13"/>
  <c r="A733" i="13"/>
  <c r="A732" i="13"/>
  <c r="A731" i="13"/>
  <c r="A730" i="13"/>
  <c r="A729" i="13"/>
  <c r="A728" i="13"/>
  <c r="A727" i="13"/>
  <c r="A726" i="13"/>
  <c r="A725" i="13"/>
  <c r="A724" i="13"/>
  <c r="A723" i="13"/>
  <c r="A722" i="13"/>
  <c r="A721" i="13"/>
  <c r="A720" i="13"/>
  <c r="A719" i="13"/>
  <c r="A718" i="13"/>
  <c r="A717" i="13"/>
  <c r="A716" i="13"/>
  <c r="A715" i="13"/>
  <c r="A714" i="13"/>
  <c r="A713" i="13"/>
  <c r="A712" i="13"/>
  <c r="A711" i="13"/>
  <c r="A710" i="13"/>
  <c r="A709" i="13"/>
  <c r="A708" i="13"/>
  <c r="A707" i="13"/>
  <c r="A706" i="13"/>
  <c r="A705" i="13"/>
  <c r="A704" i="13"/>
  <c r="A703" i="13"/>
  <c r="A702" i="13"/>
  <c r="A701" i="13"/>
  <c r="A700" i="13"/>
  <c r="A699" i="13"/>
  <c r="A698" i="13"/>
  <c r="A697" i="13"/>
  <c r="A696" i="13"/>
  <c r="A695" i="13"/>
  <c r="A694" i="13"/>
  <c r="A693" i="13"/>
  <c r="A692" i="13"/>
  <c r="A691" i="13"/>
  <c r="A690" i="13"/>
  <c r="A689" i="13"/>
  <c r="A688" i="13"/>
  <c r="A687" i="13"/>
  <c r="A686" i="13"/>
  <c r="A685" i="13"/>
  <c r="A684" i="13"/>
  <c r="A683" i="13"/>
  <c r="A682" i="13"/>
  <c r="A681" i="13"/>
  <c r="A680" i="13"/>
  <c r="A679" i="13"/>
  <c r="A678" i="13"/>
  <c r="A677" i="13"/>
  <c r="A676" i="13"/>
  <c r="A675" i="13"/>
  <c r="A674" i="13"/>
  <c r="A673" i="13"/>
  <c r="A672" i="13"/>
  <c r="A671" i="13"/>
  <c r="A670" i="13"/>
  <c r="A669" i="13"/>
  <c r="A668" i="13"/>
  <c r="A667" i="13"/>
  <c r="A666" i="13"/>
  <c r="A665" i="13"/>
  <c r="A664" i="13"/>
  <c r="A663" i="13"/>
  <c r="A662" i="13"/>
  <c r="A661" i="13"/>
  <c r="A660" i="13"/>
  <c r="A659" i="13"/>
  <c r="A658" i="13"/>
  <c r="A657" i="13"/>
  <c r="A656" i="13"/>
  <c r="A655" i="13"/>
  <c r="A654" i="13"/>
  <c r="A653" i="13"/>
  <c r="A652" i="13"/>
  <c r="A651" i="13"/>
  <c r="A650" i="13"/>
  <c r="A649" i="13"/>
  <c r="A648" i="13"/>
  <c r="A647" i="13"/>
  <c r="A646" i="13"/>
  <c r="A645" i="13"/>
  <c r="A644" i="13"/>
  <c r="A643" i="13"/>
  <c r="A642" i="13"/>
  <c r="A641" i="13"/>
  <c r="A640" i="13"/>
  <c r="A639" i="13"/>
  <c r="A638" i="13"/>
  <c r="A637" i="13"/>
  <c r="A636" i="13"/>
  <c r="A635" i="13"/>
  <c r="A634" i="13"/>
  <c r="A633" i="13"/>
  <c r="A632" i="13"/>
  <c r="A631" i="13"/>
  <c r="A630" i="13"/>
  <c r="A629" i="13"/>
  <c r="A628" i="13"/>
  <c r="A627" i="13"/>
  <c r="A626" i="13"/>
  <c r="A625" i="13"/>
  <c r="A624" i="13"/>
  <c r="A623" i="13"/>
  <c r="A622" i="13"/>
  <c r="A621" i="13"/>
  <c r="A620" i="13"/>
  <c r="A619" i="13"/>
  <c r="A618" i="13"/>
  <c r="A617" i="13"/>
  <c r="A616" i="13"/>
  <c r="A615" i="13"/>
  <c r="A614" i="13"/>
  <c r="A613" i="13"/>
  <c r="A612" i="13"/>
  <c r="A611" i="13"/>
  <c r="A610" i="13"/>
  <c r="A609" i="13"/>
  <c r="A608" i="13"/>
  <c r="A607" i="13"/>
  <c r="A606" i="13"/>
  <c r="A605" i="13"/>
  <c r="A604" i="13"/>
  <c r="A603" i="13"/>
  <c r="A602" i="13"/>
  <c r="A601" i="13"/>
  <c r="A600" i="13"/>
  <c r="A599" i="13"/>
  <c r="A598" i="13"/>
  <c r="A597" i="13"/>
  <c r="A596" i="13"/>
  <c r="A595" i="13"/>
  <c r="A594" i="13"/>
  <c r="A593" i="13"/>
  <c r="A592" i="13"/>
  <c r="A591" i="13"/>
  <c r="A590" i="13"/>
  <c r="A589" i="13"/>
  <c r="A588" i="13"/>
  <c r="A587" i="13"/>
  <c r="A586" i="13"/>
  <c r="A585" i="13"/>
  <c r="A584" i="13"/>
  <c r="A583" i="13"/>
  <c r="A582" i="13"/>
  <c r="A581" i="13"/>
  <c r="A580" i="13"/>
  <c r="A579" i="13"/>
  <c r="A578" i="13"/>
  <c r="A577" i="13"/>
  <c r="A576" i="13"/>
  <c r="A575" i="13"/>
  <c r="A574" i="13"/>
  <c r="A573" i="13"/>
  <c r="A572" i="13"/>
  <c r="A571" i="13"/>
  <c r="A570" i="13"/>
  <c r="A569" i="13"/>
  <c r="A568" i="13"/>
  <c r="A567" i="13"/>
  <c r="A566" i="13"/>
  <c r="A565" i="13"/>
  <c r="A564" i="13"/>
  <c r="A563" i="13"/>
  <c r="A562" i="13"/>
  <c r="A561" i="13"/>
  <c r="A560" i="13"/>
  <c r="A559" i="13"/>
  <c r="A558" i="13"/>
  <c r="A557" i="13"/>
  <c r="A556" i="13"/>
  <c r="A555" i="13"/>
  <c r="A554" i="13"/>
  <c r="A553" i="13"/>
  <c r="A552" i="13"/>
  <c r="A551" i="13"/>
  <c r="A550" i="13"/>
  <c r="A549" i="13"/>
  <c r="A548" i="13"/>
  <c r="A547" i="13"/>
  <c r="A546" i="13"/>
  <c r="A545" i="13"/>
  <c r="A544" i="13"/>
  <c r="A543" i="13"/>
  <c r="A542" i="13"/>
  <c r="A541" i="13"/>
  <c r="A540" i="13"/>
  <c r="A539" i="13"/>
  <c r="A538" i="13"/>
  <c r="A537" i="13"/>
  <c r="A536" i="13"/>
  <c r="A535" i="13"/>
  <c r="A534" i="13"/>
  <c r="A533" i="13"/>
  <c r="A532" i="13"/>
  <c r="A531" i="13"/>
  <c r="A530" i="13"/>
  <c r="A529" i="13"/>
  <c r="A528" i="13"/>
  <c r="A527" i="13"/>
  <c r="A526" i="13"/>
  <c r="A525" i="13"/>
  <c r="A524" i="13"/>
  <c r="A523" i="13"/>
  <c r="A522" i="13"/>
  <c r="A521" i="13"/>
  <c r="A520" i="13"/>
  <c r="A519" i="13"/>
  <c r="A518" i="13"/>
  <c r="A517" i="13"/>
  <c r="A516" i="13"/>
  <c r="A515" i="13"/>
  <c r="A514" i="13"/>
  <c r="A513" i="13"/>
  <c r="A512" i="13"/>
  <c r="A511" i="13"/>
  <c r="A510" i="13"/>
  <c r="A509" i="13"/>
  <c r="A508" i="13"/>
  <c r="A507" i="13"/>
  <c r="A506" i="13"/>
  <c r="A505" i="13"/>
  <c r="A504" i="13"/>
  <c r="A503" i="13"/>
  <c r="A502" i="13"/>
  <c r="A501" i="13"/>
  <c r="A500" i="13"/>
  <c r="A499" i="13"/>
  <c r="A498" i="13"/>
  <c r="A497" i="13"/>
  <c r="A496" i="13"/>
  <c r="A495" i="13"/>
  <c r="A494" i="13"/>
  <c r="A493" i="13"/>
  <c r="A492" i="13"/>
  <c r="A491" i="13"/>
  <c r="A490" i="13"/>
  <c r="A489" i="13"/>
  <c r="A488" i="13"/>
  <c r="A487" i="13"/>
  <c r="A486" i="13"/>
  <c r="A485" i="13"/>
  <c r="A484" i="13"/>
  <c r="A483" i="13"/>
  <c r="A482" i="13"/>
  <c r="A481" i="13"/>
  <c r="A480" i="13"/>
  <c r="A479" i="13"/>
  <c r="A478" i="13"/>
  <c r="A477" i="13"/>
  <c r="A476" i="13"/>
  <c r="A475" i="13"/>
  <c r="A474" i="13"/>
  <c r="A473" i="13"/>
  <c r="A472" i="13"/>
  <c r="A471" i="13"/>
  <c r="A470" i="13"/>
  <c r="A469" i="13"/>
  <c r="A468" i="13"/>
  <c r="A467" i="13"/>
  <c r="A466" i="13"/>
  <c r="A465" i="13"/>
  <c r="A464" i="13"/>
  <c r="A463" i="13"/>
  <c r="A462" i="13"/>
  <c r="A461" i="13"/>
  <c r="A460" i="13"/>
  <c r="A459" i="13"/>
  <c r="A458" i="13"/>
  <c r="A457" i="13"/>
  <c r="A456" i="13"/>
  <c r="A455" i="13"/>
  <c r="A454" i="13"/>
  <c r="A453" i="13"/>
  <c r="A452" i="13"/>
  <c r="A451" i="13"/>
  <c r="A450" i="13"/>
  <c r="A449" i="13"/>
  <c r="A448" i="13"/>
  <c r="A447" i="13"/>
  <c r="A446" i="13"/>
  <c r="A445" i="13"/>
  <c r="A444" i="13"/>
  <c r="A443" i="13"/>
  <c r="A442" i="13"/>
  <c r="A441" i="13"/>
  <c r="A440" i="13"/>
  <c r="A439" i="13"/>
  <c r="A438" i="13"/>
  <c r="A437" i="13"/>
  <c r="A436" i="13"/>
  <c r="A435" i="13"/>
  <c r="A434" i="13"/>
  <c r="A433" i="13"/>
  <c r="A432" i="13"/>
  <c r="A431" i="13"/>
  <c r="A430" i="13"/>
  <c r="A429" i="13"/>
  <c r="A428" i="13"/>
  <c r="A427" i="13"/>
  <c r="A426" i="13"/>
  <c r="A425" i="13"/>
  <c r="A424" i="13"/>
  <c r="A423" i="13"/>
  <c r="A422" i="13"/>
  <c r="A421" i="13"/>
  <c r="A420" i="13"/>
  <c r="A419" i="13"/>
  <c r="A418" i="13"/>
  <c r="A417" i="13"/>
  <c r="A416" i="13"/>
  <c r="A415" i="13"/>
  <c r="A414" i="13"/>
  <c r="A413" i="13"/>
  <c r="A412" i="13"/>
  <c r="A411" i="13"/>
  <c r="A410" i="13"/>
  <c r="A409" i="13"/>
  <c r="A408" i="13"/>
  <c r="A407" i="13"/>
  <c r="A406" i="13"/>
  <c r="A405" i="13"/>
  <c r="A404" i="13"/>
  <c r="A403" i="13"/>
  <c r="A402" i="13"/>
  <c r="A401" i="13"/>
  <c r="A400" i="13"/>
  <c r="A399" i="13"/>
  <c r="A398" i="13"/>
  <c r="A397" i="13"/>
  <c r="A396" i="13"/>
  <c r="A395" i="13"/>
  <c r="A394" i="13"/>
  <c r="A393" i="13"/>
  <c r="A392" i="13"/>
  <c r="A391" i="13"/>
  <c r="A390" i="13"/>
  <c r="A389" i="13"/>
  <c r="A388" i="13"/>
  <c r="A387" i="13"/>
  <c r="A386" i="13"/>
  <c r="A385" i="13"/>
  <c r="A384" i="13"/>
  <c r="A383" i="13"/>
  <c r="A382" i="13"/>
  <c r="A381" i="13"/>
  <c r="A380" i="13"/>
  <c r="A379" i="13"/>
  <c r="A378" i="13"/>
  <c r="A377" i="13"/>
  <c r="A376" i="13"/>
  <c r="A375" i="13"/>
  <c r="A374" i="13"/>
  <c r="A373" i="13"/>
  <c r="A372" i="13"/>
  <c r="A371" i="13"/>
  <c r="A370" i="13"/>
  <c r="A369" i="13"/>
  <c r="A368" i="13"/>
  <c r="A367" i="13"/>
  <c r="A366" i="13"/>
  <c r="A365" i="13"/>
  <c r="A364" i="13"/>
  <c r="A363" i="13"/>
  <c r="A362" i="13"/>
  <c r="A361" i="13"/>
  <c r="A360" i="13"/>
  <c r="A359" i="13"/>
  <c r="A358" i="13"/>
  <c r="A357" i="13"/>
  <c r="A356" i="13"/>
  <c r="A355" i="13"/>
  <c r="A354" i="13"/>
  <c r="A353" i="13"/>
  <c r="A352" i="13"/>
  <c r="A351" i="13"/>
  <c r="A350" i="13"/>
  <c r="A349" i="13"/>
  <c r="A348" i="13"/>
  <c r="A347" i="13"/>
  <c r="A346" i="13"/>
  <c r="A345" i="13"/>
  <c r="A344" i="13"/>
  <c r="A343" i="13"/>
  <c r="A342" i="13"/>
  <c r="A341" i="13"/>
  <c r="A340" i="13"/>
  <c r="A339" i="13"/>
  <c r="A338" i="13"/>
  <c r="A337" i="13"/>
  <c r="A336" i="13"/>
  <c r="A335" i="13"/>
  <c r="A334" i="13"/>
  <c r="A333" i="13"/>
  <c r="A332" i="13"/>
  <c r="A331" i="13"/>
  <c r="A330" i="13"/>
  <c r="A329" i="13"/>
  <c r="A328" i="13"/>
  <c r="A327" i="13"/>
  <c r="A326" i="13"/>
  <c r="A325" i="13"/>
  <c r="A324" i="13"/>
  <c r="A323" i="13"/>
  <c r="A322" i="13"/>
  <c r="A321" i="13"/>
  <c r="A320" i="13"/>
  <c r="A319" i="13"/>
  <c r="A318" i="13"/>
  <c r="A317" i="13"/>
  <c r="A316" i="13"/>
  <c r="A315" i="13"/>
  <c r="A314" i="13"/>
  <c r="A313" i="13"/>
  <c r="A312" i="13"/>
  <c r="A311" i="13"/>
  <c r="A310"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H97" i="10"/>
  <c r="AJ97" i="10" s="1"/>
  <c r="AP97" i="10" s="1"/>
  <c r="AH96" i="10"/>
  <c r="AL96" i="10" s="1"/>
  <c r="AR96" i="10" s="1"/>
  <c r="AH95" i="10"/>
  <c r="AJ95" i="10" s="1"/>
  <c r="AP95" i="10" s="1"/>
  <c r="AH94" i="10"/>
  <c r="AL94" i="10" s="1"/>
  <c r="AR94" i="10" s="1"/>
  <c r="AH93" i="10"/>
  <c r="AL93" i="10" s="1"/>
  <c r="AR93" i="10" s="1"/>
  <c r="AH92" i="10"/>
  <c r="AK92" i="10" s="1"/>
  <c r="AQ92" i="10" s="1"/>
  <c r="AH91" i="10"/>
  <c r="AL91" i="10" s="1"/>
  <c r="AH90" i="10"/>
  <c r="AH89" i="10"/>
  <c r="AH88" i="10"/>
  <c r="AI88" i="10" s="1"/>
  <c r="AH87" i="10"/>
  <c r="AL87" i="10" s="1"/>
  <c r="AH86" i="10"/>
  <c r="AL86" i="10" s="1"/>
  <c r="AH85" i="10"/>
  <c r="AH84" i="10"/>
  <c r="AH83" i="10"/>
  <c r="AJ83" i="10" s="1"/>
  <c r="AH82" i="10"/>
  <c r="AJ82" i="10" s="1"/>
  <c r="AH81" i="10"/>
  <c r="AI81" i="10" s="1"/>
  <c r="AH80" i="10"/>
  <c r="AH79" i="10"/>
  <c r="AL79" i="10" s="1"/>
  <c r="AH78" i="10"/>
  <c r="AK78" i="10" s="1"/>
  <c r="AH77" i="10"/>
  <c r="AL77" i="10" s="1"/>
  <c r="AH76" i="10"/>
  <c r="AH75" i="10"/>
  <c r="AH74" i="10"/>
  <c r="AL74" i="10" s="1"/>
  <c r="AH73" i="10"/>
  <c r="AL73" i="10" s="1"/>
  <c r="AH72" i="10"/>
  <c r="AJ72" i="10" s="1"/>
  <c r="AH71" i="10"/>
  <c r="AH70" i="10"/>
  <c r="AI70" i="10" s="1"/>
  <c r="AH69" i="10"/>
  <c r="AL69" i="10" s="1"/>
  <c r="AH68" i="10"/>
  <c r="AJ68" i="10" s="1"/>
  <c r="AH67" i="10"/>
  <c r="AJ67" i="10" s="1"/>
  <c r="AH66" i="10"/>
  <c r="AH65" i="10"/>
  <c r="AI65" i="10" s="1"/>
  <c r="AH64" i="10"/>
  <c r="AI64" i="10" s="1"/>
  <c r="AH63" i="10"/>
  <c r="AL63" i="10" s="1"/>
  <c r="AH62" i="10"/>
  <c r="AH61" i="10"/>
  <c r="AH60" i="10"/>
  <c r="AJ60" i="10" s="1"/>
  <c r="AH59" i="10"/>
  <c r="AH58" i="10"/>
  <c r="AJ58" i="10" s="1"/>
  <c r="AH57" i="10"/>
  <c r="AI57" i="10" s="1"/>
  <c r="AH56" i="10"/>
  <c r="AL56" i="10" s="1"/>
  <c r="AH55" i="10"/>
  <c r="AJ55" i="10" s="1"/>
  <c r="AH54" i="10"/>
  <c r="AI54" i="10" s="1"/>
  <c r="AH53" i="10"/>
  <c r="AJ53" i="10" s="1"/>
  <c r="AH52" i="10"/>
  <c r="AI52" i="10" s="1"/>
  <c r="AH51" i="10"/>
  <c r="AI51" i="10" s="1"/>
  <c r="AH50" i="10"/>
  <c r="AL50" i="10" s="1"/>
  <c r="AH49" i="10"/>
  <c r="AL49" i="10" s="1"/>
  <c r="AH48" i="10"/>
  <c r="AH47" i="10"/>
  <c r="AJ47" i="10" s="1"/>
  <c r="AH46" i="10"/>
  <c r="AK46" i="10" s="1"/>
  <c r="AH45" i="10"/>
  <c r="AL45" i="10" s="1"/>
  <c r="AH44" i="10"/>
  <c r="AJ44" i="10" s="1"/>
  <c r="AH43" i="10"/>
  <c r="AL43" i="10" s="1"/>
  <c r="AH42" i="10"/>
  <c r="AI42" i="10" s="1"/>
  <c r="AH41" i="10"/>
  <c r="AI41" i="10" s="1"/>
  <c r="AH40" i="10"/>
  <c r="AI40" i="10" s="1"/>
  <c r="AH39" i="10"/>
  <c r="AI39" i="10" s="1"/>
  <c r="AH38" i="10"/>
  <c r="AJ38" i="10" s="1"/>
  <c r="AH37" i="10"/>
  <c r="AL37" i="10" s="1"/>
  <c r="AH36" i="10"/>
  <c r="AI36" i="10" s="1"/>
  <c r="AH35" i="10"/>
  <c r="AJ35" i="10" s="1"/>
  <c r="AH34" i="10"/>
  <c r="AK34" i="10" s="1"/>
  <c r="AH33" i="10"/>
  <c r="AJ33" i="10" s="1"/>
  <c r="AH32" i="10"/>
  <c r="AK32" i="10" s="1"/>
  <c r="AH31" i="10"/>
  <c r="AL31" i="10" s="1"/>
  <c r="AH30" i="10"/>
  <c r="AI30" i="10" s="1"/>
  <c r="AH29" i="10"/>
  <c r="AL29" i="10" s="1"/>
  <c r="AH28" i="10"/>
  <c r="AI28" i="10" s="1"/>
  <c r="AH27" i="10"/>
  <c r="AI27" i="10" s="1"/>
  <c r="AH26" i="10"/>
  <c r="AL26" i="10" s="1"/>
  <c r="AH25" i="10"/>
  <c r="AL25" i="10" s="1"/>
  <c r="AH24" i="10"/>
  <c r="AI24" i="10" s="1"/>
  <c r="AH23" i="10"/>
  <c r="AJ23" i="10" s="1"/>
  <c r="AH22" i="10"/>
  <c r="AK22" i="10" s="1"/>
  <c r="AH21" i="10"/>
  <c r="AL21" i="10" s="1"/>
  <c r="AH20" i="10"/>
  <c r="AK20" i="10" s="1"/>
  <c r="AH19" i="10"/>
  <c r="AL19" i="10" s="1"/>
  <c r="AH18" i="10"/>
  <c r="AI18" i="10" s="1"/>
  <c r="AH17" i="10"/>
  <c r="AL17" i="10" s="1"/>
  <c r="AH16" i="10"/>
  <c r="AI16" i="10" s="1"/>
  <c r="AH15" i="10"/>
  <c r="AI15" i="10" s="1"/>
  <c r="AH14" i="10"/>
  <c r="AJ14" i="10" s="1"/>
  <c r="AH13" i="10"/>
  <c r="AL13" i="10" s="1"/>
  <c r="AH12" i="10"/>
  <c r="AH11" i="10"/>
  <c r="AJ11" i="10" s="1"/>
  <c r="AH10" i="10"/>
  <c r="AK10" i="10" s="1"/>
  <c r="AH9" i="10"/>
  <c r="AJ9" i="10" s="1"/>
  <c r="AH8" i="10"/>
  <c r="AJ8" i="10" s="1"/>
  <c r="AH7" i="10"/>
  <c r="AL7" i="10" s="1"/>
  <c r="AH6" i="10"/>
  <c r="AI6" i="10" s="1"/>
  <c r="I160" i="13" l="1"/>
  <c r="I158" i="13"/>
  <c r="P41" i="13" s="1"/>
  <c r="J160" i="13"/>
  <c r="G161" i="13"/>
  <c r="H159" i="13"/>
  <c r="G160" i="13"/>
  <c r="J158" i="13"/>
  <c r="Q41" i="13" s="1"/>
  <c r="H160" i="13"/>
  <c r="G159" i="13"/>
  <c r="H161" i="13"/>
  <c r="I161" i="13"/>
  <c r="I159" i="13"/>
  <c r="J161" i="13"/>
  <c r="J159" i="13"/>
  <c r="H158" i="13"/>
  <c r="O41" i="13" s="1"/>
  <c r="G158" i="13"/>
  <c r="N41" i="13" s="1"/>
  <c r="L6" i="13"/>
  <c r="M7" i="13"/>
  <c r="G100" i="13"/>
  <c r="J100" i="13"/>
  <c r="H100" i="13"/>
  <c r="I100" i="13"/>
  <c r="AJ99" i="10"/>
  <c r="AP99" i="10" s="1"/>
  <c r="AI99" i="10"/>
  <c r="AO99" i="10" s="1"/>
  <c r="AL38" i="10"/>
  <c r="AK55" i="10"/>
  <c r="AL55" i="10"/>
  <c r="AL102" i="10"/>
  <c r="AR102" i="10" s="1"/>
  <c r="AK101" i="10"/>
  <c r="AQ101" i="10" s="1"/>
  <c r="AK47" i="10"/>
  <c r="AL47" i="10"/>
  <c r="AL100" i="10"/>
  <c r="AR100" i="10" s="1"/>
  <c r="AJ102" i="10"/>
  <c r="AP102" i="10" s="1"/>
  <c r="AL20" i="10"/>
  <c r="AJ78" i="10"/>
  <c r="J29" i="13"/>
  <c r="H19" i="13"/>
  <c r="I492" i="13"/>
  <c r="J64" i="13"/>
  <c r="I29" i="13"/>
  <c r="J194" i="13"/>
  <c r="AK73" i="10"/>
  <c r="AL8" i="10"/>
  <c r="AK51" i="10"/>
  <c r="AL51" i="10"/>
  <c r="AI60" i="10"/>
  <c r="AL101" i="10"/>
  <c r="AR101" i="10" s="1"/>
  <c r="AK102" i="10"/>
  <c r="AQ102" i="10" s="1"/>
  <c r="AI8" i="10"/>
  <c r="AJ73" i="10"/>
  <c r="AK8" i="10"/>
  <c r="AL15" i="10"/>
  <c r="AK60" i="10"/>
  <c r="AL78" i="10"/>
  <c r="AJ101" i="10"/>
  <c r="AP101" i="10" s="1"/>
  <c r="AK82" i="10"/>
  <c r="AL64" i="10"/>
  <c r="AL82" i="10"/>
  <c r="AK33" i="10"/>
  <c r="AL41" i="10"/>
  <c r="AL33" i="10"/>
  <c r="AK11" i="10"/>
  <c r="AI20" i="10"/>
  <c r="AL60" i="10"/>
  <c r="AI11" i="10"/>
  <c r="AL11" i="10"/>
  <c r="AJ20" i="10"/>
  <c r="AI29" i="10"/>
  <c r="AK38" i="10"/>
  <c r="AI47" i="10"/>
  <c r="AI69" i="10"/>
  <c r="AK88" i="10"/>
  <c r="AI21" i="10"/>
  <c r="AI26" i="10"/>
  <c r="AJ65" i="10"/>
  <c r="AJ69" i="10"/>
  <c r="AI17" i="10"/>
  <c r="AJ21" i="10"/>
  <c r="AJ26" i="10"/>
  <c r="AK69" i="10"/>
  <c r="AI83" i="10"/>
  <c r="AK95" i="10"/>
  <c r="AQ95" i="10" s="1"/>
  <c r="AK21" i="10"/>
  <c r="AK26" i="10"/>
  <c r="AI35" i="10"/>
  <c r="AK39" i="10"/>
  <c r="AL44" i="10"/>
  <c r="AL52" i="10"/>
  <c r="AL65" i="10"/>
  <c r="AK83" i="10"/>
  <c r="AL95" i="10"/>
  <c r="AR95" i="10" s="1"/>
  <c r="AL83" i="10"/>
  <c r="AI45" i="10"/>
  <c r="AI50" i="10"/>
  <c r="AI53" i="10"/>
  <c r="AJ57" i="10"/>
  <c r="AJ70" i="10"/>
  <c r="AI77" i="10"/>
  <c r="AJ81" i="10"/>
  <c r="AI91" i="10"/>
  <c r="AJ96" i="10"/>
  <c r="AP96" i="10" s="1"/>
  <c r="AJ45" i="10"/>
  <c r="AJ50" i="10"/>
  <c r="AK57" i="10"/>
  <c r="AJ63" i="10"/>
  <c r="AI67" i="10"/>
  <c r="AK70" i="10"/>
  <c r="AJ77" i="10"/>
  <c r="AK81" i="10"/>
  <c r="AJ91" i="10"/>
  <c r="AK96" i="10"/>
  <c r="AQ96" i="10" s="1"/>
  <c r="AL9" i="10"/>
  <c r="AL14" i="10"/>
  <c r="AI23" i="10"/>
  <c r="AK27" i="10"/>
  <c r="AL32" i="10"/>
  <c r="AK45" i="10"/>
  <c r="AK50" i="10"/>
  <c r="AL57" i="10"/>
  <c r="AK63" i="10"/>
  <c r="AL70" i="10"/>
  <c r="AK77" i="10"/>
  <c r="AL81" i="10"/>
  <c r="AK91" i="10"/>
  <c r="AI44" i="10"/>
  <c r="AL88" i="10"/>
  <c r="AK44" i="10"/>
  <c r="AK65" i="10"/>
  <c r="AI9" i="10"/>
  <c r="AI14" i="10"/>
  <c r="AI32" i="10"/>
  <c r="AK35" i="10"/>
  <c r="AL39" i="10"/>
  <c r="AJ32" i="10"/>
  <c r="AL35" i="10"/>
  <c r="AK9" i="10"/>
  <c r="AK14" i="10"/>
  <c r="AJ27" i="10"/>
  <c r="AK23" i="10"/>
  <c r="AL27" i="10"/>
  <c r="AJ15" i="10"/>
  <c r="AL23" i="10"/>
  <c r="AI33" i="10"/>
  <c r="AI38" i="10"/>
  <c r="AI55" i="10"/>
  <c r="AJ64" i="10"/>
  <c r="AI68" i="10"/>
  <c r="AI82" i="10"/>
  <c r="AJ87" i="10"/>
  <c r="AK97" i="10"/>
  <c r="AQ97" i="10" s="1"/>
  <c r="AJ39" i="10"/>
  <c r="AK52" i="10"/>
  <c r="AK15" i="10"/>
  <c r="AJ51" i="10"/>
  <c r="AK64" i="10"/>
  <c r="AI78" i="10"/>
  <c r="AK87" i="10"/>
  <c r="AL97" i="10"/>
  <c r="AR97" i="10" s="1"/>
  <c r="AK100" i="10"/>
  <c r="AQ100" i="10" s="1"/>
  <c r="AJ100" i="10"/>
  <c r="AP100" i="10" s="1"/>
  <c r="AL98" i="10"/>
  <c r="AK98" i="10"/>
  <c r="AJ98" i="10"/>
  <c r="AL99" i="10"/>
  <c r="AR99" i="10" s="1"/>
  <c r="AL48" i="10"/>
  <c r="AK48" i="10"/>
  <c r="AJ48" i="10"/>
  <c r="G83" i="13"/>
  <c r="I131" i="13"/>
  <c r="I46" i="13"/>
  <c r="P13" i="13" s="1"/>
  <c r="H103" i="13"/>
  <c r="G406" i="13"/>
  <c r="AL12" i="10"/>
  <c r="AK12" i="10"/>
  <c r="AJ12" i="10"/>
  <c r="I58" i="13"/>
  <c r="P16" i="13" s="1"/>
  <c r="J4" i="13"/>
  <c r="I324" i="13"/>
  <c r="H39" i="13"/>
  <c r="I429" i="13"/>
  <c r="J123" i="13"/>
  <c r="AI12" i="10"/>
  <c r="I4" i="13"/>
  <c r="AI48" i="10"/>
  <c r="G39" i="13"/>
  <c r="J429" i="13"/>
  <c r="I14" i="13"/>
  <c r="P5" i="13" s="1"/>
  <c r="G144" i="13"/>
  <c r="I229" i="13"/>
  <c r="I59" i="13"/>
  <c r="G374" i="13"/>
  <c r="H51" i="13"/>
  <c r="I116" i="13"/>
  <c r="J136" i="13"/>
  <c r="G296" i="13"/>
  <c r="AK18" i="10"/>
  <c r="AL18" i="10"/>
  <c r="AJ42" i="10"/>
  <c r="J116" i="13"/>
  <c r="I211" i="13"/>
  <c r="G275" i="13"/>
  <c r="AL36" i="10"/>
  <c r="AK36" i="10"/>
  <c r="AJ36" i="10"/>
  <c r="G590" i="13"/>
  <c r="H590" i="13"/>
  <c r="AK74" i="10"/>
  <c r="AL61" i="10"/>
  <c r="AJ61" i="10"/>
  <c r="AI61" i="10"/>
  <c r="AK61" i="10"/>
  <c r="J295" i="13"/>
  <c r="H175" i="13"/>
  <c r="O46" i="13" s="1"/>
  <c r="AK84" i="10"/>
  <c r="AJ84" i="10"/>
  <c r="I71" i="13"/>
  <c r="H90" i="13"/>
  <c r="O24" i="13" s="1"/>
  <c r="H108" i="13"/>
  <c r="H137" i="13"/>
  <c r="G168" i="13"/>
  <c r="G255" i="13"/>
  <c r="I265" i="13"/>
  <c r="H13" i="13"/>
  <c r="J461" i="13"/>
  <c r="AL24" i="10"/>
  <c r="AK24" i="10"/>
  <c r="AJ24" i="10"/>
  <c r="J13" i="13"/>
  <c r="I103" i="13"/>
  <c r="I451" i="13"/>
  <c r="J76" i="13"/>
  <c r="G95" i="13"/>
  <c r="G304" i="13"/>
  <c r="G219" i="13"/>
  <c r="AJ75" i="10"/>
  <c r="AI75" i="10"/>
  <c r="AL75" i="10"/>
  <c r="AK75" i="10"/>
  <c r="G24" i="13"/>
  <c r="G96" i="13"/>
  <c r="H219" i="13"/>
  <c r="AK30" i="10"/>
  <c r="AL30" i="10"/>
  <c r="AK54" i="10"/>
  <c r="AL54" i="10"/>
  <c r="I8" i="13"/>
  <c r="AJ30" i="10"/>
  <c r="AJ54" i="10"/>
  <c r="I35" i="13"/>
  <c r="J52" i="13"/>
  <c r="AJ18" i="10"/>
  <c r="AL68" i="10"/>
  <c r="AK68" i="10"/>
  <c r="AJ71" i="10"/>
  <c r="AL71" i="10"/>
  <c r="AK71" i="10"/>
  <c r="AI71" i="10"/>
  <c r="AI84" i="10"/>
  <c r="H10" i="13"/>
  <c r="O4" i="13" s="1"/>
  <c r="J71" i="13"/>
  <c r="I90" i="13"/>
  <c r="P24" i="13" s="1"/>
  <c r="H168" i="13"/>
  <c r="H255" i="13"/>
  <c r="J331" i="13"/>
  <c r="AJ74" i="10"/>
  <c r="AI74" i="10"/>
  <c r="AJ92" i="10"/>
  <c r="AP92" i="10" s="1"/>
  <c r="AI92" i="10"/>
  <c r="AO92" i="10" s="1"/>
  <c r="AL92" i="10"/>
  <c r="AR92" i="10" s="1"/>
  <c r="H46" i="13"/>
  <c r="O13" i="13" s="1"/>
  <c r="J42" i="13"/>
  <c r="Q12" i="13" s="1"/>
  <c r="I38" i="13"/>
  <c r="P11" i="13" s="1"/>
  <c r="H35" i="13"/>
  <c r="I28" i="13"/>
  <c r="J25" i="13"/>
  <c r="J18" i="13"/>
  <c r="Q6" i="13" s="1"/>
  <c r="J15" i="13"/>
  <c r="J9" i="13"/>
  <c r="H4" i="13"/>
  <c r="G584" i="13"/>
  <c r="I528" i="13"/>
  <c r="J499" i="13"/>
  <c r="I348" i="13"/>
  <c r="H329" i="13"/>
  <c r="J313" i="13"/>
  <c r="J296" i="13"/>
  <c r="J590" i="13"/>
  <c r="J573" i="13"/>
  <c r="G545" i="13"/>
  <c r="J395" i="13"/>
  <c r="G303" i="13"/>
  <c r="J235" i="13"/>
  <c r="G209" i="13"/>
  <c r="I192" i="13"/>
  <c r="H182" i="13"/>
  <c r="G150" i="13"/>
  <c r="N39" i="13" s="1"/>
  <c r="I136" i="13"/>
  <c r="H129" i="13"/>
  <c r="J122" i="13"/>
  <c r="Q32" i="13" s="1"/>
  <c r="G114" i="13"/>
  <c r="N30" i="13" s="1"/>
  <c r="G108" i="13"/>
  <c r="G101" i="13"/>
  <c r="J94" i="13"/>
  <c r="Q25" i="13" s="1"/>
  <c r="G88" i="13"/>
  <c r="H63" i="13"/>
  <c r="H57" i="13"/>
  <c r="G51" i="13"/>
  <c r="G45" i="13"/>
  <c r="G33" i="13"/>
  <c r="J28" i="13"/>
  <c r="H23" i="13"/>
  <c r="J17" i="13"/>
  <c r="G13" i="13"/>
  <c r="I3" i="13"/>
  <c r="J103" i="13"/>
  <c r="I47" i="13"/>
  <c r="G26" i="13"/>
  <c r="N8" i="13" s="1"/>
  <c r="G516" i="13"/>
  <c r="J566" i="13"/>
  <c r="H458" i="13"/>
  <c r="G329" i="13"/>
  <c r="J199" i="13"/>
  <c r="G182" i="13"/>
  <c r="H173" i="13"/>
  <c r="H75" i="13"/>
  <c r="H69" i="13"/>
  <c r="G63" i="13"/>
  <c r="G57" i="13"/>
  <c r="I17" i="13"/>
  <c r="J7" i="13"/>
  <c r="H3" i="13"/>
  <c r="I289" i="13"/>
  <c r="J132" i="13"/>
  <c r="J111" i="13"/>
  <c r="J72" i="13"/>
  <c r="J47" i="13"/>
  <c r="H26" i="13"/>
  <c r="O8" i="13" s="1"/>
  <c r="H516" i="13"/>
  <c r="G79" i="13"/>
  <c r="I30" i="13"/>
  <c r="P9" i="13" s="1"/>
  <c r="H5" i="13"/>
  <c r="J324" i="13"/>
  <c r="G511" i="13"/>
  <c r="J467" i="13"/>
  <c r="I382" i="13"/>
  <c r="J349" i="13"/>
  <c r="G320" i="13"/>
  <c r="G272" i="13"/>
  <c r="I243" i="13"/>
  <c r="I199" i="13"/>
  <c r="G173" i="13"/>
  <c r="H156" i="13"/>
  <c r="I141" i="13"/>
  <c r="H121" i="13"/>
  <c r="I80" i="13"/>
  <c r="G75" i="13"/>
  <c r="G69" i="13"/>
  <c r="J37" i="13"/>
  <c r="I32" i="13"/>
  <c r="J27" i="13"/>
  <c r="I22" i="13"/>
  <c r="P7" i="13" s="1"/>
  <c r="H7" i="13"/>
  <c r="I412" i="13"/>
  <c r="I206" i="13"/>
  <c r="J163" i="13"/>
  <c r="I112" i="13"/>
  <c r="H86" i="13"/>
  <c r="O23" i="13" s="1"/>
  <c r="I11" i="13"/>
  <c r="I487" i="13"/>
  <c r="H299" i="13"/>
  <c r="J126" i="13"/>
  <c r="Q33" i="13" s="1"/>
  <c r="H67" i="13"/>
  <c r="J60" i="13"/>
  <c r="G21" i="13"/>
  <c r="G16" i="13"/>
  <c r="G6" i="13"/>
  <c r="N3" i="13" s="1"/>
  <c r="G540" i="13"/>
  <c r="I307" i="13"/>
  <c r="J278" i="13"/>
  <c r="H249" i="13"/>
  <c r="G187" i="13"/>
  <c r="G154" i="13"/>
  <c r="N40" i="13" s="1"/>
  <c r="H79" i="13"/>
  <c r="G67" i="13"/>
  <c r="J30" i="13"/>
  <c r="Q9" i="13" s="1"/>
  <c r="H221" i="13"/>
  <c r="G84" i="13"/>
  <c r="J59" i="13"/>
  <c r="J35" i="13"/>
  <c r="I590" i="13"/>
  <c r="H586" i="13"/>
  <c r="J359" i="13"/>
  <c r="G328" i="13"/>
  <c r="H233" i="13"/>
  <c r="H224" i="13"/>
  <c r="G156" i="13"/>
  <c r="I148" i="13"/>
  <c r="H141" i="13"/>
  <c r="H134" i="13"/>
  <c r="O35" i="13" s="1"/>
  <c r="I127" i="13"/>
  <c r="J112" i="13"/>
  <c r="H99" i="13"/>
  <c r="I92" i="13"/>
  <c r="I86" i="13"/>
  <c r="P23" i="13" s="1"/>
  <c r="H80" i="13"/>
  <c r="H43" i="13"/>
  <c r="H37" i="13"/>
  <c r="G32" i="13"/>
  <c r="H27" i="13"/>
  <c r="H22" i="13"/>
  <c r="O7" i="13" s="1"/>
  <c r="I16" i="13"/>
  <c r="J11" i="13"/>
  <c r="G7" i="13"/>
  <c r="G586" i="13"/>
  <c r="J336" i="13"/>
  <c r="J271" i="13"/>
  <c r="G233" i="13"/>
  <c r="I105" i="13"/>
  <c r="G99" i="13"/>
  <c r="H92" i="13"/>
  <c r="H55" i="13"/>
  <c r="J48" i="13"/>
  <c r="G43" i="13"/>
  <c r="H16" i="13"/>
  <c r="H401" i="13"/>
  <c r="J307" i="13"/>
  <c r="I214" i="13"/>
  <c r="H206" i="13"/>
  <c r="J179" i="13"/>
  <c r="G147" i="13"/>
  <c r="G55" i="13"/>
  <c r="G36" i="13"/>
  <c r="I26" i="13"/>
  <c r="P8" i="13" s="1"/>
  <c r="H550" i="13"/>
  <c r="I196" i="13"/>
  <c r="H170" i="13"/>
  <c r="O44" i="13" s="1"/>
  <c r="H139" i="13"/>
  <c r="G126" i="13"/>
  <c r="N33" i="13" s="1"/>
  <c r="G91" i="13"/>
  <c r="J10" i="13"/>
  <c r="Q4" i="13" s="1"/>
  <c r="G442" i="13"/>
  <c r="I132" i="13"/>
  <c r="I10" i="13"/>
  <c r="P4" i="13" s="1"/>
  <c r="J238" i="13"/>
  <c r="J314" i="13"/>
  <c r="J153" i="13"/>
  <c r="J40" i="13"/>
  <c r="AK42" i="10"/>
  <c r="AL42" i="10"/>
  <c r="J33" i="13"/>
  <c r="J144" i="13"/>
  <c r="I70" i="13"/>
  <c r="P19" i="13" s="1"/>
  <c r="AK6" i="10"/>
  <c r="AL6" i="10"/>
  <c r="AJ6" i="10"/>
  <c r="AL84" i="10"/>
  <c r="G19" i="13"/>
  <c r="H45" i="13"/>
  <c r="J82" i="13"/>
  <c r="Q22" i="13" s="1"/>
  <c r="I109" i="13"/>
  <c r="G246" i="13"/>
  <c r="J492" i="13"/>
  <c r="AL89" i="10"/>
  <c r="AK89" i="10"/>
  <c r="AI58" i="10"/>
  <c r="AK62" i="10"/>
  <c r="AJ62" i="10"/>
  <c r="AI89" i="10"/>
  <c r="AI7" i="10"/>
  <c r="AI25" i="10"/>
  <c r="AI37" i="10"/>
  <c r="AI43" i="10"/>
  <c r="AI72" i="10"/>
  <c r="AI76" i="10"/>
  <c r="AL76" i="10"/>
  <c r="AI86" i="10"/>
  <c r="AJ89" i="10"/>
  <c r="AI93" i="10"/>
  <c r="AO93" i="10" s="1"/>
  <c r="AJ76" i="10"/>
  <c r="AI79" i="10"/>
  <c r="AJ86" i="10"/>
  <c r="AK90" i="10"/>
  <c r="AL90" i="10"/>
  <c r="AJ90" i="10"/>
  <c r="AJ93" i="10"/>
  <c r="AP93" i="10" s="1"/>
  <c r="AK7" i="10"/>
  <c r="AK13" i="10"/>
  <c r="AK16" i="10"/>
  <c r="AK19" i="10"/>
  <c r="AK25" i="10"/>
  <c r="AK28" i="10"/>
  <c r="AK31" i="10"/>
  <c r="AK37" i="10"/>
  <c r="AK40" i="10"/>
  <c r="AK43" i="10"/>
  <c r="AK49" i="10"/>
  <c r="AK66" i="10"/>
  <c r="AL66" i="10"/>
  <c r="AJ66" i="10"/>
  <c r="AK76" i="10"/>
  <c r="AK86" i="10"/>
  <c r="AI90" i="10"/>
  <c r="AK93" i="10"/>
  <c r="AQ93" i="10" s="1"/>
  <c r="AI19" i="10"/>
  <c r="AI62" i="10"/>
  <c r="AK79" i="10"/>
  <c r="AJ79" i="10"/>
  <c r="AJ7" i="10"/>
  <c r="AJ10" i="10"/>
  <c r="AI10" i="10"/>
  <c r="AJ13" i="10"/>
  <c r="AJ16" i="10"/>
  <c r="AJ19" i="10"/>
  <c r="AJ22" i="10"/>
  <c r="AI22" i="10"/>
  <c r="AJ25" i="10"/>
  <c r="AJ28" i="10"/>
  <c r="AJ31" i="10"/>
  <c r="AJ34" i="10"/>
  <c r="AI34" i="10"/>
  <c r="AJ37" i="10"/>
  <c r="AJ40" i="10"/>
  <c r="AJ43" i="10"/>
  <c r="AJ46" i="10"/>
  <c r="AI46" i="10"/>
  <c r="AJ49" i="10"/>
  <c r="AJ59" i="10"/>
  <c r="AL59" i="10"/>
  <c r="AL62" i="10"/>
  <c r="AJ56" i="10"/>
  <c r="AI56" i="10"/>
  <c r="AI59" i="10"/>
  <c r="AL10" i="10"/>
  <c r="AL16" i="10"/>
  <c r="AL22" i="10"/>
  <c r="AL28" i="10"/>
  <c r="AL34" i="10"/>
  <c r="AL40" i="10"/>
  <c r="AL46" i="10"/>
  <c r="AL53" i="10"/>
  <c r="AK53" i="10"/>
  <c r="AK56" i="10"/>
  <c r="AK59" i="10"/>
  <c r="AI63" i="10"/>
  <c r="AI66" i="10"/>
  <c r="AI73" i="10"/>
  <c r="AK80" i="10"/>
  <c r="AJ80" i="10"/>
  <c r="AI80" i="10"/>
  <c r="AL58" i="10"/>
  <c r="AK58" i="10"/>
  <c r="AL72" i="10"/>
  <c r="AK72" i="10"/>
  <c r="AI13" i="10"/>
  <c r="AI31" i="10"/>
  <c r="AI49" i="10"/>
  <c r="AK17" i="10"/>
  <c r="AJ17" i="10"/>
  <c r="AK29" i="10"/>
  <c r="AJ29" i="10"/>
  <c r="AK41" i="10"/>
  <c r="AJ41" i="10"/>
  <c r="AL67" i="10"/>
  <c r="AK67" i="10"/>
  <c r="AL80" i="10"/>
  <c r="AI96" i="10"/>
  <c r="AO96" i="10" s="1"/>
  <c r="AL85" i="10"/>
  <c r="AK85" i="10"/>
  <c r="AJ85" i="10"/>
  <c r="AI85" i="10"/>
  <c r="AK94" i="10"/>
  <c r="AQ94" i="10" s="1"/>
  <c r="AJ94" i="10"/>
  <c r="AP94" i="10" s="1"/>
  <c r="AI94" i="10"/>
  <c r="AO94" i="10" s="1"/>
  <c r="I587" i="13"/>
  <c r="G585" i="13"/>
  <c r="J582" i="13"/>
  <c r="H580" i="13"/>
  <c r="I575" i="13"/>
  <c r="G573" i="13"/>
  <c r="J570" i="13"/>
  <c r="H568" i="13"/>
  <c r="I563" i="13"/>
  <c r="G561" i="13"/>
  <c r="J558" i="13"/>
  <c r="H556" i="13"/>
  <c r="I551" i="13"/>
  <c r="G549" i="13"/>
  <c r="J546" i="13"/>
  <c r="H544" i="13"/>
  <c r="I539" i="13"/>
  <c r="G537" i="13"/>
  <c r="J534" i="13"/>
  <c r="H532" i="13"/>
  <c r="I527" i="13"/>
  <c r="G525" i="13"/>
  <c r="J522" i="13"/>
  <c r="H520" i="13"/>
  <c r="I515" i="13"/>
  <c r="G513" i="13"/>
  <c r="J510" i="13"/>
  <c r="H508" i="13"/>
  <c r="I503" i="13"/>
  <c r="G501" i="13"/>
  <c r="J498" i="13"/>
  <c r="H496" i="13"/>
  <c r="I491" i="13"/>
  <c r="G489" i="13"/>
  <c r="J486" i="13"/>
  <c r="H484" i="13"/>
  <c r="J478" i="13"/>
  <c r="J474" i="13"/>
  <c r="H472" i="13"/>
  <c r="I467" i="13"/>
  <c r="G465" i="13"/>
  <c r="J462" i="13"/>
  <c r="H460" i="13"/>
  <c r="I455" i="13"/>
  <c r="G453" i="13"/>
  <c r="J450" i="13"/>
  <c r="H448" i="13"/>
  <c r="I443" i="13"/>
  <c r="G441" i="13"/>
  <c r="J438" i="13"/>
  <c r="H436" i="13"/>
  <c r="I431" i="13"/>
  <c r="G429" i="13"/>
  <c r="J426" i="13"/>
  <c r="H424" i="13"/>
  <c r="I419" i="13"/>
  <c r="G417" i="13"/>
  <c r="J414" i="13"/>
  <c r="H412" i="13"/>
  <c r="I407" i="13"/>
  <c r="G405" i="13"/>
  <c r="J402" i="13"/>
  <c r="H400" i="13"/>
  <c r="I395" i="13"/>
  <c r="G393" i="13"/>
  <c r="J390" i="13"/>
  <c r="H388" i="13"/>
  <c r="I383" i="13"/>
  <c r="G381" i="13"/>
  <c r="J378" i="13"/>
  <c r="H376" i="13"/>
  <c r="I371" i="13"/>
  <c r="G369" i="13"/>
  <c r="J366" i="13"/>
  <c r="H364" i="13"/>
  <c r="I359" i="13"/>
  <c r="G357" i="13"/>
  <c r="J354" i="13"/>
  <c r="H352" i="13"/>
  <c r="I347" i="13"/>
  <c r="G345" i="13"/>
  <c r="J342" i="13"/>
  <c r="H340" i="13"/>
  <c r="I335" i="13"/>
  <c r="G333" i="13"/>
  <c r="J589" i="13"/>
  <c r="H587" i="13"/>
  <c r="I582" i="13"/>
  <c r="G580" i="13"/>
  <c r="J577" i="13"/>
  <c r="H575" i="13"/>
  <c r="I570" i="13"/>
  <c r="G568" i="13"/>
  <c r="J565" i="13"/>
  <c r="H563" i="13"/>
  <c r="I558" i="13"/>
  <c r="G556" i="13"/>
  <c r="J553" i="13"/>
  <c r="H551" i="13"/>
  <c r="I546" i="13"/>
  <c r="G544" i="13"/>
  <c r="J541" i="13"/>
  <c r="H539" i="13"/>
  <c r="I534" i="13"/>
  <c r="G532" i="13"/>
  <c r="J529" i="13"/>
  <c r="H527" i="13"/>
  <c r="I522" i="13"/>
  <c r="G520" i="13"/>
  <c r="J517" i="13"/>
  <c r="H515" i="13"/>
  <c r="I510" i="13"/>
  <c r="G508" i="13"/>
  <c r="J505" i="13"/>
  <c r="H503" i="13"/>
  <c r="I498" i="13"/>
  <c r="G496" i="13"/>
  <c r="J493" i="13"/>
  <c r="H491" i="13"/>
  <c r="I486" i="13"/>
  <c r="G484" i="13"/>
  <c r="I478" i="13"/>
  <c r="I474" i="13"/>
  <c r="G472" i="13"/>
  <c r="J469" i="13"/>
  <c r="H467" i="13"/>
  <c r="I462" i="13"/>
  <c r="G460" i="13"/>
  <c r="J457" i="13"/>
  <c r="H455" i="13"/>
  <c r="I450" i="13"/>
  <c r="G448" i="13"/>
  <c r="J445" i="13"/>
  <c r="H443" i="13"/>
  <c r="I438" i="13"/>
  <c r="G436" i="13"/>
  <c r="J433" i="13"/>
  <c r="H431" i="13"/>
  <c r="I426" i="13"/>
  <c r="G424" i="13"/>
  <c r="J421" i="13"/>
  <c r="H419" i="13"/>
  <c r="I414" i="13"/>
  <c r="G412" i="13"/>
  <c r="J409" i="13"/>
  <c r="H407" i="13"/>
  <c r="I402" i="13"/>
  <c r="G400" i="13"/>
  <c r="J397" i="13"/>
  <c r="H395" i="13"/>
  <c r="I390" i="13"/>
  <c r="G388" i="13"/>
  <c r="J385" i="13"/>
  <c r="H383" i="13"/>
  <c r="I378" i="13"/>
  <c r="G376" i="13"/>
  <c r="J373" i="13"/>
  <c r="H371" i="13"/>
  <c r="I366" i="13"/>
  <c r="G364" i="13"/>
  <c r="J361" i="13"/>
  <c r="H359" i="13"/>
  <c r="I354" i="13"/>
  <c r="I589" i="13"/>
  <c r="G587" i="13"/>
  <c r="J584" i="13"/>
  <c r="H582" i="13"/>
  <c r="I577" i="13"/>
  <c r="G575" i="13"/>
  <c r="J572" i="13"/>
  <c r="H570" i="13"/>
  <c r="I565" i="13"/>
  <c r="G563" i="13"/>
  <c r="J560" i="13"/>
  <c r="H558" i="13"/>
  <c r="I553" i="13"/>
  <c r="G551" i="13"/>
  <c r="J548" i="13"/>
  <c r="H546" i="13"/>
  <c r="I541" i="13"/>
  <c r="G539" i="13"/>
  <c r="J536" i="13"/>
  <c r="H534" i="13"/>
  <c r="I529" i="13"/>
  <c r="G527" i="13"/>
  <c r="J524" i="13"/>
  <c r="H522" i="13"/>
  <c r="I517" i="13"/>
  <c r="G515" i="13"/>
  <c r="J512" i="13"/>
  <c r="H510" i="13"/>
  <c r="I505" i="13"/>
  <c r="G503" i="13"/>
  <c r="J500" i="13"/>
  <c r="H498" i="13"/>
  <c r="I493" i="13"/>
  <c r="G491" i="13"/>
  <c r="J488" i="13"/>
  <c r="H486" i="13"/>
  <c r="J480" i="13"/>
  <c r="H478" i="13"/>
  <c r="H474" i="13"/>
  <c r="I469" i="13"/>
  <c r="G467" i="13"/>
  <c r="J464" i="13"/>
  <c r="H462" i="13"/>
  <c r="I457" i="13"/>
  <c r="G455" i="13"/>
  <c r="J452" i="13"/>
  <c r="H450" i="13"/>
  <c r="I445" i="13"/>
  <c r="G443" i="13"/>
  <c r="J440" i="13"/>
  <c r="H438" i="13"/>
  <c r="I433" i="13"/>
  <c r="G431" i="13"/>
  <c r="J428" i="13"/>
  <c r="H426" i="13"/>
  <c r="I421" i="13"/>
  <c r="G419" i="13"/>
  <c r="J416" i="13"/>
  <c r="H414" i="13"/>
  <c r="I409" i="13"/>
  <c r="G407" i="13"/>
  <c r="J404" i="13"/>
  <c r="H402" i="13"/>
  <c r="I397" i="13"/>
  <c r="G395" i="13"/>
  <c r="J392" i="13"/>
  <c r="H390" i="13"/>
  <c r="I385" i="13"/>
  <c r="G383" i="13"/>
  <c r="J380" i="13"/>
  <c r="H378" i="13"/>
  <c r="I373" i="13"/>
  <c r="H589" i="13"/>
  <c r="I584" i="13"/>
  <c r="G582" i="13"/>
  <c r="J579" i="13"/>
  <c r="H577" i="13"/>
  <c r="I572" i="13"/>
  <c r="G570" i="13"/>
  <c r="J567" i="13"/>
  <c r="H565" i="13"/>
  <c r="I560" i="13"/>
  <c r="G558" i="13"/>
  <c r="J555" i="13"/>
  <c r="H553" i="13"/>
  <c r="I548" i="13"/>
  <c r="G546" i="13"/>
  <c r="J543" i="13"/>
  <c r="H541" i="13"/>
  <c r="I536" i="13"/>
  <c r="G534" i="13"/>
  <c r="J531" i="13"/>
  <c r="H529" i="13"/>
  <c r="I524" i="13"/>
  <c r="G522" i="13"/>
  <c r="J519" i="13"/>
  <c r="H517" i="13"/>
  <c r="I512" i="13"/>
  <c r="G510" i="13"/>
  <c r="J507" i="13"/>
  <c r="H505" i="13"/>
  <c r="I500" i="13"/>
  <c r="G498" i="13"/>
  <c r="J495" i="13"/>
  <c r="H493" i="13"/>
  <c r="I488" i="13"/>
  <c r="G486" i="13"/>
  <c r="J483" i="13"/>
  <c r="I480" i="13"/>
  <c r="G478" i="13"/>
  <c r="G474" i="13"/>
  <c r="J471" i="13"/>
  <c r="H469" i="13"/>
  <c r="I464" i="13"/>
  <c r="G462" i="13"/>
  <c r="J459" i="13"/>
  <c r="H457" i="13"/>
  <c r="I452" i="13"/>
  <c r="G450" i="13"/>
  <c r="J447" i="13"/>
  <c r="H445" i="13"/>
  <c r="I440" i="13"/>
  <c r="G438" i="13"/>
  <c r="J435" i="13"/>
  <c r="H433" i="13"/>
  <c r="I428" i="13"/>
  <c r="G426" i="13"/>
  <c r="J423" i="13"/>
  <c r="H421" i="13"/>
  <c r="I416" i="13"/>
  <c r="G414" i="13"/>
  <c r="J411" i="13"/>
  <c r="H409" i="13"/>
  <c r="I404" i="13"/>
  <c r="G402" i="13"/>
  <c r="J399" i="13"/>
  <c r="H397" i="13"/>
  <c r="I392" i="13"/>
  <c r="G390" i="13"/>
  <c r="J387" i="13"/>
  <c r="H385" i="13"/>
  <c r="I380" i="13"/>
  <c r="G378" i="13"/>
  <c r="J375" i="13"/>
  <c r="H373" i="13"/>
  <c r="I368" i="13"/>
  <c r="G366" i="13"/>
  <c r="J363" i="13"/>
  <c r="H361" i="13"/>
  <c r="I356" i="13"/>
  <c r="G354" i="13"/>
  <c r="J351" i="13"/>
  <c r="G589" i="13"/>
  <c r="J586" i="13"/>
  <c r="H584" i="13"/>
  <c r="I579" i="13"/>
  <c r="G577" i="13"/>
  <c r="J574" i="13"/>
  <c r="H572" i="13"/>
  <c r="I567" i="13"/>
  <c r="G565" i="13"/>
  <c r="J562" i="13"/>
  <c r="H560" i="13"/>
  <c r="I555" i="13"/>
  <c r="G553" i="13"/>
  <c r="J550" i="13"/>
  <c r="H548" i="13"/>
  <c r="I543" i="13"/>
  <c r="G541" i="13"/>
  <c r="J538" i="13"/>
  <c r="H536" i="13"/>
  <c r="I531" i="13"/>
  <c r="G529" i="13"/>
  <c r="J526" i="13"/>
  <c r="H524" i="13"/>
  <c r="I519" i="13"/>
  <c r="G517" i="13"/>
  <c r="J514" i="13"/>
  <c r="H512" i="13"/>
  <c r="I507" i="13"/>
  <c r="G505" i="13"/>
  <c r="J502" i="13"/>
  <c r="H500" i="13"/>
  <c r="I495" i="13"/>
  <c r="G493" i="13"/>
  <c r="J490" i="13"/>
  <c r="H488" i="13"/>
  <c r="I483" i="13"/>
  <c r="H480" i="13"/>
  <c r="I471" i="13"/>
  <c r="G469" i="13"/>
  <c r="J466" i="13"/>
  <c r="H464" i="13"/>
  <c r="I459" i="13"/>
  <c r="G457" i="13"/>
  <c r="J454" i="13"/>
  <c r="H452" i="13"/>
  <c r="I447" i="13"/>
  <c r="G445" i="13"/>
  <c r="J442" i="13"/>
  <c r="H440" i="13"/>
  <c r="I435" i="13"/>
  <c r="G433" i="13"/>
  <c r="J430" i="13"/>
  <c r="H428" i="13"/>
  <c r="I423" i="13"/>
  <c r="G421" i="13"/>
  <c r="J418" i="13"/>
  <c r="H416" i="13"/>
  <c r="I411" i="13"/>
  <c r="G409" i="13"/>
  <c r="J406" i="13"/>
  <c r="H404" i="13"/>
  <c r="I399" i="13"/>
  <c r="G397" i="13"/>
  <c r="J394" i="13"/>
  <c r="H392" i="13"/>
  <c r="I387" i="13"/>
  <c r="G385" i="13"/>
  <c r="J382" i="13"/>
  <c r="H380" i="13"/>
  <c r="I375" i="13"/>
  <c r="G373" i="13"/>
  <c r="J370" i="13"/>
  <c r="H368" i="13"/>
  <c r="I363" i="13"/>
  <c r="G361" i="13"/>
  <c r="J358" i="13"/>
  <c r="H356" i="13"/>
  <c r="I351" i="13"/>
  <c r="J578" i="13"/>
  <c r="I571" i="13"/>
  <c r="H564" i="13"/>
  <c r="G557" i="13"/>
  <c r="J542" i="13"/>
  <c r="I535" i="13"/>
  <c r="H528" i="13"/>
  <c r="G521" i="13"/>
  <c r="J506" i="13"/>
  <c r="I499" i="13"/>
  <c r="H492" i="13"/>
  <c r="G485" i="13"/>
  <c r="J475" i="13"/>
  <c r="I472" i="13"/>
  <c r="I468" i="13"/>
  <c r="H465" i="13"/>
  <c r="H461" i="13"/>
  <c r="G458" i="13"/>
  <c r="G454" i="13"/>
  <c r="J443" i="13"/>
  <c r="J439" i="13"/>
  <c r="I436" i="13"/>
  <c r="I432" i="13"/>
  <c r="H429" i="13"/>
  <c r="H425" i="13"/>
  <c r="G422" i="13"/>
  <c r="G418" i="13"/>
  <c r="J407" i="13"/>
  <c r="J403" i="13"/>
  <c r="I400" i="13"/>
  <c r="I396" i="13"/>
  <c r="H393" i="13"/>
  <c r="H389" i="13"/>
  <c r="G386" i="13"/>
  <c r="G382" i="13"/>
  <c r="J371" i="13"/>
  <c r="G368" i="13"/>
  <c r="G365" i="13"/>
  <c r="H358" i="13"/>
  <c r="H355" i="13"/>
  <c r="G352" i="13"/>
  <c r="H349" i="13"/>
  <c r="J346" i="13"/>
  <c r="G344" i="13"/>
  <c r="I341" i="13"/>
  <c r="I336" i="13"/>
  <c r="H331" i="13"/>
  <c r="I326" i="13"/>
  <c r="G324" i="13"/>
  <c r="I314" i="13"/>
  <c r="G312" i="13"/>
  <c r="J309" i="13"/>
  <c r="H307" i="13"/>
  <c r="I302" i="13"/>
  <c r="G300" i="13"/>
  <c r="J297" i="13"/>
  <c r="H295" i="13"/>
  <c r="I290" i="13"/>
  <c r="G288" i="13"/>
  <c r="J285" i="13"/>
  <c r="H283" i="13"/>
  <c r="I278" i="13"/>
  <c r="G276" i="13"/>
  <c r="J273" i="13"/>
  <c r="H271" i="13"/>
  <c r="I266" i="13"/>
  <c r="G264" i="13"/>
  <c r="J261" i="13"/>
  <c r="H259" i="13"/>
  <c r="I254" i="13"/>
  <c r="G252" i="13"/>
  <c r="J249" i="13"/>
  <c r="H247" i="13"/>
  <c r="I242" i="13"/>
  <c r="G240" i="13"/>
  <c r="J237" i="13"/>
  <c r="H235" i="13"/>
  <c r="I230" i="13"/>
  <c r="G228" i="13"/>
  <c r="J225" i="13"/>
  <c r="H223" i="13"/>
  <c r="I218" i="13"/>
  <c r="G216" i="13"/>
  <c r="J213" i="13"/>
  <c r="H211" i="13"/>
  <c r="J585" i="13"/>
  <c r="J581" i="13"/>
  <c r="I578" i="13"/>
  <c r="I574" i="13"/>
  <c r="H571" i="13"/>
  <c r="H567" i="13"/>
  <c r="G564" i="13"/>
  <c r="G560" i="13"/>
  <c r="J549" i="13"/>
  <c r="J545" i="13"/>
  <c r="I542" i="13"/>
  <c r="I538" i="13"/>
  <c r="H535" i="13"/>
  <c r="H531" i="13"/>
  <c r="G528" i="13"/>
  <c r="G524" i="13"/>
  <c r="J513" i="13"/>
  <c r="J509" i="13"/>
  <c r="I506" i="13"/>
  <c r="I502" i="13"/>
  <c r="H499" i="13"/>
  <c r="H495" i="13"/>
  <c r="G492" i="13"/>
  <c r="G488" i="13"/>
  <c r="I475" i="13"/>
  <c r="H468" i="13"/>
  <c r="G461" i="13"/>
  <c r="J446" i="13"/>
  <c r="I439" i="13"/>
  <c r="H432" i="13"/>
  <c r="G425" i="13"/>
  <c r="J410" i="13"/>
  <c r="I403" i="13"/>
  <c r="H396" i="13"/>
  <c r="G389" i="13"/>
  <c r="J374" i="13"/>
  <c r="G371" i="13"/>
  <c r="I361" i="13"/>
  <c r="G358" i="13"/>
  <c r="G355" i="13"/>
  <c r="G349" i="13"/>
  <c r="I346" i="13"/>
  <c r="H341" i="13"/>
  <c r="J338" i="13"/>
  <c r="H336" i="13"/>
  <c r="J333" i="13"/>
  <c r="G331" i="13"/>
  <c r="J328" i="13"/>
  <c r="H326" i="13"/>
  <c r="J320" i="13"/>
  <c r="J316" i="13"/>
  <c r="H314" i="13"/>
  <c r="I309" i="13"/>
  <c r="G307" i="13"/>
  <c r="J304" i="13"/>
  <c r="H302" i="13"/>
  <c r="I297" i="13"/>
  <c r="G295" i="13"/>
  <c r="J292" i="13"/>
  <c r="H290" i="13"/>
  <c r="I285" i="13"/>
  <c r="G283" i="13"/>
  <c r="J280" i="13"/>
  <c r="H278" i="13"/>
  <c r="I273" i="13"/>
  <c r="G271" i="13"/>
  <c r="J268" i="13"/>
  <c r="H266" i="13"/>
  <c r="I261" i="13"/>
  <c r="G259" i="13"/>
  <c r="J256" i="13"/>
  <c r="H254" i="13"/>
  <c r="I249" i="13"/>
  <c r="G247" i="13"/>
  <c r="J244" i="13"/>
  <c r="H242" i="13"/>
  <c r="I237" i="13"/>
  <c r="G235" i="13"/>
  <c r="J232" i="13"/>
  <c r="H230" i="13"/>
  <c r="I225" i="13"/>
  <c r="G223" i="13"/>
  <c r="J588" i="13"/>
  <c r="I585" i="13"/>
  <c r="I581" i="13"/>
  <c r="H578" i="13"/>
  <c r="H574" i="13"/>
  <c r="G571" i="13"/>
  <c r="G567" i="13"/>
  <c r="J556" i="13"/>
  <c r="J552" i="13"/>
  <c r="I549" i="13"/>
  <c r="I545" i="13"/>
  <c r="H542" i="13"/>
  <c r="H538" i="13"/>
  <c r="G535" i="13"/>
  <c r="G531" i="13"/>
  <c r="J520" i="13"/>
  <c r="J516" i="13"/>
  <c r="I513" i="13"/>
  <c r="I509" i="13"/>
  <c r="H506" i="13"/>
  <c r="H502" i="13"/>
  <c r="G499" i="13"/>
  <c r="G495" i="13"/>
  <c r="J484" i="13"/>
  <c r="G480" i="13"/>
  <c r="H475" i="13"/>
  <c r="H471" i="13"/>
  <c r="G468" i="13"/>
  <c r="G464" i="13"/>
  <c r="J453" i="13"/>
  <c r="J449" i="13"/>
  <c r="I446" i="13"/>
  <c r="I442" i="13"/>
  <c r="H439" i="13"/>
  <c r="H435" i="13"/>
  <c r="G432" i="13"/>
  <c r="G428" i="13"/>
  <c r="J417" i="13"/>
  <c r="J413" i="13"/>
  <c r="I410" i="13"/>
  <c r="I406" i="13"/>
  <c r="H403" i="13"/>
  <c r="H399" i="13"/>
  <c r="G396" i="13"/>
  <c r="G392" i="13"/>
  <c r="J381" i="13"/>
  <c r="J377" i="13"/>
  <c r="I374" i="13"/>
  <c r="J367" i="13"/>
  <c r="J364" i="13"/>
  <c r="H351" i="13"/>
  <c r="H346" i="13"/>
  <c r="J343" i="13"/>
  <c r="G341" i="13"/>
  <c r="I338" i="13"/>
  <c r="G336" i="13"/>
  <c r="I333" i="13"/>
  <c r="I328" i="13"/>
  <c r="G326" i="13"/>
  <c r="J323" i="13"/>
  <c r="I320" i="13"/>
  <c r="I316" i="13"/>
  <c r="I588" i="13"/>
  <c r="H585" i="13"/>
  <c r="H581" i="13"/>
  <c r="G578" i="13"/>
  <c r="G574" i="13"/>
  <c r="J563" i="13"/>
  <c r="J559" i="13"/>
  <c r="I556" i="13"/>
  <c r="I552" i="13"/>
  <c r="H549" i="13"/>
  <c r="H545" i="13"/>
  <c r="G542" i="13"/>
  <c r="G538" i="13"/>
  <c r="J527" i="13"/>
  <c r="J523" i="13"/>
  <c r="I520" i="13"/>
  <c r="I516" i="13"/>
  <c r="H513" i="13"/>
  <c r="H509" i="13"/>
  <c r="G506" i="13"/>
  <c r="G502" i="13"/>
  <c r="J491" i="13"/>
  <c r="J487" i="13"/>
  <c r="I484" i="13"/>
  <c r="G475" i="13"/>
  <c r="G471" i="13"/>
  <c r="J460" i="13"/>
  <c r="J456" i="13"/>
  <c r="I453" i="13"/>
  <c r="I449" i="13"/>
  <c r="H446" i="13"/>
  <c r="H442" i="13"/>
  <c r="G439" i="13"/>
  <c r="G435" i="13"/>
  <c r="J424" i="13"/>
  <c r="J420" i="13"/>
  <c r="I417" i="13"/>
  <c r="I413" i="13"/>
  <c r="H410" i="13"/>
  <c r="H406" i="13"/>
  <c r="G403" i="13"/>
  <c r="G399" i="13"/>
  <c r="J388" i="13"/>
  <c r="J384" i="13"/>
  <c r="I381" i="13"/>
  <c r="I377" i="13"/>
  <c r="H374" i="13"/>
  <c r="I370" i="13"/>
  <c r="I367" i="13"/>
  <c r="I364" i="13"/>
  <c r="J360" i="13"/>
  <c r="J357" i="13"/>
  <c r="H354" i="13"/>
  <c r="G351" i="13"/>
  <c r="J348" i="13"/>
  <c r="G346" i="13"/>
  <c r="I343" i="13"/>
  <c r="H338" i="13"/>
  <c r="H333" i="13"/>
  <c r="J330" i="13"/>
  <c r="H328" i="13"/>
  <c r="I323" i="13"/>
  <c r="H320" i="13"/>
  <c r="H316" i="13"/>
  <c r="I311" i="13"/>
  <c r="G309" i="13"/>
  <c r="J306" i="13"/>
  <c r="H304" i="13"/>
  <c r="I299" i="13"/>
  <c r="G297" i="13"/>
  <c r="J294" i="13"/>
  <c r="H292" i="13"/>
  <c r="I287" i="13"/>
  <c r="G285" i="13"/>
  <c r="J282" i="13"/>
  <c r="H280" i="13"/>
  <c r="I275" i="13"/>
  <c r="G273" i="13"/>
  <c r="J270" i="13"/>
  <c r="H268" i="13"/>
  <c r="I263" i="13"/>
  <c r="G261" i="13"/>
  <c r="J258" i="13"/>
  <c r="H256" i="13"/>
  <c r="I251" i="13"/>
  <c r="J580" i="13"/>
  <c r="J576" i="13"/>
  <c r="I573" i="13"/>
  <c r="I569" i="13"/>
  <c r="H566" i="13"/>
  <c r="H562" i="13"/>
  <c r="G559" i="13"/>
  <c r="G555" i="13"/>
  <c r="J544" i="13"/>
  <c r="J540" i="13"/>
  <c r="I537" i="13"/>
  <c r="I533" i="13"/>
  <c r="H530" i="13"/>
  <c r="H526" i="13"/>
  <c r="G523" i="13"/>
  <c r="G519" i="13"/>
  <c r="J508" i="13"/>
  <c r="J504" i="13"/>
  <c r="I501" i="13"/>
  <c r="I497" i="13"/>
  <c r="H494" i="13"/>
  <c r="H490" i="13"/>
  <c r="G487" i="13"/>
  <c r="G483" i="13"/>
  <c r="H479" i="13"/>
  <c r="J473" i="13"/>
  <c r="I470" i="13"/>
  <c r="I466" i="13"/>
  <c r="H463" i="13"/>
  <c r="H459" i="13"/>
  <c r="G456" i="13"/>
  <c r="G452" i="13"/>
  <c r="J441" i="13"/>
  <c r="J437" i="13"/>
  <c r="I434" i="13"/>
  <c r="I430" i="13"/>
  <c r="H427" i="13"/>
  <c r="H423" i="13"/>
  <c r="G420" i="13"/>
  <c r="G416" i="13"/>
  <c r="J405" i="13"/>
  <c r="J401" i="13"/>
  <c r="I398" i="13"/>
  <c r="I394" i="13"/>
  <c r="H391" i="13"/>
  <c r="H387" i="13"/>
  <c r="G384" i="13"/>
  <c r="G380" i="13"/>
  <c r="G363" i="13"/>
  <c r="G360" i="13"/>
  <c r="I353" i="13"/>
  <c r="I350" i="13"/>
  <c r="G348" i="13"/>
  <c r="I345" i="13"/>
  <c r="G340" i="13"/>
  <c r="J337" i="13"/>
  <c r="G335" i="13"/>
  <c r="I332" i="13"/>
  <c r="G330" i="13"/>
  <c r="J327" i="13"/>
  <c r="H325" i="13"/>
  <c r="J319" i="13"/>
  <c r="J315" i="13"/>
  <c r="H313" i="13"/>
  <c r="I308" i="13"/>
  <c r="G306" i="13"/>
  <c r="J303" i="13"/>
  <c r="H301" i="13"/>
  <c r="I296" i="13"/>
  <c r="G294" i="13"/>
  <c r="J291" i="13"/>
  <c r="H289" i="13"/>
  <c r="I284" i="13"/>
  <c r="G282" i="13"/>
  <c r="J279" i="13"/>
  <c r="J587" i="13"/>
  <c r="J583" i="13"/>
  <c r="I580" i="13"/>
  <c r="I576" i="13"/>
  <c r="H573" i="13"/>
  <c r="H569" i="13"/>
  <c r="G566" i="13"/>
  <c r="G562" i="13"/>
  <c r="J551" i="13"/>
  <c r="J547" i="13"/>
  <c r="I544" i="13"/>
  <c r="I540" i="13"/>
  <c r="H537" i="13"/>
  <c r="H533" i="13"/>
  <c r="G530" i="13"/>
  <c r="G526" i="13"/>
  <c r="J515" i="13"/>
  <c r="J511" i="13"/>
  <c r="I508" i="13"/>
  <c r="I504" i="13"/>
  <c r="H501" i="13"/>
  <c r="H497" i="13"/>
  <c r="G494" i="13"/>
  <c r="G490" i="13"/>
  <c r="G479" i="13"/>
  <c r="I473" i="13"/>
  <c r="H470" i="13"/>
  <c r="H466" i="13"/>
  <c r="G463" i="13"/>
  <c r="G459" i="13"/>
  <c r="J448" i="13"/>
  <c r="J444" i="13"/>
  <c r="I441" i="13"/>
  <c r="I437" i="13"/>
  <c r="H434" i="13"/>
  <c r="H430" i="13"/>
  <c r="G427" i="13"/>
  <c r="G423" i="13"/>
  <c r="J412" i="13"/>
  <c r="J408" i="13"/>
  <c r="I405" i="13"/>
  <c r="I401" i="13"/>
  <c r="H398" i="13"/>
  <c r="H394" i="13"/>
  <c r="G391" i="13"/>
  <c r="G387" i="13"/>
  <c r="J376" i="13"/>
  <c r="J372" i="13"/>
  <c r="J369" i="13"/>
  <c r="H366" i="13"/>
  <c r="J356" i="13"/>
  <c r="H353" i="13"/>
  <c r="H350" i="13"/>
  <c r="H345" i="13"/>
  <c r="I342" i="13"/>
  <c r="I337" i="13"/>
  <c r="H332" i="13"/>
  <c r="I327" i="13"/>
  <c r="G325" i="13"/>
  <c r="J322" i="13"/>
  <c r="I319" i="13"/>
  <c r="I315" i="13"/>
  <c r="G313" i="13"/>
  <c r="J310" i="13"/>
  <c r="H308" i="13"/>
  <c r="I303" i="13"/>
  <c r="G301" i="13"/>
  <c r="J298" i="13"/>
  <c r="H296" i="13"/>
  <c r="I291" i="13"/>
  <c r="G289" i="13"/>
  <c r="J286" i="13"/>
  <c r="H284" i="13"/>
  <c r="I279" i="13"/>
  <c r="G277" i="13"/>
  <c r="J274" i="13"/>
  <c r="H272" i="13"/>
  <c r="I267" i="13"/>
  <c r="G265" i="13"/>
  <c r="J262" i="13"/>
  <c r="H260" i="13"/>
  <c r="I255" i="13"/>
  <c r="J571" i="13"/>
  <c r="J554" i="13"/>
  <c r="G550" i="13"/>
  <c r="J537" i="13"/>
  <c r="J525" i="13"/>
  <c r="G497" i="13"/>
  <c r="G473" i="13"/>
  <c r="I461" i="13"/>
  <c r="G451" i="13"/>
  <c r="I427" i="13"/>
  <c r="H411" i="13"/>
  <c r="I393" i="13"/>
  <c r="H382" i="13"/>
  <c r="G377" i="13"/>
  <c r="G372" i="13"/>
  <c r="G367" i="13"/>
  <c r="H362" i="13"/>
  <c r="I357" i="13"/>
  <c r="J352" i="13"/>
  <c r="H343" i="13"/>
  <c r="I339" i="13"/>
  <c r="H335" i="13"/>
  <c r="I331" i="13"/>
  <c r="H327" i="13"/>
  <c r="H323" i="13"/>
  <c r="I313" i="13"/>
  <c r="G310" i="13"/>
  <c r="J302" i="13"/>
  <c r="G299" i="13"/>
  <c r="I295" i="13"/>
  <c r="H288" i="13"/>
  <c r="J284" i="13"/>
  <c r="G281" i="13"/>
  <c r="I277" i="13"/>
  <c r="H274" i="13"/>
  <c r="I270" i="13"/>
  <c r="J267" i="13"/>
  <c r="I264" i="13"/>
  <c r="J257" i="13"/>
  <c r="J254" i="13"/>
  <c r="J251" i="13"/>
  <c r="J248" i="13"/>
  <c r="H243" i="13"/>
  <c r="I240" i="13"/>
  <c r="J234" i="13"/>
  <c r="G232" i="13"/>
  <c r="H229" i="13"/>
  <c r="J226" i="13"/>
  <c r="G221" i="13"/>
  <c r="J218" i="13"/>
  <c r="H213" i="13"/>
  <c r="J210" i="13"/>
  <c r="H208" i="13"/>
  <c r="I203" i="13"/>
  <c r="G201" i="13"/>
  <c r="J198" i="13"/>
  <c r="H196" i="13"/>
  <c r="I191" i="13"/>
  <c r="G189" i="13"/>
  <c r="J186" i="13"/>
  <c r="H184" i="13"/>
  <c r="I179" i="13"/>
  <c r="G177" i="13"/>
  <c r="J174" i="13"/>
  <c r="Q45" i="13" s="1"/>
  <c r="H172" i="13"/>
  <c r="I167" i="13"/>
  <c r="G165" i="13"/>
  <c r="J162" i="13"/>
  <c r="Q42" i="13" s="1"/>
  <c r="I155" i="13"/>
  <c r="G153" i="13"/>
  <c r="J150" i="13"/>
  <c r="Q39" i="13" s="1"/>
  <c r="H148" i="13"/>
  <c r="I143" i="13"/>
  <c r="G141" i="13"/>
  <c r="J138" i="13"/>
  <c r="Q36" i="13" s="1"/>
  <c r="I583" i="13"/>
  <c r="I559" i="13"/>
  <c r="I554" i="13"/>
  <c r="H543" i="13"/>
  <c r="I525" i="13"/>
  <c r="J503" i="13"/>
  <c r="J485" i="13"/>
  <c r="G466" i="13"/>
  <c r="J455" i="13"/>
  <c r="J432" i="13"/>
  <c r="J415" i="13"/>
  <c r="G411" i="13"/>
  <c r="H405" i="13"/>
  <c r="J398" i="13"/>
  <c r="J386" i="13"/>
  <c r="G362" i="13"/>
  <c r="H357" i="13"/>
  <c r="I352" i="13"/>
  <c r="J347" i="13"/>
  <c r="G343" i="13"/>
  <c r="H339" i="13"/>
  <c r="G327" i="13"/>
  <c r="G323" i="13"/>
  <c r="J305" i="13"/>
  <c r="G302" i="13"/>
  <c r="H291" i="13"/>
  <c r="G284" i="13"/>
  <c r="H277" i="13"/>
  <c r="G274" i="13"/>
  <c r="H270" i="13"/>
  <c r="H267" i="13"/>
  <c r="H264" i="13"/>
  <c r="J260" i="13"/>
  <c r="I257" i="13"/>
  <c r="G254" i="13"/>
  <c r="H251" i="13"/>
  <c r="I248" i="13"/>
  <c r="J245" i="13"/>
  <c r="G243" i="13"/>
  <c r="H240" i="13"/>
  <c r="H237" i="13"/>
  <c r="I234" i="13"/>
  <c r="G229" i="13"/>
  <c r="I226" i="13"/>
  <c r="J223" i="13"/>
  <c r="H218" i="13"/>
  <c r="J215" i="13"/>
  <c r="G213" i="13"/>
  <c r="I210" i="13"/>
  <c r="G208" i="13"/>
  <c r="J205" i="13"/>
  <c r="H203" i="13"/>
  <c r="I198" i="13"/>
  <c r="G196" i="13"/>
  <c r="J193" i="13"/>
  <c r="H191" i="13"/>
  <c r="I186" i="13"/>
  <c r="G184" i="13"/>
  <c r="J181" i="13"/>
  <c r="H179" i="13"/>
  <c r="I174" i="13"/>
  <c r="P45" i="13" s="1"/>
  <c r="G172" i="13"/>
  <c r="J169" i="13"/>
  <c r="H167" i="13"/>
  <c r="I162" i="13"/>
  <c r="P42" i="13" s="1"/>
  <c r="J157" i="13"/>
  <c r="H155" i="13"/>
  <c r="I150" i="13"/>
  <c r="P39" i="13" s="1"/>
  <c r="G148" i="13"/>
  <c r="J145" i="13"/>
  <c r="H143" i="13"/>
  <c r="I138" i="13"/>
  <c r="P36" i="13" s="1"/>
  <c r="G136" i="13"/>
  <c r="J133" i="13"/>
  <c r="H131" i="13"/>
  <c r="I126" i="13"/>
  <c r="P33" i="13" s="1"/>
  <c r="G124" i="13"/>
  <c r="J121" i="13"/>
  <c r="H119" i="13"/>
  <c r="I114" i="13"/>
  <c r="P30" i="13" s="1"/>
  <c r="G112" i="13"/>
  <c r="J109" i="13"/>
  <c r="H107" i="13"/>
  <c r="I102" i="13"/>
  <c r="P27" i="13" s="1"/>
  <c r="H588" i="13"/>
  <c r="H583" i="13"/>
  <c r="H576" i="13"/>
  <c r="J564" i="13"/>
  <c r="H559" i="13"/>
  <c r="H554" i="13"/>
  <c r="G543" i="13"/>
  <c r="G536" i="13"/>
  <c r="J530" i="13"/>
  <c r="H525" i="13"/>
  <c r="H519" i="13"/>
  <c r="I514" i="13"/>
  <c r="G509" i="13"/>
  <c r="J496" i="13"/>
  <c r="I490" i="13"/>
  <c r="I485" i="13"/>
  <c r="J472" i="13"/>
  <c r="I460" i="13"/>
  <c r="I444" i="13"/>
  <c r="I420" i="13"/>
  <c r="I415" i="13"/>
  <c r="G398" i="13"/>
  <c r="I386" i="13"/>
  <c r="H381" i="13"/>
  <c r="I376" i="13"/>
  <c r="H347" i="13"/>
  <c r="G339" i="13"/>
  <c r="J334" i="13"/>
  <c r="I330" i="13"/>
  <c r="J312" i="13"/>
  <c r="H309" i="13"/>
  <c r="I305" i="13"/>
  <c r="I298" i="13"/>
  <c r="I294" i="13"/>
  <c r="G291" i="13"/>
  <c r="J287" i="13"/>
  <c r="I280" i="13"/>
  <c r="G270" i="13"/>
  <c r="G267" i="13"/>
  <c r="I260" i="13"/>
  <c r="H257" i="13"/>
  <c r="G251" i="13"/>
  <c r="H248" i="13"/>
  <c r="I245" i="13"/>
  <c r="G237" i="13"/>
  <c r="H234" i="13"/>
  <c r="J231" i="13"/>
  <c r="H226" i="13"/>
  <c r="I223" i="13"/>
  <c r="J220" i="13"/>
  <c r="G218" i="13"/>
  <c r="I215" i="13"/>
  <c r="H210" i="13"/>
  <c r="I205" i="13"/>
  <c r="G203" i="13"/>
  <c r="J200" i="13"/>
  <c r="H198" i="13"/>
  <c r="I193" i="13"/>
  <c r="G191" i="13"/>
  <c r="J188" i="13"/>
  <c r="H186" i="13"/>
  <c r="I181" i="13"/>
  <c r="G179" i="13"/>
  <c r="J176" i="13"/>
  <c r="H174" i="13"/>
  <c r="O45" i="13" s="1"/>
  <c r="I169" i="13"/>
  <c r="G167" i="13"/>
  <c r="J164" i="13"/>
  <c r="H162" i="13"/>
  <c r="O42" i="13" s="1"/>
  <c r="I157" i="13"/>
  <c r="G155" i="13"/>
  <c r="J152" i="13"/>
  <c r="H150" i="13"/>
  <c r="O39" i="13" s="1"/>
  <c r="I145" i="13"/>
  <c r="G143" i="13"/>
  <c r="J140" i="13"/>
  <c r="H138" i="13"/>
  <c r="O36" i="13" s="1"/>
  <c r="I133" i="13"/>
  <c r="G131" i="13"/>
  <c r="J128" i="13"/>
  <c r="H126" i="13"/>
  <c r="O33" i="13" s="1"/>
  <c r="I121" i="13"/>
  <c r="G119" i="13"/>
  <c r="G588" i="13"/>
  <c r="G583" i="13"/>
  <c r="G576" i="13"/>
  <c r="J569" i="13"/>
  <c r="I564" i="13"/>
  <c r="G554" i="13"/>
  <c r="G548" i="13"/>
  <c r="I530" i="13"/>
  <c r="H514" i="13"/>
  <c r="I496" i="13"/>
  <c r="H485" i="13"/>
  <c r="J479" i="13"/>
  <c r="J465" i="13"/>
  <c r="I454" i="13"/>
  <c r="H449" i="13"/>
  <c r="H444" i="13"/>
  <c r="H437" i="13"/>
  <c r="J431" i="13"/>
  <c r="J425" i="13"/>
  <c r="H420" i="13"/>
  <c r="H415" i="13"/>
  <c r="G410" i="13"/>
  <c r="G404" i="13"/>
  <c r="J391" i="13"/>
  <c r="H386" i="13"/>
  <c r="H370" i="13"/>
  <c r="J365" i="13"/>
  <c r="G356" i="13"/>
  <c r="G347" i="13"/>
  <c r="H342" i="13"/>
  <c r="I334" i="13"/>
  <c r="H330" i="13"/>
  <c r="J326" i="13"/>
  <c r="I322" i="13"/>
  <c r="G316" i="13"/>
  <c r="I312" i="13"/>
  <c r="H305" i="13"/>
  <c r="J301" i="13"/>
  <c r="H298" i="13"/>
  <c r="H294" i="13"/>
  <c r="H287" i="13"/>
  <c r="J283" i="13"/>
  <c r="G280" i="13"/>
  <c r="J276" i="13"/>
  <c r="H273" i="13"/>
  <c r="J263" i="13"/>
  <c r="G260" i="13"/>
  <c r="G257" i="13"/>
  <c r="J253" i="13"/>
  <c r="G248" i="13"/>
  <c r="H245" i="13"/>
  <c r="J242" i="13"/>
  <c r="J239" i="13"/>
  <c r="G234" i="13"/>
  <c r="I231" i="13"/>
  <c r="J228" i="13"/>
  <c r="G226" i="13"/>
  <c r="I220" i="13"/>
  <c r="H215" i="13"/>
  <c r="J212" i="13"/>
  <c r="G210" i="13"/>
  <c r="J207" i="13"/>
  <c r="H205" i="13"/>
  <c r="I200" i="13"/>
  <c r="G198" i="13"/>
  <c r="J195" i="13"/>
  <c r="H193" i="13"/>
  <c r="I188" i="13"/>
  <c r="G186" i="13"/>
  <c r="J183" i="13"/>
  <c r="H181" i="13"/>
  <c r="I176" i="13"/>
  <c r="G174" i="13"/>
  <c r="N45" i="13" s="1"/>
  <c r="J171" i="13"/>
  <c r="H169" i="13"/>
  <c r="G569" i="13"/>
  <c r="J535" i="13"/>
  <c r="J518" i="13"/>
  <c r="G514" i="13"/>
  <c r="J501" i="13"/>
  <c r="J489" i="13"/>
  <c r="I479" i="13"/>
  <c r="I465" i="13"/>
  <c r="H454" i="13"/>
  <c r="G449" i="13"/>
  <c r="G444" i="13"/>
  <c r="G437" i="13"/>
  <c r="I425" i="13"/>
  <c r="G415" i="13"/>
  <c r="I391" i="13"/>
  <c r="H375" i="13"/>
  <c r="G370" i="13"/>
  <c r="I365" i="13"/>
  <c r="I360" i="13"/>
  <c r="J350" i="13"/>
  <c r="G342" i="13"/>
  <c r="G338" i="13"/>
  <c r="H334" i="13"/>
  <c r="H322" i="13"/>
  <c r="H312" i="13"/>
  <c r="J308" i="13"/>
  <c r="G305" i="13"/>
  <c r="I301" i="13"/>
  <c r="G298" i="13"/>
  <c r="J290" i="13"/>
  <c r="G287" i="13"/>
  <c r="I283" i="13"/>
  <c r="I276" i="13"/>
  <c r="J269" i="13"/>
  <c r="J266" i="13"/>
  <c r="H263" i="13"/>
  <c r="I253" i="13"/>
  <c r="J250" i="13"/>
  <c r="G245" i="13"/>
  <c r="G242" i="13"/>
  <c r="I239" i="13"/>
  <c r="J236" i="13"/>
  <c r="H231" i="13"/>
  <c r="I228" i="13"/>
  <c r="J222" i="13"/>
  <c r="H220" i="13"/>
  <c r="J217" i="13"/>
  <c r="G215" i="13"/>
  <c r="I212" i="13"/>
  <c r="I207" i="13"/>
  <c r="G205" i="13"/>
  <c r="J202" i="13"/>
  <c r="H200" i="13"/>
  <c r="I195" i="13"/>
  <c r="G193" i="13"/>
  <c r="J190" i="13"/>
  <c r="H188" i="13"/>
  <c r="I183" i="13"/>
  <c r="G181" i="13"/>
  <c r="J178" i="13"/>
  <c r="H176" i="13"/>
  <c r="I171" i="13"/>
  <c r="G169" i="13"/>
  <c r="J166" i="13"/>
  <c r="Q43" i="13" s="1"/>
  <c r="H164" i="13"/>
  <c r="G157" i="13"/>
  <c r="J154" i="13"/>
  <c r="Q40" i="13" s="1"/>
  <c r="H152" i="13"/>
  <c r="I147" i="13"/>
  <c r="G145" i="13"/>
  <c r="J142" i="13"/>
  <c r="Q37" i="13" s="1"/>
  <c r="H140" i="13"/>
  <c r="I135" i="13"/>
  <c r="G133" i="13"/>
  <c r="J130" i="13"/>
  <c r="Q34" i="13" s="1"/>
  <c r="H128" i="13"/>
  <c r="I123" i="13"/>
  <c r="G121" i="13"/>
  <c r="J118" i="13"/>
  <c r="Q31" i="13" s="1"/>
  <c r="H116" i="13"/>
  <c r="I111" i="13"/>
  <c r="G109" i="13"/>
  <c r="J575" i="13"/>
  <c r="J557" i="13"/>
  <c r="I547" i="13"/>
  <c r="I523" i="13"/>
  <c r="I518" i="13"/>
  <c r="H507" i="13"/>
  <c r="I489" i="13"/>
  <c r="J470" i="13"/>
  <c r="J458" i="13"/>
  <c r="G430" i="13"/>
  <c r="J419" i="13"/>
  <c r="J396" i="13"/>
  <c r="J379" i="13"/>
  <c r="G375" i="13"/>
  <c r="H365" i="13"/>
  <c r="H360" i="13"/>
  <c r="J355" i="13"/>
  <c r="G350" i="13"/>
  <c r="G334" i="13"/>
  <c r="J329" i="13"/>
  <c r="J325" i="13"/>
  <c r="G322" i="13"/>
  <c r="H315" i="13"/>
  <c r="G308" i="13"/>
  <c r="J293" i="13"/>
  <c r="G290" i="13"/>
  <c r="H279" i="13"/>
  <c r="H276" i="13"/>
  <c r="J272" i="13"/>
  <c r="I269" i="13"/>
  <c r="G266" i="13"/>
  <c r="G263" i="13"/>
  <c r="J259" i="13"/>
  <c r="I256" i="13"/>
  <c r="H253" i="13"/>
  <c r="I250" i="13"/>
  <c r="J247" i="13"/>
  <c r="H239" i="13"/>
  <c r="I236" i="13"/>
  <c r="J233" i="13"/>
  <c r="G231" i="13"/>
  <c r="H228" i="13"/>
  <c r="H225" i="13"/>
  <c r="I222" i="13"/>
  <c r="G220" i="13"/>
  <c r="I217" i="13"/>
  <c r="H212" i="13"/>
  <c r="J209" i="13"/>
  <c r="H207" i="13"/>
  <c r="I202" i="13"/>
  <c r="G200" i="13"/>
  <c r="J197" i="13"/>
  <c r="H195" i="13"/>
  <c r="I190" i="13"/>
  <c r="G188" i="13"/>
  <c r="J185" i="13"/>
  <c r="H183" i="13"/>
  <c r="I178" i="13"/>
  <c r="G176" i="13"/>
  <c r="J173" i="13"/>
  <c r="H171" i="13"/>
  <c r="I166" i="13"/>
  <c r="P43" i="13" s="1"/>
  <c r="G164" i="13"/>
  <c r="I154" i="13"/>
  <c r="P40" i="13" s="1"/>
  <c r="G152" i="13"/>
  <c r="J149" i="13"/>
  <c r="H147" i="13"/>
  <c r="I142" i="13"/>
  <c r="P37" i="13" s="1"/>
  <c r="G140" i="13"/>
  <c r="J137" i="13"/>
  <c r="H135" i="13"/>
  <c r="I130" i="13"/>
  <c r="P34" i="13" s="1"/>
  <c r="G128" i="13"/>
  <c r="J125" i="13"/>
  <c r="H123" i="13"/>
  <c r="I118" i="13"/>
  <c r="P31" i="13" s="1"/>
  <c r="I586" i="13"/>
  <c r="G581" i="13"/>
  <c r="J568" i="13"/>
  <c r="I562" i="13"/>
  <c r="I557" i="13"/>
  <c r="H552" i="13"/>
  <c r="H547" i="13"/>
  <c r="H540" i="13"/>
  <c r="J528" i="13"/>
  <c r="H523" i="13"/>
  <c r="H518" i="13"/>
  <c r="G507" i="13"/>
  <c r="G500" i="13"/>
  <c r="J494" i="13"/>
  <c r="H489" i="13"/>
  <c r="H483" i="13"/>
  <c r="G470" i="13"/>
  <c r="I458" i="13"/>
  <c r="H453" i="13"/>
  <c r="I448" i="13"/>
  <c r="J436" i="13"/>
  <c r="I424" i="13"/>
  <c r="I408" i="13"/>
  <c r="I384" i="13"/>
  <c r="I379" i="13"/>
  <c r="I369" i="13"/>
  <c r="I355" i="13"/>
  <c r="J345" i="13"/>
  <c r="J341" i="13"/>
  <c r="H337" i="13"/>
  <c r="I329" i="13"/>
  <c r="I325" i="13"/>
  <c r="G315" i="13"/>
  <c r="J311" i="13"/>
  <c r="I304" i="13"/>
  <c r="J300" i="13"/>
  <c r="H297" i="13"/>
  <c r="I293" i="13"/>
  <c r="I286" i="13"/>
  <c r="I282" i="13"/>
  <c r="G279" i="13"/>
  <c r="I272" i="13"/>
  <c r="H269" i="13"/>
  <c r="I259" i="13"/>
  <c r="G256" i="13"/>
  <c r="G253" i="13"/>
  <c r="H250" i="13"/>
  <c r="I247" i="13"/>
  <c r="I244" i="13"/>
  <c r="J241" i="13"/>
  <c r="G239" i="13"/>
  <c r="H236" i="13"/>
  <c r="I233" i="13"/>
  <c r="G225" i="13"/>
  <c r="H222" i="13"/>
  <c r="H217" i="13"/>
  <c r="J214" i="13"/>
  <c r="G212" i="13"/>
  <c r="I209" i="13"/>
  <c r="G207" i="13"/>
  <c r="J204" i="13"/>
  <c r="H202" i="13"/>
  <c r="I197" i="13"/>
  <c r="G195" i="13"/>
  <c r="J192" i="13"/>
  <c r="H190" i="13"/>
  <c r="I185" i="13"/>
  <c r="G183" i="13"/>
  <c r="J180" i="13"/>
  <c r="H178" i="13"/>
  <c r="I173" i="13"/>
  <c r="G171" i="13"/>
  <c r="J168" i="13"/>
  <c r="H166" i="13"/>
  <c r="O43" i="13" s="1"/>
  <c r="J156" i="13"/>
  <c r="H154" i="13"/>
  <c r="O40" i="13" s="1"/>
  <c r="G572" i="13"/>
  <c r="J539" i="13"/>
  <c r="I482" i="13"/>
  <c r="H473" i="13"/>
  <c r="I456" i="13"/>
  <c r="H441" i="13"/>
  <c r="H417" i="13"/>
  <c r="G401" i="13"/>
  <c r="J393" i="13"/>
  <c r="J362" i="13"/>
  <c r="H348" i="13"/>
  <c r="J340" i="13"/>
  <c r="I300" i="13"/>
  <c r="H282" i="13"/>
  <c r="I271" i="13"/>
  <c r="H265" i="13"/>
  <c r="G238" i="13"/>
  <c r="I232" i="13"/>
  <c r="I227" i="13"/>
  <c r="G222" i="13"/>
  <c r="I213" i="13"/>
  <c r="I208" i="13"/>
  <c r="H199" i="13"/>
  <c r="I194" i="13"/>
  <c r="H185" i="13"/>
  <c r="I172" i="13"/>
  <c r="I163" i="13"/>
  <c r="I153" i="13"/>
  <c r="I149" i="13"/>
  <c r="H146" i="13"/>
  <c r="O38" i="13" s="1"/>
  <c r="H142" i="13"/>
  <c r="O37" i="13" s="1"/>
  <c r="G139" i="13"/>
  <c r="J135" i="13"/>
  <c r="H132" i="13"/>
  <c r="G129" i="13"/>
  <c r="I125" i="13"/>
  <c r="I122" i="13"/>
  <c r="P32" i="13" s="1"/>
  <c r="I119" i="13"/>
  <c r="G116" i="13"/>
  <c r="I113" i="13"/>
  <c r="J110" i="13"/>
  <c r="Q29" i="13" s="1"/>
  <c r="H105" i="13"/>
  <c r="I94" i="13"/>
  <c r="P25" i="13" s="1"/>
  <c r="G92" i="13"/>
  <c r="J89" i="13"/>
  <c r="H87" i="13"/>
  <c r="I82" i="13"/>
  <c r="P22" i="13" s="1"/>
  <c r="G80" i="13"/>
  <c r="I78" i="13"/>
  <c r="P21" i="13" s="1"/>
  <c r="G76" i="13"/>
  <c r="J73" i="13"/>
  <c r="H71" i="13"/>
  <c r="I66" i="13"/>
  <c r="P18" i="13" s="1"/>
  <c r="G64" i="13"/>
  <c r="J61" i="13"/>
  <c r="H59" i="13"/>
  <c r="I54" i="13"/>
  <c r="P15" i="13" s="1"/>
  <c r="G52" i="13"/>
  <c r="J49" i="13"/>
  <c r="H47" i="13"/>
  <c r="I42" i="13"/>
  <c r="P12" i="13" s="1"/>
  <c r="G40" i="13"/>
  <c r="H555" i="13"/>
  <c r="G547" i="13"/>
  <c r="J521" i="13"/>
  <c r="H482" i="13"/>
  <c r="J463" i="13"/>
  <c r="H456" i="13"/>
  <c r="H408" i="13"/>
  <c r="H384" i="13"/>
  <c r="H377" i="13"/>
  <c r="H369" i="13"/>
  <c r="I362" i="13"/>
  <c r="I340" i="13"/>
  <c r="H319" i="13"/>
  <c r="I306" i="13"/>
  <c r="H300" i="13"/>
  <c r="J288" i="13"/>
  <c r="I258" i="13"/>
  <c r="J252" i="13"/>
  <c r="J246" i="13"/>
  <c r="H232" i="13"/>
  <c r="H227" i="13"/>
  <c r="G217" i="13"/>
  <c r="J203" i="13"/>
  <c r="G199" i="13"/>
  <c r="H194" i="13"/>
  <c r="J189" i="13"/>
  <c r="G185" i="13"/>
  <c r="I180" i="13"/>
  <c r="J167" i="13"/>
  <c r="H163" i="13"/>
  <c r="H157" i="13"/>
  <c r="H153" i="13"/>
  <c r="H149" i="13"/>
  <c r="G146" i="13"/>
  <c r="N38" i="13" s="1"/>
  <c r="G142" i="13"/>
  <c r="N37" i="13" s="1"/>
  <c r="G135" i="13"/>
  <c r="G132" i="13"/>
  <c r="H125" i="13"/>
  <c r="H122" i="13"/>
  <c r="O32" i="13" s="1"/>
  <c r="H113" i="13"/>
  <c r="I110" i="13"/>
  <c r="P29" i="13" s="1"/>
  <c r="J107" i="13"/>
  <c r="G105" i="13"/>
  <c r="J102" i="13"/>
  <c r="Q27" i="13" s="1"/>
  <c r="J96" i="13"/>
  <c r="H94" i="13"/>
  <c r="O25" i="13" s="1"/>
  <c r="I89" i="13"/>
  <c r="G87" i="13"/>
  <c r="J84" i="13"/>
  <c r="H82" i="13"/>
  <c r="O22" i="13" s="1"/>
  <c r="H78" i="13"/>
  <c r="O21" i="13" s="1"/>
  <c r="I73" i="13"/>
  <c r="G71" i="13"/>
  <c r="J68" i="13"/>
  <c r="H66" i="13"/>
  <c r="O18" i="13" s="1"/>
  <c r="I61" i="13"/>
  <c r="G59" i="13"/>
  <c r="J56" i="13"/>
  <c r="H54" i="13"/>
  <c r="O15" i="13" s="1"/>
  <c r="I49" i="13"/>
  <c r="G47" i="13"/>
  <c r="J44" i="13"/>
  <c r="H42" i="13"/>
  <c r="O12" i="13" s="1"/>
  <c r="I37" i="13"/>
  <c r="G35" i="13"/>
  <c r="J32" i="13"/>
  <c r="H30" i="13"/>
  <c r="O9" i="13" s="1"/>
  <c r="I25" i="13"/>
  <c r="G23" i="13"/>
  <c r="J20" i="13"/>
  <c r="H18" i="13"/>
  <c r="O6" i="13" s="1"/>
  <c r="I13" i="13"/>
  <c r="G11" i="13"/>
  <c r="J8" i="13"/>
  <c r="H579" i="13"/>
  <c r="I521" i="13"/>
  <c r="J497" i="13"/>
  <c r="G482" i="13"/>
  <c r="I463" i="13"/>
  <c r="H447" i="13"/>
  <c r="G440" i="13"/>
  <c r="J422" i="13"/>
  <c r="G408" i="13"/>
  <c r="J400" i="13"/>
  <c r="J353" i="13"/>
  <c r="J332" i="13"/>
  <c r="G319" i="13"/>
  <c r="H311" i="13"/>
  <c r="H306" i="13"/>
  <c r="H293" i="13"/>
  <c r="I288" i="13"/>
  <c r="J281" i="13"/>
  <c r="J275" i="13"/>
  <c r="J264" i="13"/>
  <c r="H258" i="13"/>
  <c r="I252" i="13"/>
  <c r="I246" i="13"/>
  <c r="I241" i="13"/>
  <c r="G227" i="13"/>
  <c r="J221" i="13"/>
  <c r="G194" i="13"/>
  <c r="I189" i="13"/>
  <c r="H180" i="13"/>
  <c r="J175" i="13"/>
  <c r="Q46" i="13" s="1"/>
  <c r="G163" i="13"/>
  <c r="G149" i="13"/>
  <c r="G138" i="13"/>
  <c r="N36" i="13" s="1"/>
  <c r="I128" i="13"/>
  <c r="G125" i="13"/>
  <c r="G122" i="13"/>
  <c r="N32" i="13" s="1"/>
  <c r="H118" i="13"/>
  <c r="O31" i="13" s="1"/>
  <c r="J115" i="13"/>
  <c r="G113" i="13"/>
  <c r="H110" i="13"/>
  <c r="O29" i="13" s="1"/>
  <c r="I107" i="13"/>
  <c r="H102" i="13"/>
  <c r="O27" i="13" s="1"/>
  <c r="J99" i="13"/>
  <c r="I96" i="13"/>
  <c r="G94" i="13"/>
  <c r="N25" i="13" s="1"/>
  <c r="J91" i="13"/>
  <c r="H89" i="13"/>
  <c r="I84" i="13"/>
  <c r="G82" i="13"/>
  <c r="N22" i="13" s="1"/>
  <c r="G78" i="13"/>
  <c r="N21" i="13" s="1"/>
  <c r="J75" i="13"/>
  <c r="H73" i="13"/>
  <c r="I68" i="13"/>
  <c r="G66" i="13"/>
  <c r="N18" i="13" s="1"/>
  <c r="J63" i="13"/>
  <c r="H61" i="13"/>
  <c r="I56" i="13"/>
  <c r="G54" i="13"/>
  <c r="N15" i="13" s="1"/>
  <c r="J51" i="13"/>
  <c r="H49" i="13"/>
  <c r="I44" i="13"/>
  <c r="G42" i="13"/>
  <c r="N12" i="13" s="1"/>
  <c r="J39" i="13"/>
  <c r="G579" i="13"/>
  <c r="J561" i="13"/>
  <c r="H521" i="13"/>
  <c r="G447" i="13"/>
  <c r="I422" i="13"/>
  <c r="J383" i="13"/>
  <c r="J368" i="13"/>
  <c r="G353" i="13"/>
  <c r="J339" i="13"/>
  <c r="G332" i="13"/>
  <c r="G311" i="13"/>
  <c r="J299" i="13"/>
  <c r="G293" i="13"/>
  <c r="I281" i="13"/>
  <c r="H275" i="13"/>
  <c r="G269" i="13"/>
  <c r="G258" i="13"/>
  <c r="H252" i="13"/>
  <c r="H246" i="13"/>
  <c r="H241" i="13"/>
  <c r="G236" i="13"/>
  <c r="I221" i="13"/>
  <c r="J216" i="13"/>
  <c r="J211" i="13"/>
  <c r="J206" i="13"/>
  <c r="G202" i="13"/>
  <c r="H189" i="13"/>
  <c r="J184" i="13"/>
  <c r="G180" i="13"/>
  <c r="I175" i="13"/>
  <c r="P46" i="13" s="1"/>
  <c r="J170" i="13"/>
  <c r="Q44" i="13" s="1"/>
  <c r="G166" i="13"/>
  <c r="N43" i="13" s="1"/>
  <c r="I156" i="13"/>
  <c r="I152" i="13"/>
  <c r="H145" i="13"/>
  <c r="J141" i="13"/>
  <c r="J134" i="13"/>
  <c r="Q35" i="13" s="1"/>
  <c r="J131" i="13"/>
  <c r="G118" i="13"/>
  <c r="N31" i="13" s="1"/>
  <c r="I115" i="13"/>
  <c r="G110" i="13"/>
  <c r="N29" i="13" s="1"/>
  <c r="G107" i="13"/>
  <c r="J104" i="13"/>
  <c r="G102" i="13"/>
  <c r="N27" i="13" s="1"/>
  <c r="I99" i="13"/>
  <c r="H96" i="13"/>
  <c r="I91" i="13"/>
  <c r="G89" i="13"/>
  <c r="J86" i="13"/>
  <c r="Q23" i="13" s="1"/>
  <c r="H84" i="13"/>
  <c r="I75" i="13"/>
  <c r="G73" i="13"/>
  <c r="J70" i="13"/>
  <c r="Q19" i="13" s="1"/>
  <c r="H68" i="13"/>
  <c r="I63" i="13"/>
  <c r="G61" i="13"/>
  <c r="J58" i="13"/>
  <c r="Q16" i="13" s="1"/>
  <c r="H56" i="13"/>
  <c r="I51" i="13"/>
  <c r="G49" i="13"/>
  <c r="J46" i="13"/>
  <c r="Q13" i="13" s="1"/>
  <c r="H44" i="13"/>
  <c r="I39" i="13"/>
  <c r="G37" i="13"/>
  <c r="J34" i="13"/>
  <c r="Q10" i="13" s="1"/>
  <c r="H32" i="13"/>
  <c r="I27" i="13"/>
  <c r="G25" i="13"/>
  <c r="J22" i="13"/>
  <c r="Q7" i="13" s="1"/>
  <c r="H20" i="13"/>
  <c r="I511" i="13"/>
  <c r="I494" i="13"/>
  <c r="J468" i="13"/>
  <c r="G413" i="13"/>
  <c r="I389" i="13"/>
  <c r="G359" i="13"/>
  <c r="I344" i="13"/>
  <c r="G337" i="13"/>
  <c r="H324" i="13"/>
  <c r="H310" i="13"/>
  <c r="G292" i="13"/>
  <c r="G286" i="13"/>
  <c r="I274" i="13"/>
  <c r="G268" i="13"/>
  <c r="H262" i="13"/>
  <c r="G250" i="13"/>
  <c r="J240" i="13"/>
  <c r="I235" i="13"/>
  <c r="J224" i="13"/>
  <c r="G206" i="13"/>
  <c r="I201" i="13"/>
  <c r="H192" i="13"/>
  <c r="J187" i="13"/>
  <c r="G170" i="13"/>
  <c r="N44" i="13" s="1"/>
  <c r="I165" i="13"/>
  <c r="I151" i="13"/>
  <c r="I144" i="13"/>
  <c r="G137" i="13"/>
  <c r="G134" i="13"/>
  <c r="N35" i="13" s="1"/>
  <c r="H130" i="13"/>
  <c r="O34" i="13" s="1"/>
  <c r="H127" i="13"/>
  <c r="H124" i="13"/>
  <c r="J120" i="13"/>
  <c r="I117" i="13"/>
  <c r="H112" i="13"/>
  <c r="H109" i="13"/>
  <c r="I106" i="13"/>
  <c r="P28" i="13" s="1"/>
  <c r="G104" i="13"/>
  <c r="I101" i="13"/>
  <c r="J95" i="13"/>
  <c r="H93" i="13"/>
  <c r="I88" i="13"/>
  <c r="G86" i="13"/>
  <c r="N23" i="13" s="1"/>
  <c r="J83" i="13"/>
  <c r="H81" i="13"/>
  <c r="J79" i="13"/>
  <c r="H77" i="13"/>
  <c r="I72" i="13"/>
  <c r="G70" i="13"/>
  <c r="N19" i="13" s="1"/>
  <c r="J67" i="13"/>
  <c r="H65" i="13"/>
  <c r="I60" i="13"/>
  <c r="G58" i="13"/>
  <c r="N16" i="13" s="1"/>
  <c r="J55" i="13"/>
  <c r="H53" i="13"/>
  <c r="I48" i="13"/>
  <c r="G46" i="13"/>
  <c r="N13" i="13" s="1"/>
  <c r="J43" i="13"/>
  <c r="H41" i="13"/>
  <c r="I36" i="13"/>
  <c r="G34" i="13"/>
  <c r="N10" i="13" s="1"/>
  <c r="J31" i="13"/>
  <c r="H29" i="13"/>
  <c r="I24" i="13"/>
  <c r="G22" i="13"/>
  <c r="N7" i="13" s="1"/>
  <c r="J19" i="13"/>
  <c r="H17" i="13"/>
  <c r="I12" i="13"/>
  <c r="G10" i="13"/>
  <c r="N4" i="13" s="1"/>
  <c r="J533" i="13"/>
  <c r="I526" i="13"/>
  <c r="G518" i="13"/>
  <c r="H511" i="13"/>
  <c r="J451" i="13"/>
  <c r="H344" i="13"/>
  <c r="H303" i="13"/>
  <c r="G262" i="13"/>
  <c r="J255" i="13"/>
  <c r="H244" i="13"/>
  <c r="J229" i="13"/>
  <c r="I224" i="13"/>
  <c r="J219" i="13"/>
  <c r="H201" i="13"/>
  <c r="J196" i="13"/>
  <c r="G192" i="13"/>
  <c r="I187" i="13"/>
  <c r="J182" i="13"/>
  <c r="G178" i="13"/>
  <c r="H165" i="13"/>
  <c r="J155" i="13"/>
  <c r="H151" i="13"/>
  <c r="J147" i="13"/>
  <c r="H144" i="13"/>
  <c r="I140" i="13"/>
  <c r="G130" i="13"/>
  <c r="N34" i="13" s="1"/>
  <c r="G127" i="13"/>
  <c r="I120" i="13"/>
  <c r="H117" i="13"/>
  <c r="J114" i="13"/>
  <c r="Q30" i="13" s="1"/>
  <c r="H106" i="13"/>
  <c r="O28" i="13" s="1"/>
  <c r="H101" i="13"/>
  <c r="J98" i="13"/>
  <c r="Q26" i="13" s="1"/>
  <c r="I95" i="13"/>
  <c r="G93" i="13"/>
  <c r="J90" i="13"/>
  <c r="Q24" i="13" s="1"/>
  <c r="H88" i="13"/>
  <c r="I83" i="13"/>
  <c r="G81" i="13"/>
  <c r="I79" i="13"/>
  <c r="G77" i="13"/>
  <c r="J74" i="13"/>
  <c r="Q20" i="13" s="1"/>
  <c r="H72" i="13"/>
  <c r="I67" i="13"/>
  <c r="G65" i="13"/>
  <c r="J62" i="13"/>
  <c r="Q17" i="13" s="1"/>
  <c r="H60" i="13"/>
  <c r="I55" i="13"/>
  <c r="G53" i="13"/>
  <c r="J50" i="13"/>
  <c r="Q14" i="13" s="1"/>
  <c r="H48" i="13"/>
  <c r="I43" i="13"/>
  <c r="G41" i="13"/>
  <c r="J38" i="13"/>
  <c r="Q11" i="13" s="1"/>
  <c r="H36" i="13"/>
  <c r="I31" i="13"/>
  <c r="G29" i="13"/>
  <c r="J26" i="13"/>
  <c r="Q8" i="13" s="1"/>
  <c r="H24" i="13"/>
  <c r="I19" i="13"/>
  <c r="G17" i="13"/>
  <c r="J14" i="13"/>
  <c r="Q5" i="13" s="1"/>
  <c r="H12" i="13"/>
  <c r="I7" i="13"/>
  <c r="G5" i="13"/>
  <c r="I5" i="13"/>
  <c r="G8" i="13"/>
  <c r="G14" i="13"/>
  <c r="N5" i="13" s="1"/>
  <c r="J16" i="13"/>
  <c r="G20" i="13"/>
  <c r="I23" i="13"/>
  <c r="H33" i="13"/>
  <c r="J36" i="13"/>
  <c r="H40" i="13"/>
  <c r="G44" i="13"/>
  <c r="H52" i="13"/>
  <c r="G56" i="13"/>
  <c r="H64" i="13"/>
  <c r="G68" i="13"/>
  <c r="H76" i="13"/>
  <c r="H83" i="13"/>
  <c r="I87" i="13"/>
  <c r="H91" i="13"/>
  <c r="H95" i="13"/>
  <c r="H104" i="13"/>
  <c r="I108" i="13"/>
  <c r="G117" i="13"/>
  <c r="J127" i="13"/>
  <c r="I137" i="13"/>
  <c r="J143" i="13"/>
  <c r="J148" i="13"/>
  <c r="G162" i="13"/>
  <c r="N42" i="13" s="1"/>
  <c r="I168" i="13"/>
  <c r="H187" i="13"/>
  <c r="J201" i="13"/>
  <c r="G214" i="13"/>
  <c r="I219" i="13"/>
  <c r="J227" i="13"/>
  <c r="G241" i="13"/>
  <c r="J265" i="13"/>
  <c r="H281" i="13"/>
  <c r="J289" i="13"/>
  <c r="I358" i="13"/>
  <c r="H367" i="13"/>
  <c r="G394" i="13"/>
  <c r="H413" i="13"/>
  <c r="H422" i="13"/>
  <c r="AI87" i="10"/>
  <c r="AI95" i="10"/>
  <c r="AO95" i="10" s="1"/>
  <c r="G3" i="13"/>
  <c r="J5" i="13"/>
  <c r="H8" i="13"/>
  <c r="H11" i="13"/>
  <c r="H14" i="13"/>
  <c r="O5" i="13" s="1"/>
  <c r="I20" i="13"/>
  <c r="J23" i="13"/>
  <c r="G27" i="13"/>
  <c r="G30" i="13"/>
  <c r="N9" i="13" s="1"/>
  <c r="I33" i="13"/>
  <c r="I40" i="13"/>
  <c r="G48" i="13"/>
  <c r="I52" i="13"/>
  <c r="G60" i="13"/>
  <c r="I64" i="13"/>
  <c r="G72" i="13"/>
  <c r="I76" i="13"/>
  <c r="J87" i="13"/>
  <c r="I104" i="13"/>
  <c r="J108" i="13"/>
  <c r="J113" i="13"/>
  <c r="J117" i="13"/>
  <c r="G123" i="13"/>
  <c r="H133" i="13"/>
  <c r="G175" i="13"/>
  <c r="N46" i="13" s="1"/>
  <c r="J208" i="13"/>
  <c r="H214" i="13"/>
  <c r="G249" i="13"/>
  <c r="G314" i="13"/>
  <c r="I349" i="13"/>
  <c r="H451" i="13"/>
  <c r="J482" i="13"/>
  <c r="H557" i="13"/>
  <c r="I566" i="13"/>
  <c r="J3" i="13"/>
  <c r="H6" i="13"/>
  <c r="O3" i="13" s="1"/>
  <c r="G9" i="13"/>
  <c r="G15" i="13"/>
  <c r="H21" i="13"/>
  <c r="J24" i="13"/>
  <c r="H34" i="13"/>
  <c r="O10" i="13" s="1"/>
  <c r="I41" i="13"/>
  <c r="I45" i="13"/>
  <c r="I53" i="13"/>
  <c r="I57" i="13"/>
  <c r="I65" i="13"/>
  <c r="I69" i="13"/>
  <c r="I77" i="13"/>
  <c r="J80" i="13"/>
  <c r="G85" i="13"/>
  <c r="J88" i="13"/>
  <c r="J92" i="13"/>
  <c r="J101" i="13"/>
  <c r="J105" i="13"/>
  <c r="H114" i="13"/>
  <c r="O30" i="13" s="1"/>
  <c r="J119" i="13"/>
  <c r="I124" i="13"/>
  <c r="I129" i="13"/>
  <c r="I134" i="13"/>
  <c r="P35" i="13" s="1"/>
  <c r="I139" i="13"/>
  <c r="I164" i="13"/>
  <c r="I170" i="13"/>
  <c r="P44" i="13" s="1"/>
  <c r="I182" i="13"/>
  <c r="G190" i="13"/>
  <c r="G197" i="13"/>
  <c r="G204" i="13"/>
  <c r="H209" i="13"/>
  <c r="J243" i="13"/>
  <c r="I268" i="13"/>
  <c r="I292" i="13"/>
  <c r="G379" i="13"/>
  <c r="I388" i="13"/>
  <c r="G434" i="13"/>
  <c r="G512" i="13"/>
  <c r="I532" i="13"/>
  <c r="I550" i="13"/>
  <c r="AI97" i="10"/>
  <c r="AO97" i="10" s="1"/>
  <c r="I6" i="13"/>
  <c r="P3" i="13" s="1"/>
  <c r="H9" i="13"/>
  <c r="G12" i="13"/>
  <c r="H15" i="13"/>
  <c r="G18" i="13"/>
  <c r="N6" i="13" s="1"/>
  <c r="I21" i="13"/>
  <c r="G28" i="13"/>
  <c r="G31" i="13"/>
  <c r="I34" i="13"/>
  <c r="P10" i="13" s="1"/>
  <c r="G38" i="13"/>
  <c r="N11" i="13" s="1"/>
  <c r="J41" i="13"/>
  <c r="J45" i="13"/>
  <c r="G50" i="13"/>
  <c r="N14" i="13" s="1"/>
  <c r="J53" i="13"/>
  <c r="J57" i="13"/>
  <c r="G62" i="13"/>
  <c r="N17" i="13" s="1"/>
  <c r="J65" i="13"/>
  <c r="J69" i="13"/>
  <c r="G74" i="13"/>
  <c r="N20" i="13" s="1"/>
  <c r="J77" i="13"/>
  <c r="H85" i="13"/>
  <c r="G98" i="13"/>
  <c r="N26" i="13" s="1"/>
  <c r="J124" i="13"/>
  <c r="J129" i="13"/>
  <c r="J139" i="13"/>
  <c r="G151" i="13"/>
  <c r="H177" i="13"/>
  <c r="H197" i="13"/>
  <c r="H204" i="13"/>
  <c r="H216" i="13"/>
  <c r="G230" i="13"/>
  <c r="H261" i="13"/>
  <c r="J277" i="13"/>
  <c r="H285" i="13"/>
  <c r="H379" i="13"/>
  <c r="J434" i="13"/>
  <c r="G504" i="13"/>
  <c r="J532" i="13"/>
  <c r="I568" i="13"/>
  <c r="AJ52" i="10"/>
  <c r="AJ88" i="10"/>
  <c r="G4" i="13"/>
  <c r="J6" i="13"/>
  <c r="Q3" i="13" s="1"/>
  <c r="I9" i="13"/>
  <c r="J12" i="13"/>
  <c r="I15" i="13"/>
  <c r="I18" i="13"/>
  <c r="P6" i="13" s="1"/>
  <c r="J21" i="13"/>
  <c r="H25" i="13"/>
  <c r="H28" i="13"/>
  <c r="H31" i="13"/>
  <c r="H38" i="13"/>
  <c r="O11" i="13" s="1"/>
  <c r="H50" i="13"/>
  <c r="O14" i="13" s="1"/>
  <c r="H62" i="13"/>
  <c r="O17" i="13" s="1"/>
  <c r="H74" i="13"/>
  <c r="O20" i="13" s="1"/>
  <c r="I81" i="13"/>
  <c r="I85" i="13"/>
  <c r="I93" i="13"/>
  <c r="H98" i="13"/>
  <c r="O26" i="13" s="1"/>
  <c r="G106" i="13"/>
  <c r="N28" i="13" s="1"/>
  <c r="G111" i="13"/>
  <c r="G115" i="13"/>
  <c r="G120" i="13"/>
  <c r="I146" i="13"/>
  <c r="P38" i="13" s="1"/>
  <c r="J151" i="13"/>
  <c r="J165" i="13"/>
  <c r="I177" i="13"/>
  <c r="J191" i="13"/>
  <c r="I204" i="13"/>
  <c r="I216" i="13"/>
  <c r="J230" i="13"/>
  <c r="H238" i="13"/>
  <c r="G244" i="13"/>
  <c r="J344" i="13"/>
  <c r="H372" i="13"/>
  <c r="J389" i="13"/>
  <c r="H418" i="13"/>
  <c r="J427" i="13"/>
  <c r="H504" i="13"/>
  <c r="H561" i="13"/>
  <c r="I50" i="13"/>
  <c r="P14" i="13" s="1"/>
  <c r="J54" i="13"/>
  <c r="Q15" i="13" s="1"/>
  <c r="H58" i="13"/>
  <c r="O16" i="13" s="1"/>
  <c r="I62" i="13"/>
  <c r="P17" i="13" s="1"/>
  <c r="J66" i="13"/>
  <c r="Q18" i="13" s="1"/>
  <c r="H70" i="13"/>
  <c r="O19" i="13" s="1"/>
  <c r="I74" i="13"/>
  <c r="P20" i="13" s="1"/>
  <c r="J78" i="13"/>
  <c r="Q21" i="13" s="1"/>
  <c r="J81" i="13"/>
  <c r="J85" i="13"/>
  <c r="G90" i="13"/>
  <c r="N24" i="13" s="1"/>
  <c r="J93" i="13"/>
  <c r="I98" i="13"/>
  <c r="P26" i="13" s="1"/>
  <c r="G103" i="13"/>
  <c r="J106" i="13"/>
  <c r="Q28" i="13" s="1"/>
  <c r="H111" i="13"/>
  <c r="H115" i="13"/>
  <c r="H120" i="13"/>
  <c r="H136" i="13"/>
  <c r="J146" i="13"/>
  <c r="Q38" i="13" s="1"/>
  <c r="J172" i="13"/>
  <c r="J177" i="13"/>
  <c r="I184" i="13"/>
  <c r="G211" i="13"/>
  <c r="G224" i="13"/>
  <c r="I238" i="13"/>
  <c r="I262" i="13"/>
  <c r="G278" i="13"/>
  <c r="H286" i="13"/>
  <c r="I310" i="13"/>
  <c r="J335" i="13"/>
  <c r="H363" i="13"/>
  <c r="I372" i="13"/>
  <c r="I418" i="13"/>
  <c r="G446" i="13"/>
  <c r="H487" i="13"/>
  <c r="G533" i="13"/>
  <c r="G552" i="13"/>
  <c r="I561" i="13"/>
  <c r="L7" i="13" l="1"/>
  <c r="M8" i="13"/>
  <c r="M9" i="13" l="1"/>
  <c r="L8" i="13"/>
  <c r="M10" i="13" l="1"/>
  <c r="L9" i="13"/>
  <c r="M11" i="13" l="1"/>
  <c r="L10" i="13"/>
  <c r="M12" i="13" l="1"/>
  <c r="L11" i="13"/>
  <c r="M13" i="13" l="1"/>
  <c r="L12" i="13"/>
  <c r="L13" i="13" l="1"/>
  <c r="M14" i="13"/>
  <c r="M15" i="13" l="1"/>
  <c r="L14" i="13"/>
  <c r="M16" i="13" l="1"/>
  <c r="L15" i="13"/>
  <c r="M17" i="13" l="1"/>
  <c r="L16" i="13"/>
  <c r="M18" i="13" l="1"/>
  <c r="L17" i="13"/>
  <c r="M19" i="13" l="1"/>
  <c r="L18" i="13"/>
  <c r="M20" i="13" l="1"/>
  <c r="L19" i="13"/>
  <c r="M21" i="13" l="1"/>
  <c r="L20" i="13"/>
  <c r="M22" i="13" l="1"/>
  <c r="L21" i="13"/>
  <c r="M23" i="13" l="1"/>
  <c r="L22" i="13"/>
  <c r="M24" i="13" l="1"/>
  <c r="L23" i="13"/>
  <c r="M25" i="13" l="1"/>
  <c r="L24" i="13"/>
  <c r="M26" i="13" l="1"/>
  <c r="L25" i="13"/>
  <c r="M27" i="13" l="1"/>
  <c r="L26" i="13"/>
  <c r="M28" i="13" l="1"/>
  <c r="L27" i="13"/>
  <c r="M29" i="13" l="1"/>
  <c r="L28" i="13"/>
  <c r="M30" i="13" l="1"/>
  <c r="L29" i="13"/>
  <c r="M31" i="13" l="1"/>
  <c r="L30" i="13"/>
  <c r="M32" i="13" l="1"/>
  <c r="L31" i="13"/>
  <c r="M33" i="13" l="1"/>
  <c r="L32" i="13"/>
  <c r="M34" i="13" l="1"/>
  <c r="L33" i="13"/>
  <c r="M35" i="13" l="1"/>
  <c r="L34" i="13"/>
  <c r="M36" i="13" l="1"/>
  <c r="L35" i="13"/>
  <c r="M37" i="13" l="1"/>
  <c r="L36" i="13"/>
  <c r="M38" i="13" l="1"/>
  <c r="L37" i="13"/>
  <c r="M39" i="13" l="1"/>
  <c r="L38" i="13"/>
  <c r="M40" i="13" l="1"/>
  <c r="L39" i="13"/>
  <c r="M41" i="13" l="1"/>
  <c r="L40" i="13"/>
  <c r="M42" i="13" l="1"/>
  <c r="L41" i="13"/>
  <c r="M43" i="13" l="1"/>
  <c r="L42" i="13"/>
  <c r="M44" i="13" l="1"/>
  <c r="L43" i="13"/>
  <c r="M45" i="13" l="1"/>
  <c r="L44" i="13"/>
  <c r="M46" i="13" l="1"/>
  <c r="L45" i="13"/>
</calcChain>
</file>

<file path=xl/sharedStrings.xml><?xml version="1.0" encoding="utf-8"?>
<sst xmlns="http://schemas.openxmlformats.org/spreadsheetml/2006/main" count="4606" uniqueCount="234">
  <si>
    <t>This workbook is comprised of data on property value trends from the NCREIF database.
Click on a spreadsheet tab name to go directly to that sheet.</t>
  </si>
  <si>
    <t>DISCLAIMER:  The data included in this workbook is not warranted for any specific purpose and is provided by NCREIF for purposes of research and education only.  NCREIF is not responsible for investment decisions which may rely on this data.</t>
  </si>
  <si>
    <t>Portions of the data included in this workbook can be provided in more detail to meet specific user needs.  Contact the NCREIF office (312-819-5890) for details on cost and availability of additional data.</t>
  </si>
  <si>
    <t>Copyright © 2013, National Council of Real Estate Investment Fiduciaries (NCREIF).  All rights reserved.</t>
  </si>
  <si>
    <t>Spreadsheet Tab</t>
  </si>
  <si>
    <t>Contents</t>
  </si>
  <si>
    <t>Transactions</t>
  </si>
  <si>
    <t xml:space="preserve">Summarizes the number of transactions (sold properties) that have occurred each quarter for the history of the index. </t>
  </si>
  <si>
    <t>Returns All Props</t>
  </si>
  <si>
    <t>The NCREIF Property Index (NPI) at the national level (all properties). Annual returns are also included.</t>
  </si>
  <si>
    <t>Returns Charts</t>
  </si>
  <si>
    <t>Income, appreciation and total NCREIF returns by quarter chart</t>
  </si>
  <si>
    <t>Transaction Cap Rates</t>
  </si>
  <si>
    <t>Capitalization (cap) rates from sold properties.  Due to the small sample size during the formative years of the NPI you may prefer to use the 4 quarter moving average column.</t>
  </si>
  <si>
    <t>Current Value Cap Rates</t>
  </si>
  <si>
    <t>Capitalization rates from properties that were revalued during the quarter.  Properties that were not revalued are included in the NPI but not in these cap rates.</t>
  </si>
  <si>
    <t>Current Value Cap Rates Charts</t>
  </si>
  <si>
    <t>Current value cap rates and  cap rate 4 qtr moving average chart</t>
  </si>
  <si>
    <t>NOTE:  The above cap rates are intended to indicate long term trends -- not to value individual properties.  Cap rates are based on the most recent accounting NOI reported to NCREIF and may not reflect stabilized NOI used by an appraiser.</t>
  </si>
  <si>
    <t>Vacancy</t>
  </si>
  <si>
    <t>Vacancy rate for properties owned by NCREIF members.  Vacancy is shown on a national basis. Vacancy is equal weighted by property.</t>
  </si>
  <si>
    <t>Vacancy Charts</t>
  </si>
  <si>
    <t>Vacancy by all properties chart.</t>
  </si>
  <si>
    <t>NOI Growth</t>
  </si>
  <si>
    <t xml:space="preserve">Changes in net operating income (NOI) from quarter to quarter for properties that are in the index at the beginning and end of the respective quarter.  This is compared to the CPI in the accompanying graph.  </t>
  </si>
  <si>
    <t>NOI Growth Charts</t>
  </si>
  <si>
    <t>NOI Growth 4 quarter moving average chart</t>
  </si>
  <si>
    <t>Glossary</t>
  </si>
  <si>
    <t>List of fields and calculations used to derive the data</t>
  </si>
  <si>
    <t xml:space="preserve">Disclaimer:  The data, trends and graphs included in this report are not intended to be used as benchmarks and are based on the </t>
  </si>
  <si>
    <t xml:space="preserve">"research database" at NCREIF which is different from the "frozen database" used for the official NCREIF Property Index </t>
  </si>
  <si>
    <t xml:space="preserve">(NPI).  Historic data is subject to revision and the calculations used to generate the data are also subject to revision if it is decided </t>
  </si>
  <si>
    <t xml:space="preserve">that the results will be more representative of the historic trends derived from the NCREIF database.  NCREIF is not responsible </t>
  </si>
  <si>
    <t>for how users interpret this data.  It is made available to members on a "best efforts" basis.</t>
  </si>
  <si>
    <t>YYYYQ</t>
  </si>
  <si>
    <t>SoldProps</t>
  </si>
  <si>
    <t>AggregateSalePrice</t>
  </si>
  <si>
    <t>AveSalePrice</t>
  </si>
  <si>
    <t>Props Sold 4Q Mov Total</t>
  </si>
  <si>
    <t>MV Sold 4Q Mov Total</t>
  </si>
  <si>
    <t>Period</t>
  </si>
  <si>
    <t>Year</t>
  </si>
  <si>
    <t>Quarter</t>
  </si>
  <si>
    <t>NOI</t>
  </si>
  <si>
    <t>CapEx</t>
  </si>
  <si>
    <t>MV</t>
  </si>
  <si>
    <t>MVLag1</t>
  </si>
  <si>
    <t>PSales</t>
  </si>
  <si>
    <t>Denom</t>
  </si>
  <si>
    <t>Income Return</t>
  </si>
  <si>
    <t>Capital Return</t>
  </si>
  <si>
    <t>TotalReturn</t>
  </si>
  <si>
    <t>PropCount</t>
  </si>
  <si>
    <t>PercentLeased</t>
  </si>
  <si>
    <t>CountOfPercentLeased</t>
  </si>
  <si>
    <t>Annual</t>
  </si>
  <si>
    <t>IncomeReturnAfterCapEx</t>
  </si>
  <si>
    <t>CapitalReturn_BeforeCapEx</t>
  </si>
  <si>
    <t>Total_Return</t>
  </si>
  <si>
    <t>PriceIndex</t>
  </si>
  <si>
    <t>FourQtrRollingTotal</t>
  </si>
  <si>
    <t>TotalReturnIndex</t>
  </si>
  <si>
    <t>SinceInception</t>
  </si>
  <si>
    <t>TransCapRate</t>
  </si>
  <si>
    <t>Props</t>
  </si>
  <si>
    <t>4 Qtr Mov Ave</t>
  </si>
  <si>
    <t>National</t>
  </si>
  <si>
    <t>Region</t>
  </si>
  <si>
    <t>Property Type</t>
  </si>
  <si>
    <t>Equal Wtd CapRate</t>
  </si>
  <si>
    <t>CountOfProp</t>
  </si>
  <si>
    <t>MV Wtd Cap Rate</t>
  </si>
  <si>
    <t>CapRateMovAve</t>
  </si>
  <si>
    <t>CapRate</t>
  </si>
  <si>
    <t>MVWtdCap</t>
  </si>
  <si>
    <t>Cap Rate Mov Ave</t>
  </si>
  <si>
    <t>PropertyType</t>
  </si>
  <si>
    <t>E</t>
  </si>
  <si>
    <t>A</t>
  </si>
  <si>
    <t>I</t>
  </si>
  <si>
    <t>M</t>
  </si>
  <si>
    <t>O</t>
  </si>
  <si>
    <t>S</t>
  </si>
  <si>
    <t>R</t>
  </si>
  <si>
    <t>W</t>
  </si>
  <si>
    <t>ALL PROPS</t>
  </si>
  <si>
    <t>REGION</t>
  </si>
  <si>
    <t>PROPTYPE</t>
  </si>
  <si>
    <t>Occupancy</t>
  </si>
  <si>
    <t>PropType</t>
  </si>
  <si>
    <t>CountOfNOI</t>
  </si>
  <si>
    <t>NOILag1</t>
  </si>
  <si>
    <t>CAPIMP</t>
  </si>
  <si>
    <t>CapImpLag1</t>
  </si>
  <si>
    <t>CF Growth</t>
  </si>
  <si>
    <t>4 Qtr NOI Growth</t>
  </si>
  <si>
    <t>Query Name</t>
  </si>
  <si>
    <t>Description</t>
  </si>
  <si>
    <t>Data Field Display</t>
  </si>
  <si>
    <t>Function or Expression</t>
  </si>
  <si>
    <t>Comments</t>
  </si>
  <si>
    <t>Group By</t>
  </si>
  <si>
    <t>Sold Props</t>
  </si>
  <si>
    <t>Count([SalePrice])</t>
  </si>
  <si>
    <t>Aggregate Sale</t>
  </si>
  <si>
    <t>Sum([SalePrice])</t>
  </si>
  <si>
    <t>Average Sale</t>
  </si>
  <si>
    <t>Avg([SalePrice)]</t>
  </si>
  <si>
    <t>Avg: Average</t>
  </si>
  <si>
    <t xml:space="preserve">Props Sold </t>
  </si>
  <si>
    <t xml:space="preserve">(Sold Props) + (Sold PropsLag1) + (Sold PropsLag2) +(Sold PropsLag3) </t>
  </si>
  <si>
    <t>Sold PropsLag1: Sold Properties from Previous Quarter</t>
  </si>
  <si>
    <t>MV Sold 4Qtr</t>
  </si>
  <si>
    <t>(Agg Sales Price) +(Agg Sales PriceLag1) +(Agg Sales PriceLag2) +(Agg Sales PriceLag3)/1000000</t>
  </si>
  <si>
    <t>Agg: Aggregate</t>
  </si>
  <si>
    <t>Filter Criteria</t>
  </si>
  <si>
    <t>Data Field</t>
  </si>
  <si>
    <t>NPI</t>
  </si>
  <si>
    <t>Only NPI qualifying properties</t>
  </si>
  <si>
    <t>TransQtr</t>
  </si>
  <si>
    <t>Equal 1</t>
  </si>
  <si>
    <t>TransQtr: Transaction Quarter</t>
  </si>
  <si>
    <t>Additional Comments</t>
  </si>
  <si>
    <t>Historical numbers were revised so that sales before the NPI was "frozen" are accounted for in the quarter they sold rather than in the prior quarter as was done before the freeze.</t>
  </si>
  <si>
    <t>Return for All Properties</t>
  </si>
  <si>
    <t>Sum</t>
  </si>
  <si>
    <t>CapEx: Capital Expenditures</t>
  </si>
  <si>
    <t>MV: Market Value</t>
  </si>
  <si>
    <t>MVLag1: Market Value from Previous Quarter</t>
  </si>
  <si>
    <t>Psales</t>
  </si>
  <si>
    <t>Psales: Partial Sales</t>
  </si>
  <si>
    <t>Denom: Denominator</t>
  </si>
  <si>
    <t>Sum(NOI)/Sum(Denom)</t>
  </si>
  <si>
    <t>NOI: Net Operating Income</t>
  </si>
  <si>
    <t>[Sum(MV) - Sum(MVLag1) - Sum(CapEx) + Sum(PSales)] / Sum(Denom)</t>
  </si>
  <si>
    <t>Total Return</t>
  </si>
  <si>
    <t>[Income Return] + [Capital Return]</t>
  </si>
  <si>
    <t>Prop Count</t>
  </si>
  <si>
    <t>Count Prop</t>
  </si>
  <si>
    <t>Percent Leased</t>
  </si>
  <si>
    <t>Avg</t>
  </si>
  <si>
    <t>Average Percent Leased</t>
  </si>
  <si>
    <t>Count of Percent Leased</t>
  </si>
  <si>
    <t>Count(Percent Leased)</t>
  </si>
  <si>
    <t>Total Props that reported Percent Leased</t>
  </si>
  <si>
    <t>Calendar Year Total Returns</t>
  </si>
  <si>
    <t xml:space="preserve">[(1+Total Return) * (1+Total ReturnLag1) * (1+Total ReturnLag2) *(1+Total ReturnLag3)] - 1 </t>
  </si>
  <si>
    <t>Total ReturnLag1: Total Return from Previous Quarter</t>
  </si>
  <si>
    <t>Income Return After Cap Ex</t>
  </si>
  <si>
    <t>(NOI - CapEx)/Denom</t>
  </si>
  <si>
    <t>Capital Return Before Cap Ex</t>
  </si>
  <si>
    <t>(MV + Psales - MVLag1) / Denom</t>
  </si>
  <si>
    <t>(Income Return After CapEx + Capital Return Before CapEx)</t>
  </si>
  <si>
    <t>Price Index</t>
  </si>
  <si>
    <t>100 * (1+Capital Return Before CapEx)</t>
  </si>
  <si>
    <t>Four Quarter Rolling Total</t>
  </si>
  <si>
    <t>(Total Return + Total ReturnLag1 + Total ReturnLag2 + Total ReturnLag3)</t>
  </si>
  <si>
    <t>Total Return Index</t>
  </si>
  <si>
    <t>(Total Return Lag1 * Total Return Relative)</t>
  </si>
  <si>
    <t>Since Inception</t>
  </si>
  <si>
    <t>GEOMEAN(Total Return Relative:Total Return Relative Lag3)^4 - 1</t>
  </si>
  <si>
    <t>Capitalization (cap) rates from sold properties.</t>
  </si>
  <si>
    <t>TransCapRate: Transaction Cap Rate</t>
  </si>
  <si>
    <t>Count(TransCapRate)</t>
  </si>
  <si>
    <t>Props: Properties</t>
  </si>
  <si>
    <t>4 Qtr Mov Avg</t>
  </si>
  <si>
    <t>(TransCapRate + TransCapRateLag1 + TransCapRateLag2 + TransCapRateLag3) / 4</t>
  </si>
  <si>
    <t>Mov Avg: Moving Average</t>
  </si>
  <si>
    <t xml:space="preserve">PropertyType </t>
  </si>
  <si>
    <t>Not Equal to Hotel</t>
  </si>
  <si>
    <t>CountofTransCapRate</t>
  </si>
  <si>
    <t>Greater than or equal to 4</t>
  </si>
  <si>
    <t xml:space="preserve">This query gives cap rates based only on properties that have sold. The NOI lagged one quarter must be used because after the freeze of the NPI only a partial quarter of NOI data is available. Because there are a lot fewer transactions the outlier filter must be much tighter than for appraisal cap rates. </t>
  </si>
  <si>
    <t>Eql Wtd Cap Rate</t>
  </si>
  <si>
    <t>Avg(NOILag1/(MV + Psales + 1)) * 4,4)</t>
  </si>
  <si>
    <t>Eql Wtd Cap Rate: Equal Weighted Capitalization Rate</t>
  </si>
  <si>
    <t>Eql Wtd Cap Rate 4 Q Mov Ave</t>
  </si>
  <si>
    <t>(Cap Rate + Cap Rate Lag1 + Cap Rate Lag2 + Cap Rate Lag3) /4</t>
  </si>
  <si>
    <t>Cap Rate Lag1: Cap Rate from Previous Quarter</t>
  </si>
  <si>
    <t>Count of Prop</t>
  </si>
  <si>
    <t>Count(Prop)</t>
  </si>
  <si>
    <t>MV of Current Valued Props</t>
  </si>
  <si>
    <t>SUM</t>
  </si>
  <si>
    <t>NOI of Current Valued props</t>
  </si>
  <si>
    <t>Value Wtd Cap Rate</t>
  </si>
  <si>
    <t>(NOI/MV) * 4</t>
  </si>
  <si>
    <t>Value Wtd: Value Weighted</t>
  </si>
  <si>
    <t>Qualifier</t>
  </si>
  <si>
    <t>Abs((NOI/(MV+Psales+1)*4)) &lt; 0.30</t>
  </si>
  <si>
    <t>Abs: Absolute Value</t>
  </si>
  <si>
    <t>Abs((NOI/(MV+Psales+1)*4)) &gt; -0.30</t>
  </si>
  <si>
    <t>Not equal to Hotel</t>
  </si>
  <si>
    <t>CVA</t>
  </si>
  <si>
    <t xml:space="preserve">These cap rates are based on properties that are consider revalued during the quarter which means there was either an external appraisal or if an internal appraisal the value changed by more or less than just adding capital expenditures to the prior quarter value. Note that because the NCREIF cap rates use actual accounting NOI which can vary considerably from quarter to quarter and even be negative, it is important to include outlier criteria. In this query the absolute value of the cap rate must be less than 30%. </t>
  </si>
  <si>
    <t>Current Value Cap Rates by Region</t>
  </si>
  <si>
    <t xml:space="preserve">Current value capitalization rates by the 4 NCREIF regions </t>
  </si>
  <si>
    <t>NOILag1: Net Operating Income from Previous Quarter</t>
  </si>
  <si>
    <t>sum</t>
  </si>
  <si>
    <t>Current Value Cap Rates by Property Type</t>
  </si>
  <si>
    <t xml:space="preserve">Current value capitalization rates by property type </t>
  </si>
  <si>
    <t>Avg(PercentLeased)</t>
  </si>
  <si>
    <t>Count</t>
  </si>
  <si>
    <t>1-Occupancy</t>
  </si>
  <si>
    <t>Not NULL</t>
  </si>
  <si>
    <t>Vacancy by Region</t>
  </si>
  <si>
    <t>Vacancy rate for properties owned by NCREIF members.  Vacancy is shown by the 4 NCREIF regions. Vacancy is equal weighted by property.</t>
  </si>
  <si>
    <t>Vacancy by Property Type</t>
  </si>
  <si>
    <t>Vacancy rate for properties owned by NCREIF members.  Vacancy is shown by the 4 property types (Hotels excluded).  Vacancy is equal weighted by property.</t>
  </si>
  <si>
    <t xml:space="preserve">Changes in net operating income (NOI) from quarter to quarter for properties that are in the index at the beginning and end of the respective quarter. </t>
  </si>
  <si>
    <t>NOIGrowth</t>
  </si>
  <si>
    <t>((Sum[NOI/Sum[NOILag1]) - 1)</t>
  </si>
  <si>
    <t>Cap Imp</t>
  </si>
  <si>
    <t>Sum(CapEx)</t>
  </si>
  <si>
    <t>Cap Imp: Capital Improvements</t>
  </si>
  <si>
    <t>Cap Imp Lag1</t>
  </si>
  <si>
    <t>Sum(CapExLag1)</t>
  </si>
  <si>
    <t>([NOI] -[CapImp])/([NOILag1] -(CapImpLag1]) - 1</t>
  </si>
  <si>
    <t>CF Growth: Cash Flow Growth</t>
  </si>
  <si>
    <t>(NOI Growth + NOI GrowthLag1 + NOI GrowthLag2 + NOI GrowthLag3 )</t>
  </si>
  <si>
    <t>PartialSalesQtr</t>
  </si>
  <si>
    <t>Is False</t>
  </si>
  <si>
    <t>&gt;= 4</t>
  </si>
  <si>
    <t>Is Not Null</t>
  </si>
  <si>
    <t>NOI Growth by Region</t>
  </si>
  <si>
    <t>Changes in net operating income (NOI) from quarter to quarter for properties that are in the index at the beginning and end of the respective quarter, by the 4 NCREIF regions.</t>
  </si>
  <si>
    <t>((Sum[NOI/Sum[NOILag1]) - 1 )</t>
  </si>
  <si>
    <t>NOI Growth by Property Type</t>
  </si>
  <si>
    <t>Changes in net operating income (NOI) from quarter to quarter for properties that are in the index at the beginning and end of the respective quarter, by the 4 NCREIF property types</t>
  </si>
  <si>
    <t>Apartment</t>
  </si>
  <si>
    <t>Industrial</t>
  </si>
  <si>
    <t>Office</t>
  </si>
  <si>
    <t>Retail</t>
  </si>
  <si>
    <t>filter</t>
  </si>
  <si>
    <t>ANNUAL CAP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</si>
</sst>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1" x14ac:knownFonts="1">
    <font>
      <sz val="11"/>
      <name val="Calibri"/>
      <family val="2"/>
      <scheme val="minor"/>
    </font>
    <font>
      <sz val="10"/>
      <name val="Arial"/>
      <family val="2"/>
    </font>
    <font>
      <b/>
      <sz val="28"/>
      <color indexed="12"/>
      <name val="Book Antiqua"/>
      <family val="1"/>
    </font>
    <font>
      <b/>
      <sz val="8"/>
      <name val="Arial"/>
      <family val="2"/>
    </font>
    <font>
      <sz val="8"/>
      <name val="Arial"/>
      <family val="2"/>
    </font>
    <font>
      <b/>
      <sz val="8"/>
      <color theme="4" tint="-0.499984740745262"/>
      <name val="Arial"/>
      <family val="2"/>
    </font>
    <font>
      <b/>
      <sz val="10"/>
      <color indexed="9"/>
      <name val="Arial"/>
      <family val="2"/>
    </font>
    <font>
      <u/>
      <sz val="10"/>
      <color theme="4" tint="-0.499984740745262"/>
      <name val="Arial"/>
      <family val="2"/>
    </font>
    <font>
      <b/>
      <i/>
      <sz val="9"/>
      <color rgb="FFFF0000"/>
      <name val="Arial"/>
      <family val="2"/>
    </font>
    <font>
      <i/>
      <sz val="10"/>
      <color indexed="10"/>
      <name val="Calibri"/>
      <family val="2"/>
    </font>
    <font>
      <i/>
      <sz val="10"/>
      <name val="Arial"/>
      <family val="2"/>
    </font>
    <font>
      <b/>
      <sz val="11"/>
      <color rgb="FF000000"/>
      <name val="Calibri"/>
      <family val="2"/>
      <scheme val="minor"/>
    </font>
    <font>
      <b/>
      <sz val="11"/>
      <name val="Calibri"/>
      <family val="2"/>
      <scheme val="minor"/>
    </font>
    <font>
      <b/>
      <sz val="11"/>
      <color theme="0"/>
      <name val="Calibri"/>
      <family val="2"/>
    </font>
    <font>
      <b/>
      <sz val="12"/>
      <color theme="0"/>
      <name val="Calibri"/>
      <family val="2"/>
    </font>
    <font>
      <b/>
      <sz val="11"/>
      <color rgb="FF000000"/>
      <name val="Calibri"/>
      <family val="2"/>
    </font>
    <font>
      <sz val="10"/>
      <color rgb="FF000000"/>
      <name val="Calibri"/>
      <family val="2"/>
    </font>
    <font>
      <sz val="11"/>
      <color theme="1"/>
      <name val="Calibri"/>
      <family val="2"/>
    </font>
    <font>
      <b/>
      <sz val="11"/>
      <color theme="1"/>
      <name val="Calibri"/>
      <family val="2"/>
    </font>
    <font>
      <sz val="10"/>
      <color theme="1"/>
      <name val="Calibri"/>
      <family val="2"/>
    </font>
    <font>
      <b/>
      <sz val="11"/>
      <color theme="0" tint="-4.9989318521683403E-2"/>
      <name val="Calibri"/>
      <family val="2"/>
    </font>
    <font>
      <b/>
      <sz val="12"/>
      <color theme="0" tint="-4.9989318521683403E-2"/>
      <name val="Calibri"/>
      <family val="2"/>
    </font>
    <font>
      <b/>
      <sz val="11"/>
      <name val="Calibri"/>
      <family val="2"/>
    </font>
    <font>
      <b/>
      <sz val="10"/>
      <color theme="0"/>
      <name val="Calibri"/>
      <family val="2"/>
    </font>
    <font>
      <b/>
      <sz val="12"/>
      <color rgb="FF000000"/>
      <name val="Calibri"/>
      <family val="2"/>
    </font>
    <font>
      <u/>
      <sz val="11"/>
      <color theme="10"/>
      <name val="Calibri"/>
      <family val="2"/>
      <scheme val="minor"/>
    </font>
    <font>
      <sz val="11"/>
      <color theme="5" tint="-0.249977111117893"/>
      <name val="Calibri"/>
      <family val="2"/>
      <scheme val="minor"/>
    </font>
    <font>
      <b/>
      <sz val="11"/>
      <color theme="5" tint="-0.249977111117893"/>
      <name val="Calibri"/>
      <family val="2"/>
      <scheme val="minor"/>
    </font>
    <font>
      <sz val="10"/>
      <name val="Arial"/>
      <family val="2"/>
    </font>
    <font>
      <u/>
      <sz val="11"/>
      <color theme="10"/>
      <name val="Calibri"/>
      <family val="2"/>
      <scheme val="minor"/>
    </font>
    <font>
      <sz val="8"/>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2"/>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auto="1"/>
        <bgColor rgb="FF000000"/>
      </patternFill>
    </fill>
    <fill>
      <patternFill patternType="solid">
        <fgColor theme="0" tint="-0.34998626667073579"/>
        <bgColor rgb="FF000000"/>
      </patternFill>
    </fill>
    <fill>
      <patternFill patternType="solid">
        <fgColor theme="0" tint="-0.34998626667073579"/>
        <bgColor indexed="64"/>
      </patternFill>
    </fill>
    <fill>
      <patternFill patternType="solid">
        <fgColor rgb="FFBFBFBF"/>
        <bgColor rgb="FF000000"/>
      </patternFill>
    </fill>
    <fill>
      <patternFill patternType="solid">
        <fgColor theme="5" tint="0.79998168889431442"/>
        <bgColor theme="5" tint="0.79998168889431442"/>
      </patternFill>
    </fill>
    <fill>
      <patternFill patternType="solid">
        <fgColor rgb="FFFFFF00"/>
        <bgColor indexed="64"/>
      </patternFill>
    </fill>
    <fill>
      <patternFill patternType="solid">
        <fgColor rgb="FFFFFF00"/>
        <bgColor theme="5" tint="0.79998168889431442"/>
      </patternFill>
    </fill>
  </fills>
  <borders count="16">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style="thin">
        <color theme="5"/>
      </top>
      <bottom style="thin">
        <color theme="5"/>
      </bottom>
      <diagonal/>
    </border>
    <border>
      <left/>
      <right/>
      <top/>
      <bottom style="thin">
        <color theme="5"/>
      </bottom>
      <diagonal/>
    </border>
  </borders>
  <cellStyleXfs count="5">
    <xf numFmtId="0" fontId="0" fillId="0" borderId="0"/>
    <xf numFmtId="0" fontId="1" fillId="0" borderId="0"/>
    <xf numFmtId="0" fontId="25" fillId="0" borderId="0" applyNumberFormat="0" applyFill="0" applyBorder="0" applyAlignment="0" applyProtection="0"/>
    <xf numFmtId="0" fontId="28" fillId="0" borderId="0"/>
    <xf numFmtId="0" fontId="29" fillId="0" borderId="0" applyNumberFormat="0" applyFill="0" applyBorder="0" applyAlignment="0" applyProtection="0"/>
  </cellStyleXfs>
  <cellXfs count="137">
    <xf numFmtId="0" fontId="0" fillId="0" borderId="0" xfId="0"/>
    <xf numFmtId="0" fontId="1" fillId="2" borderId="0" xfId="1" applyFill="1" applyAlignment="1">
      <alignment wrapText="1"/>
    </xf>
    <xf numFmtId="0" fontId="1" fillId="2" borderId="1" xfId="1" applyFill="1" applyBorder="1"/>
    <xf numFmtId="0" fontId="2" fillId="2" borderId="0" xfId="1" applyFont="1" applyFill="1" applyAlignment="1">
      <alignment horizontal="left" wrapText="1" indent="6"/>
    </xf>
    <xf numFmtId="0" fontId="6" fillId="3" borderId="7" xfId="1" applyFont="1" applyFill="1" applyBorder="1"/>
    <xf numFmtId="0" fontId="6" fillId="3" borderId="3" xfId="1" applyFont="1" applyFill="1" applyBorder="1" applyAlignment="1">
      <alignment wrapText="1"/>
    </xf>
    <xf numFmtId="0" fontId="25" fillId="2" borderId="7" xfId="2" applyFill="1" applyBorder="1" applyAlignment="1" applyProtection="1">
      <alignment vertical="center" wrapText="1"/>
    </xf>
    <xf numFmtId="0" fontId="1" fillId="2" borderId="7" xfId="1" applyFill="1" applyBorder="1" applyAlignment="1">
      <alignment vertical="center" wrapText="1"/>
    </xf>
    <xf numFmtId="0" fontId="1" fillId="2" borderId="3" xfId="1" applyFill="1" applyBorder="1" applyAlignment="1">
      <alignment vertical="center" wrapText="1"/>
    </xf>
    <xf numFmtId="0" fontId="7" fillId="2" borderId="7" xfId="2" applyFont="1" applyFill="1" applyBorder="1" applyAlignment="1" applyProtection="1">
      <alignment vertical="center" wrapText="1"/>
    </xf>
    <xf numFmtId="0" fontId="7" fillId="2" borderId="8" xfId="2" applyFont="1" applyFill="1" applyBorder="1" applyAlignment="1" applyProtection="1">
      <alignment vertical="center" wrapText="1"/>
    </xf>
    <xf numFmtId="0" fontId="1" fillId="2" borderId="9" xfId="1" applyFill="1" applyBorder="1" applyAlignment="1">
      <alignment vertical="center" wrapText="1"/>
    </xf>
    <xf numFmtId="0" fontId="7" fillId="2" borderId="7" xfId="2" applyFont="1" applyFill="1" applyBorder="1" applyAlignment="1" applyProtection="1">
      <alignment vertical="center"/>
    </xf>
    <xf numFmtId="0" fontId="7" fillId="2" borderId="10" xfId="2" applyFont="1" applyFill="1" applyBorder="1" applyAlignment="1" applyProtection="1">
      <alignment vertical="center" wrapText="1"/>
    </xf>
    <xf numFmtId="0" fontId="9" fillId="0" borderId="0" xfId="1" applyFont="1"/>
    <xf numFmtId="0" fontId="10" fillId="2" borderId="1" xfId="1" applyFont="1" applyFill="1" applyBorder="1"/>
    <xf numFmtId="0" fontId="10" fillId="2" borderId="0" xfId="1" applyFont="1" applyFill="1" applyAlignment="1">
      <alignment wrapText="1"/>
    </xf>
    <xf numFmtId="3" fontId="0" fillId="0" borderId="0" xfId="0" applyNumberFormat="1"/>
    <xf numFmtId="4" fontId="0" fillId="0" borderId="0" xfId="0" applyNumberFormat="1"/>
    <xf numFmtId="0" fontId="11" fillId="0" borderId="0" xfId="0" applyFont="1"/>
    <xf numFmtId="164" fontId="0" fillId="0" borderId="0" xfId="0" applyNumberFormat="1"/>
    <xf numFmtId="0" fontId="12" fillId="0" borderId="0" xfId="0" applyFont="1"/>
    <xf numFmtId="0" fontId="13" fillId="4" borderId="2" xfId="0" applyFont="1" applyFill="1" applyBorder="1"/>
    <xf numFmtId="0" fontId="15" fillId="5" borderId="11" xfId="0" applyFont="1" applyFill="1" applyBorder="1"/>
    <xf numFmtId="0" fontId="17" fillId="5" borderId="11" xfId="0" applyFont="1" applyFill="1" applyBorder="1"/>
    <xf numFmtId="0" fontId="15" fillId="6" borderId="7" xfId="0" applyFont="1" applyFill="1" applyBorder="1" applyAlignment="1">
      <alignment horizontal="center"/>
    </xf>
    <xf numFmtId="0" fontId="18" fillId="7" borderId="7" xfId="0" applyFont="1" applyFill="1" applyBorder="1" applyAlignment="1">
      <alignment horizontal="center"/>
    </xf>
    <xf numFmtId="0" fontId="16" fillId="8" borderId="7" xfId="0" applyFont="1" applyFill="1" applyBorder="1"/>
    <xf numFmtId="0" fontId="19" fillId="0" borderId="7" xfId="0" applyFont="1" applyBorder="1"/>
    <xf numFmtId="0" fontId="16" fillId="8" borderId="7" xfId="0" applyFont="1" applyFill="1" applyBorder="1" applyAlignment="1">
      <alignment wrapText="1"/>
    </xf>
    <xf numFmtId="0" fontId="13" fillId="6" borderId="7" xfId="0" applyFont="1" applyFill="1" applyBorder="1" applyAlignment="1">
      <alignment horizontal="center"/>
    </xf>
    <xf numFmtId="0" fontId="13" fillId="6" borderId="2" xfId="0" applyFont="1" applyFill="1" applyBorder="1" applyAlignment="1">
      <alignment horizontal="center"/>
    </xf>
    <xf numFmtId="0" fontId="16" fillId="8" borderId="2" xfId="0" applyFont="1" applyFill="1" applyBorder="1"/>
    <xf numFmtId="0" fontId="17" fillId="9" borderId="0" xfId="0" applyFont="1" applyFill="1"/>
    <xf numFmtId="0" fontId="17" fillId="10" borderId="0" xfId="0" applyFont="1" applyFill="1"/>
    <xf numFmtId="0" fontId="20" fillId="4" borderId="2" xfId="0" applyFont="1" applyFill="1" applyBorder="1"/>
    <xf numFmtId="0" fontId="16" fillId="8" borderId="10" xfId="0" applyFont="1" applyFill="1" applyBorder="1"/>
    <xf numFmtId="0" fontId="16" fillId="8" borderId="7" xfId="0" applyFont="1" applyFill="1" applyBorder="1" applyAlignment="1">
      <alignment horizontal="center" wrapText="1"/>
    </xf>
    <xf numFmtId="0" fontId="19" fillId="8" borderId="7" xfId="0" applyFont="1" applyFill="1" applyBorder="1"/>
    <xf numFmtId="0" fontId="19" fillId="8" borderId="7" xfId="0" applyFont="1" applyFill="1" applyBorder="1" applyAlignment="1">
      <alignment wrapText="1"/>
    </xf>
    <xf numFmtId="0" fontId="17" fillId="8" borderId="10" xfId="0" applyFont="1" applyFill="1" applyBorder="1"/>
    <xf numFmtId="0" fontId="17" fillId="8" borderId="12" xfId="0" applyFont="1" applyFill="1" applyBorder="1"/>
    <xf numFmtId="0" fontId="15" fillId="6" borderId="2" xfId="0" applyFont="1" applyFill="1" applyBorder="1"/>
    <xf numFmtId="0" fontId="17" fillId="8" borderId="7" xfId="0" applyFont="1" applyFill="1" applyBorder="1"/>
    <xf numFmtId="0" fontId="17" fillId="5" borderId="12" xfId="0" applyFont="1" applyFill="1" applyBorder="1"/>
    <xf numFmtId="0" fontId="15" fillId="6" borderId="3" xfId="0" applyFont="1" applyFill="1" applyBorder="1" applyAlignment="1">
      <alignment horizontal="center"/>
    </xf>
    <xf numFmtId="0" fontId="16" fillId="8" borderId="6" xfId="0" applyFont="1" applyFill="1" applyBorder="1"/>
    <xf numFmtId="0" fontId="26" fillId="12" borderId="0" xfId="0" applyFont="1" applyFill="1"/>
    <xf numFmtId="0" fontId="26" fillId="0" borderId="0" xfId="0" applyFont="1"/>
    <xf numFmtId="2" fontId="0" fillId="0" borderId="0" xfId="0" applyNumberFormat="1"/>
    <xf numFmtId="0" fontId="27" fillId="0" borderId="14" xfId="0" applyFont="1" applyBorder="1"/>
    <xf numFmtId="2" fontId="12" fillId="0" borderId="0" xfId="0" applyNumberFormat="1" applyFont="1"/>
    <xf numFmtId="0" fontId="0" fillId="13" borderId="0" xfId="0" applyFill="1"/>
    <xf numFmtId="0" fontId="12" fillId="13" borderId="0" xfId="0" applyFont="1" applyFill="1"/>
    <xf numFmtId="0" fontId="26" fillId="14" borderId="0" xfId="0" applyFont="1" applyFill="1"/>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left" vertical="center" wrapText="1"/>
    </xf>
    <xf numFmtId="0" fontId="4" fillId="2" borderId="5" xfId="1" applyFont="1" applyFill="1" applyBorder="1" applyAlignment="1">
      <alignment horizontal="left" vertical="center" wrapText="1"/>
    </xf>
    <xf numFmtId="0" fontId="4" fillId="2" borderId="6"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8" fillId="2" borderId="2" xfId="1" applyFont="1" applyFill="1" applyBorder="1" applyAlignment="1">
      <alignment horizontal="left" vertical="top" wrapText="1" indent="4"/>
    </xf>
    <xf numFmtId="0" fontId="8" fillId="2" borderId="3" xfId="1" applyFont="1" applyFill="1" applyBorder="1" applyAlignment="1">
      <alignment horizontal="left" vertical="top" wrapText="1" indent="4"/>
    </xf>
    <xf numFmtId="0" fontId="5" fillId="0" borderId="7" xfId="0" applyFont="1" applyBorder="1" applyAlignment="1">
      <alignment horizontal="center" vertical="center"/>
    </xf>
    <xf numFmtId="0" fontId="17" fillId="8" borderId="13" xfId="0" applyFont="1" applyFill="1" applyBorder="1" applyAlignment="1">
      <alignment horizontal="center"/>
    </xf>
    <xf numFmtId="0" fontId="17" fillId="8" borderId="9" xfId="0" applyFont="1" applyFill="1" applyBorder="1" applyAlignment="1">
      <alignment horizontal="center"/>
    </xf>
    <xf numFmtId="0" fontId="13" fillId="4" borderId="11" xfId="0" applyFont="1" applyFill="1" applyBorder="1"/>
    <xf numFmtId="0" fontId="13" fillId="4" borderId="0" xfId="0" applyFont="1" applyFill="1"/>
    <xf numFmtId="0" fontId="13" fillId="4" borderId="1" xfId="0" applyFont="1" applyFill="1" applyBorder="1"/>
    <xf numFmtId="0" fontId="17" fillId="5" borderId="4" xfId="0" applyFont="1" applyFill="1" applyBorder="1" applyAlignment="1">
      <alignment horizontal="center"/>
    </xf>
    <xf numFmtId="0" fontId="17" fillId="5" borderId="5" xfId="0" applyFont="1" applyFill="1" applyBorder="1" applyAlignment="1">
      <alignment horizontal="center"/>
    </xf>
    <xf numFmtId="0" fontId="15" fillId="8" borderId="2" xfId="0" applyFont="1" applyFill="1" applyBorder="1"/>
    <xf numFmtId="0" fontId="15" fillId="8" borderId="6" xfId="0" applyFont="1" applyFill="1" applyBorder="1"/>
    <xf numFmtId="0" fontId="15" fillId="8" borderId="3" xfId="0" applyFont="1" applyFill="1" applyBorder="1"/>
    <xf numFmtId="0" fontId="17" fillId="8" borderId="2" xfId="0" applyFont="1" applyFill="1" applyBorder="1" applyAlignment="1">
      <alignment horizontal="center"/>
    </xf>
    <xf numFmtId="0" fontId="17" fillId="8" borderId="6" xfId="0" applyFont="1" applyFill="1" applyBorder="1" applyAlignment="1">
      <alignment horizontal="center"/>
    </xf>
    <xf numFmtId="0" fontId="17" fillId="8" borderId="3" xfId="0" applyFont="1" applyFill="1" applyBorder="1" applyAlignment="1">
      <alignment horizontal="center"/>
    </xf>
    <xf numFmtId="0" fontId="17" fillId="5" borderId="13" xfId="0" applyFont="1" applyFill="1" applyBorder="1" applyAlignment="1">
      <alignment horizontal="center"/>
    </xf>
    <xf numFmtId="0" fontId="17" fillId="5" borderId="0" xfId="0" applyFont="1" applyFill="1" applyAlignment="1">
      <alignment horizontal="center"/>
    </xf>
    <xf numFmtId="0" fontId="14" fillId="4" borderId="6" xfId="0" applyFont="1" applyFill="1" applyBorder="1" applyAlignment="1">
      <alignment horizontal="left" wrapText="1"/>
    </xf>
    <xf numFmtId="0" fontId="14" fillId="4" borderId="3" xfId="0" applyFont="1" applyFill="1" applyBorder="1" applyAlignment="1">
      <alignment horizontal="left" wrapText="1"/>
    </xf>
    <xf numFmtId="0" fontId="15" fillId="5" borderId="10" xfId="0" applyFont="1" applyFill="1" applyBorder="1" applyAlignment="1">
      <alignment horizontal="left" vertical="center"/>
    </xf>
    <xf numFmtId="0" fontId="15" fillId="5" borderId="11" xfId="0" applyFont="1" applyFill="1" applyBorder="1" applyAlignment="1">
      <alignment horizontal="left" vertical="center"/>
    </xf>
    <xf numFmtId="0" fontId="15" fillId="5" borderId="12" xfId="0" applyFont="1" applyFill="1" applyBorder="1" applyAlignment="1">
      <alignment horizontal="left" vertical="center"/>
    </xf>
    <xf numFmtId="0" fontId="16" fillId="5" borderId="13" xfId="0" applyFont="1" applyFill="1" applyBorder="1" applyAlignment="1">
      <alignment vertical="center" wrapText="1"/>
    </xf>
    <xf numFmtId="0" fontId="16" fillId="5" borderId="9" xfId="0" applyFont="1" applyFill="1" applyBorder="1" applyAlignment="1">
      <alignment vertical="center" wrapText="1"/>
    </xf>
    <xf numFmtId="0" fontId="16" fillId="5" borderId="0" xfId="0" applyFont="1" applyFill="1" applyAlignment="1">
      <alignment vertical="center" wrapText="1"/>
    </xf>
    <xf numFmtId="0" fontId="16" fillId="5" borderId="1" xfId="0" applyFont="1" applyFill="1" applyBorder="1" applyAlignment="1">
      <alignment vertical="center" wrapText="1"/>
    </xf>
    <xf numFmtId="0" fontId="16" fillId="5" borderId="4" xfId="0" applyFont="1" applyFill="1" applyBorder="1" applyAlignment="1">
      <alignment vertical="center" wrapText="1"/>
    </xf>
    <xf numFmtId="0" fontId="16" fillId="5" borderId="5" xfId="0" applyFont="1" applyFill="1" applyBorder="1" applyAlignment="1">
      <alignment vertical="center" wrapText="1"/>
    </xf>
    <xf numFmtId="0" fontId="17" fillId="5" borderId="1" xfId="0" applyFont="1" applyFill="1" applyBorder="1" applyAlignment="1">
      <alignment horizontal="center"/>
    </xf>
    <xf numFmtId="0" fontId="17" fillId="5" borderId="10" xfId="0" applyFont="1" applyFill="1" applyBorder="1" applyAlignment="1">
      <alignment horizontal="center"/>
    </xf>
    <xf numFmtId="0" fontId="17" fillId="5" borderId="11" xfId="0" applyFont="1" applyFill="1" applyBorder="1" applyAlignment="1">
      <alignment horizontal="center"/>
    </xf>
    <xf numFmtId="0" fontId="17" fillId="11" borderId="10" xfId="0" applyFont="1" applyFill="1" applyBorder="1" applyAlignment="1">
      <alignment horizontal="center"/>
    </xf>
    <xf numFmtId="0" fontId="17" fillId="11" borderId="13" xfId="0" applyFont="1" applyFill="1" applyBorder="1" applyAlignment="1">
      <alignment horizontal="center"/>
    </xf>
    <xf numFmtId="0" fontId="17" fillId="11" borderId="11" xfId="0" applyFont="1" applyFill="1" applyBorder="1" applyAlignment="1">
      <alignment horizontal="center"/>
    </xf>
    <xf numFmtId="0" fontId="17" fillId="11" borderId="0" xfId="0" applyFont="1" applyFill="1" applyAlignment="1">
      <alignment horizontal="center"/>
    </xf>
    <xf numFmtId="0" fontId="23" fillId="4" borderId="6" xfId="0" applyFont="1" applyFill="1" applyBorder="1" applyAlignment="1">
      <alignment horizontal="left" wrapText="1"/>
    </xf>
    <xf numFmtId="0" fontId="23" fillId="4" borderId="3" xfId="0" applyFont="1" applyFill="1" applyBorder="1" applyAlignment="1">
      <alignment horizontal="left" wrapText="1"/>
    </xf>
    <xf numFmtId="0" fontId="16" fillId="5" borderId="1" xfId="0" applyFont="1" applyFill="1" applyBorder="1" applyAlignment="1">
      <alignment horizontal="left" wrapText="1"/>
    </xf>
    <xf numFmtId="0" fontId="17" fillId="8" borderId="5" xfId="0" applyFont="1" applyFill="1" applyBorder="1" applyAlignment="1">
      <alignment horizontal="center"/>
    </xf>
    <xf numFmtId="0" fontId="17" fillId="8" borderId="7" xfId="0" applyFont="1" applyFill="1" applyBorder="1" applyAlignment="1">
      <alignment horizontal="center"/>
    </xf>
    <xf numFmtId="0" fontId="24" fillId="6" borderId="6" xfId="0" applyFont="1" applyFill="1" applyBorder="1" applyAlignment="1">
      <alignment horizontal="left" wrapText="1"/>
    </xf>
    <xf numFmtId="0" fontId="24" fillId="6" borderId="3" xfId="0" applyFont="1" applyFill="1" applyBorder="1" applyAlignment="1">
      <alignment horizontal="left" wrapText="1"/>
    </xf>
    <xf numFmtId="0" fontId="17" fillId="4" borderId="7" xfId="0" applyFont="1" applyFill="1" applyBorder="1" applyAlignment="1">
      <alignment horizontal="center"/>
    </xf>
    <xf numFmtId="0" fontId="19" fillId="5" borderId="13" xfId="0" applyFont="1" applyFill="1" applyBorder="1" applyAlignment="1">
      <alignment horizontal="left" vertical="center" wrapText="1"/>
    </xf>
    <xf numFmtId="0" fontId="19" fillId="5" borderId="0" xfId="0" applyFont="1" applyFill="1" applyAlignment="1">
      <alignment horizontal="left" vertical="center" wrapText="1"/>
    </xf>
    <xf numFmtId="0" fontId="19" fillId="5" borderId="4" xfId="0" applyFont="1" applyFill="1" applyBorder="1" applyAlignment="1">
      <alignment horizontal="left" vertical="center" wrapText="1"/>
    </xf>
    <xf numFmtId="0" fontId="16" fillId="8" borderId="2" xfId="0" applyFont="1" applyFill="1"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17" fillId="11" borderId="9" xfId="0" applyFont="1" applyFill="1" applyBorder="1" applyAlignment="1">
      <alignment horizontal="center"/>
    </xf>
    <xf numFmtId="0" fontId="17" fillId="11" borderId="12" xfId="0" applyFont="1" applyFill="1" applyBorder="1" applyAlignment="1">
      <alignment horizontal="center"/>
    </xf>
    <xf numFmtId="0" fontId="17" fillId="11" borderId="4" xfId="0" applyFont="1" applyFill="1" applyBorder="1" applyAlignment="1">
      <alignment horizontal="center"/>
    </xf>
    <xf numFmtId="0" fontId="17" fillId="11" borderId="5" xfId="0" applyFont="1" applyFill="1" applyBorder="1" applyAlignment="1">
      <alignment horizontal="center"/>
    </xf>
    <xf numFmtId="0" fontId="16" fillId="5" borderId="13"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16" fillId="5" borderId="0" xfId="0" applyFont="1" applyFill="1" applyAlignment="1">
      <alignment horizontal="left" vertical="center" wrapText="1"/>
    </xf>
    <xf numFmtId="0" fontId="16" fillId="5" borderId="1" xfId="0" applyFont="1" applyFill="1" applyBorder="1" applyAlignment="1">
      <alignment horizontal="left" vertical="center" wrapText="1"/>
    </xf>
    <xf numFmtId="0" fontId="16" fillId="5" borderId="4" xfId="0" applyFont="1" applyFill="1" applyBorder="1" applyAlignment="1">
      <alignment horizontal="left" vertical="center" wrapText="1"/>
    </xf>
    <xf numFmtId="0" fontId="16" fillId="5" borderId="5" xfId="0" applyFont="1" applyFill="1" applyBorder="1" applyAlignment="1">
      <alignment horizontal="left" vertical="center" wrapText="1"/>
    </xf>
    <xf numFmtId="0" fontId="21" fillId="4" borderId="6" xfId="0" applyFont="1" applyFill="1" applyBorder="1" applyAlignment="1">
      <alignment horizontal="left" wrapText="1"/>
    </xf>
    <xf numFmtId="0" fontId="21" fillId="4" borderId="3" xfId="0" applyFont="1" applyFill="1" applyBorder="1" applyAlignment="1">
      <alignment horizontal="left" wrapText="1"/>
    </xf>
    <xf numFmtId="0" fontId="17" fillId="5" borderId="1" xfId="0" applyFont="1" applyFill="1" applyBorder="1"/>
    <xf numFmtId="0" fontId="16" fillId="8" borderId="13" xfId="0" applyFont="1" applyFill="1" applyBorder="1" applyAlignment="1">
      <alignment horizontal="center"/>
    </xf>
    <xf numFmtId="0" fontId="16" fillId="8" borderId="9" xfId="0" applyFont="1" applyFill="1" applyBorder="1" applyAlignment="1">
      <alignment horizontal="center"/>
    </xf>
    <xf numFmtId="0" fontId="22" fillId="0" borderId="2" xfId="0" applyFont="1" applyBorder="1"/>
    <xf numFmtId="0" fontId="22" fillId="0" borderId="6" xfId="0" applyFont="1" applyBorder="1"/>
    <xf numFmtId="0" fontId="22" fillId="0" borderId="3" xfId="0" applyFont="1" applyBorder="1"/>
    <xf numFmtId="0" fontId="16" fillId="8" borderId="12" xfId="0" applyFont="1" applyFill="1" applyBorder="1" applyAlignment="1">
      <alignment vertical="top" wrapText="1"/>
    </xf>
    <xf numFmtId="0" fontId="16" fillId="8" borderId="4" xfId="0" applyFont="1" applyFill="1" applyBorder="1" applyAlignment="1">
      <alignment vertical="top" wrapText="1"/>
    </xf>
    <xf numFmtId="0" fontId="16" fillId="8" borderId="5" xfId="0" applyFont="1" applyFill="1" applyBorder="1" applyAlignment="1">
      <alignment vertical="top" wrapText="1"/>
    </xf>
    <xf numFmtId="0" fontId="16" fillId="5" borderId="1" xfId="0" applyFont="1" applyFill="1" applyBorder="1" applyAlignment="1">
      <alignment wrapText="1"/>
    </xf>
    <xf numFmtId="0" fontId="13" fillId="4" borderId="11" xfId="0" applyFont="1" applyFill="1" applyBorder="1" applyAlignment="1">
      <alignment horizontal="left"/>
    </xf>
    <xf numFmtId="0" fontId="13" fillId="4" borderId="0" xfId="0" applyFont="1" applyFill="1" applyAlignment="1">
      <alignment horizontal="left"/>
    </xf>
    <xf numFmtId="0" fontId="13" fillId="4" borderId="1" xfId="0" applyFont="1" applyFill="1" applyBorder="1" applyAlignment="1">
      <alignment horizontal="left"/>
    </xf>
    <xf numFmtId="0" fontId="26" fillId="12" borderId="15" xfId="0" applyFont="1" applyFill="1" applyBorder="1"/>
  </cellXfs>
  <cellStyles count="5">
    <cellStyle name="Hyperlink" xfId="2" builtinId="8"/>
    <cellStyle name="Hyperlink 2" xfId="4" xr:uid="{B5E4BA31-5EEE-43A1-B34B-7FC36A19A7EC}"/>
    <cellStyle name="Normal" xfId="0" builtinId="0"/>
    <cellStyle name="Normal 2" xfId="1" xr:uid="{00000000-0005-0000-0000-000002000000}"/>
    <cellStyle name="Normal 2 2" xfId="3" xr:uid="{3E4AA930-709B-4B78-9FA0-5192FBF6D788}"/>
  </cellStyles>
  <dxfs count="5">
    <dxf>
      <numFmt numFmtId="3" formatCode="#,##0"/>
    </dxf>
    <dxf>
      <numFmt numFmtId="3" formatCode="#,##0"/>
    </dxf>
    <dxf>
      <numFmt numFmtId="3" formatCode="#,##0"/>
    </dxf>
    <dxf>
      <numFmt numFmtId="3" formatCode="#,##0"/>
    </dxf>
    <dxf>
      <numFmt numFmtId="3" formatCode="#,##0"/>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Property Sales(annualized)</a:t>
            </a:r>
          </a:p>
        </c:rich>
      </c:tx>
      <c:overlay val="0"/>
    </c:title>
    <c:autoTitleDeleted val="0"/>
    <c:plotArea>
      <c:layout/>
      <c:barChart>
        <c:barDir val="col"/>
        <c:grouping val="clustered"/>
        <c:varyColors val="0"/>
        <c:ser>
          <c:idx val="0"/>
          <c:order val="0"/>
          <c:tx>
            <c:v>Props Sold 4Q Mov Total</c:v>
          </c:tx>
          <c:invertIfNegative val="0"/>
          <c:cat>
            <c:numRef>
              <c:f>Transactions!$A$73:$A$141</c:f>
              <c:numCache>
                <c:formatCode>General</c:formatCode>
                <c:ptCount val="69"/>
                <c:pt idx="0">
                  <c:v>19994</c:v>
                </c:pt>
                <c:pt idx="1">
                  <c:v>20001</c:v>
                </c:pt>
                <c:pt idx="2">
                  <c:v>20002</c:v>
                </c:pt>
                <c:pt idx="3">
                  <c:v>20003</c:v>
                </c:pt>
                <c:pt idx="4">
                  <c:v>20004</c:v>
                </c:pt>
                <c:pt idx="5">
                  <c:v>20011</c:v>
                </c:pt>
                <c:pt idx="6">
                  <c:v>20012</c:v>
                </c:pt>
                <c:pt idx="7">
                  <c:v>20013</c:v>
                </c:pt>
                <c:pt idx="8">
                  <c:v>20014</c:v>
                </c:pt>
                <c:pt idx="9">
                  <c:v>20021</c:v>
                </c:pt>
                <c:pt idx="10">
                  <c:v>20022</c:v>
                </c:pt>
                <c:pt idx="11">
                  <c:v>20023</c:v>
                </c:pt>
                <c:pt idx="12">
                  <c:v>20031</c:v>
                </c:pt>
                <c:pt idx="13">
                  <c:v>20032</c:v>
                </c:pt>
                <c:pt idx="14">
                  <c:v>20033</c:v>
                </c:pt>
                <c:pt idx="15">
                  <c:v>20034</c:v>
                </c:pt>
                <c:pt idx="16">
                  <c:v>20041</c:v>
                </c:pt>
                <c:pt idx="17">
                  <c:v>20042</c:v>
                </c:pt>
                <c:pt idx="18">
                  <c:v>20043</c:v>
                </c:pt>
                <c:pt idx="19">
                  <c:v>20044</c:v>
                </c:pt>
                <c:pt idx="20">
                  <c:v>20051</c:v>
                </c:pt>
                <c:pt idx="21">
                  <c:v>20052</c:v>
                </c:pt>
                <c:pt idx="22">
                  <c:v>20053</c:v>
                </c:pt>
                <c:pt idx="23">
                  <c:v>20054</c:v>
                </c:pt>
                <c:pt idx="24">
                  <c:v>20061</c:v>
                </c:pt>
                <c:pt idx="25">
                  <c:v>20062</c:v>
                </c:pt>
                <c:pt idx="26">
                  <c:v>20063</c:v>
                </c:pt>
                <c:pt idx="27">
                  <c:v>20064</c:v>
                </c:pt>
                <c:pt idx="28">
                  <c:v>20071</c:v>
                </c:pt>
                <c:pt idx="29">
                  <c:v>20072</c:v>
                </c:pt>
                <c:pt idx="30">
                  <c:v>20073</c:v>
                </c:pt>
                <c:pt idx="31">
                  <c:v>20074</c:v>
                </c:pt>
                <c:pt idx="32">
                  <c:v>20081</c:v>
                </c:pt>
                <c:pt idx="33">
                  <c:v>20082</c:v>
                </c:pt>
                <c:pt idx="34">
                  <c:v>20083</c:v>
                </c:pt>
                <c:pt idx="35">
                  <c:v>20084</c:v>
                </c:pt>
                <c:pt idx="36">
                  <c:v>20091</c:v>
                </c:pt>
                <c:pt idx="37">
                  <c:v>20092</c:v>
                </c:pt>
                <c:pt idx="38">
                  <c:v>20093</c:v>
                </c:pt>
                <c:pt idx="39">
                  <c:v>20094</c:v>
                </c:pt>
                <c:pt idx="40">
                  <c:v>20101</c:v>
                </c:pt>
                <c:pt idx="41">
                  <c:v>20102</c:v>
                </c:pt>
                <c:pt idx="42">
                  <c:v>20103</c:v>
                </c:pt>
                <c:pt idx="43">
                  <c:v>20104</c:v>
                </c:pt>
                <c:pt idx="44">
                  <c:v>20111</c:v>
                </c:pt>
                <c:pt idx="45">
                  <c:v>20112</c:v>
                </c:pt>
                <c:pt idx="46">
                  <c:v>20113</c:v>
                </c:pt>
                <c:pt idx="47">
                  <c:v>20114</c:v>
                </c:pt>
                <c:pt idx="48">
                  <c:v>20121</c:v>
                </c:pt>
                <c:pt idx="49">
                  <c:v>20122</c:v>
                </c:pt>
                <c:pt idx="50">
                  <c:v>20123</c:v>
                </c:pt>
                <c:pt idx="51">
                  <c:v>20124</c:v>
                </c:pt>
                <c:pt idx="52">
                  <c:v>20131</c:v>
                </c:pt>
                <c:pt idx="53">
                  <c:v>20132</c:v>
                </c:pt>
                <c:pt idx="54">
                  <c:v>20133</c:v>
                </c:pt>
                <c:pt idx="55">
                  <c:v>20134</c:v>
                </c:pt>
                <c:pt idx="56">
                  <c:v>20141</c:v>
                </c:pt>
                <c:pt idx="57">
                  <c:v>20142</c:v>
                </c:pt>
                <c:pt idx="58">
                  <c:v>20143</c:v>
                </c:pt>
                <c:pt idx="59">
                  <c:v>20144</c:v>
                </c:pt>
                <c:pt idx="60">
                  <c:v>20151</c:v>
                </c:pt>
                <c:pt idx="61">
                  <c:v>20152</c:v>
                </c:pt>
                <c:pt idx="62">
                  <c:v>20153</c:v>
                </c:pt>
                <c:pt idx="63">
                  <c:v>20154</c:v>
                </c:pt>
                <c:pt idx="64">
                  <c:v>20161</c:v>
                </c:pt>
                <c:pt idx="65">
                  <c:v>20162</c:v>
                </c:pt>
                <c:pt idx="66">
                  <c:v>20163</c:v>
                </c:pt>
                <c:pt idx="67">
                  <c:v>20164</c:v>
                </c:pt>
                <c:pt idx="68">
                  <c:v>20171</c:v>
                </c:pt>
              </c:numCache>
            </c:numRef>
          </c:cat>
          <c:val>
            <c:numRef>
              <c:f>Transactions!$E$73:$E$141</c:f>
              <c:numCache>
                <c:formatCode>#,##0</c:formatCode>
                <c:ptCount val="69"/>
                <c:pt idx="0">
                  <c:v>319</c:v>
                </c:pt>
                <c:pt idx="1">
                  <c:v>275</c:v>
                </c:pt>
                <c:pt idx="2">
                  <c:v>251</c:v>
                </c:pt>
                <c:pt idx="3">
                  <c:v>295</c:v>
                </c:pt>
                <c:pt idx="4">
                  <c:v>319</c:v>
                </c:pt>
                <c:pt idx="5">
                  <c:v>331</c:v>
                </c:pt>
                <c:pt idx="6">
                  <c:v>360</c:v>
                </c:pt>
                <c:pt idx="7">
                  <c:v>317</c:v>
                </c:pt>
                <c:pt idx="8">
                  <c:v>304</c:v>
                </c:pt>
                <c:pt idx="9">
                  <c:v>324</c:v>
                </c:pt>
                <c:pt idx="10">
                  <c:v>340</c:v>
                </c:pt>
                <c:pt idx="11">
                  <c:v>396</c:v>
                </c:pt>
                <c:pt idx="12">
                  <c:v>418</c:v>
                </c:pt>
                <c:pt idx="13">
                  <c:v>411</c:v>
                </c:pt>
                <c:pt idx="14">
                  <c:v>436</c:v>
                </c:pt>
                <c:pt idx="15">
                  <c:v>419</c:v>
                </c:pt>
                <c:pt idx="16">
                  <c:v>454</c:v>
                </c:pt>
                <c:pt idx="17">
                  <c:v>485</c:v>
                </c:pt>
                <c:pt idx="18">
                  <c:v>486</c:v>
                </c:pt>
                <c:pt idx="19">
                  <c:v>610</c:v>
                </c:pt>
                <c:pt idx="20">
                  <c:v>582</c:v>
                </c:pt>
                <c:pt idx="21">
                  <c:v>765</c:v>
                </c:pt>
                <c:pt idx="22">
                  <c:v>820</c:v>
                </c:pt>
                <c:pt idx="23">
                  <c:v>774</c:v>
                </c:pt>
                <c:pt idx="24">
                  <c:v>816</c:v>
                </c:pt>
                <c:pt idx="25">
                  <c:v>746</c:v>
                </c:pt>
                <c:pt idx="26">
                  <c:v>706</c:v>
                </c:pt>
                <c:pt idx="27">
                  <c:v>668</c:v>
                </c:pt>
                <c:pt idx="28">
                  <c:v>661</c:v>
                </c:pt>
                <c:pt idx="29">
                  <c:v>644</c:v>
                </c:pt>
                <c:pt idx="30">
                  <c:v>665</c:v>
                </c:pt>
                <c:pt idx="31">
                  <c:v>616</c:v>
                </c:pt>
                <c:pt idx="32">
                  <c:v>557</c:v>
                </c:pt>
                <c:pt idx="33">
                  <c:v>418</c:v>
                </c:pt>
                <c:pt idx="34">
                  <c:v>340</c:v>
                </c:pt>
                <c:pt idx="35">
                  <c:v>253</c:v>
                </c:pt>
                <c:pt idx="36">
                  <c:v>205</c:v>
                </c:pt>
                <c:pt idx="37">
                  <c:v>182</c:v>
                </c:pt>
                <c:pt idx="38">
                  <c:v>191</c:v>
                </c:pt>
                <c:pt idx="39">
                  <c:v>253</c:v>
                </c:pt>
                <c:pt idx="40">
                  <c:v>301</c:v>
                </c:pt>
                <c:pt idx="41">
                  <c:v>317</c:v>
                </c:pt>
                <c:pt idx="42">
                  <c:v>335</c:v>
                </c:pt>
                <c:pt idx="43">
                  <c:v>324</c:v>
                </c:pt>
                <c:pt idx="44">
                  <c:v>327</c:v>
                </c:pt>
                <c:pt idx="45">
                  <c:v>362</c:v>
                </c:pt>
                <c:pt idx="46">
                  <c:v>367</c:v>
                </c:pt>
                <c:pt idx="47">
                  <c:v>418</c:v>
                </c:pt>
                <c:pt idx="48">
                  <c:v>447</c:v>
                </c:pt>
                <c:pt idx="49">
                  <c:v>481</c:v>
                </c:pt>
                <c:pt idx="50">
                  <c:v>507</c:v>
                </c:pt>
                <c:pt idx="51">
                  <c:v>629</c:v>
                </c:pt>
                <c:pt idx="52">
                  <c:v>742</c:v>
                </c:pt>
                <c:pt idx="53">
                  <c:v>856</c:v>
                </c:pt>
                <c:pt idx="54">
                  <c:v>907</c:v>
                </c:pt>
                <c:pt idx="55">
                  <c:v>880</c:v>
                </c:pt>
                <c:pt idx="56">
                  <c:v>799</c:v>
                </c:pt>
                <c:pt idx="57">
                  <c:v>722</c:v>
                </c:pt>
                <c:pt idx="58">
                  <c:v>763</c:v>
                </c:pt>
                <c:pt idx="59">
                  <c:v>804</c:v>
                </c:pt>
                <c:pt idx="60">
                  <c:v>791</c:v>
                </c:pt>
                <c:pt idx="61">
                  <c:v>761</c:v>
                </c:pt>
                <c:pt idx="62">
                  <c:v>733</c:v>
                </c:pt>
                <c:pt idx="63">
                  <c:v>665</c:v>
                </c:pt>
                <c:pt idx="64">
                  <c:v>731</c:v>
                </c:pt>
                <c:pt idx="65">
                  <c:v>761</c:v>
                </c:pt>
                <c:pt idx="66">
                  <c:v>774</c:v>
                </c:pt>
                <c:pt idx="67">
                  <c:v>805</c:v>
                </c:pt>
                <c:pt idx="68">
                  <c:v>742</c:v>
                </c:pt>
              </c:numCache>
            </c:numRef>
          </c:val>
          <c:extLst>
            <c:ext xmlns:c16="http://schemas.microsoft.com/office/drawing/2014/chart" uri="{C3380CC4-5D6E-409C-BE32-E72D297353CC}">
              <c16:uniqueId val="{00000000-9562-4F83-B8CC-030BC6D61991}"/>
            </c:ext>
          </c:extLst>
        </c:ser>
        <c:dLbls>
          <c:showLegendKey val="0"/>
          <c:showVal val="0"/>
          <c:showCatName val="0"/>
          <c:showSerName val="0"/>
          <c:showPercent val="0"/>
          <c:showBubbleSize val="0"/>
        </c:dLbls>
        <c:gapWidth val="150"/>
        <c:axId val="208554240"/>
        <c:axId val="208556032"/>
      </c:barChart>
      <c:lineChart>
        <c:grouping val="standard"/>
        <c:varyColors val="0"/>
        <c:ser>
          <c:idx val="1"/>
          <c:order val="1"/>
          <c:tx>
            <c:v>MV Sold 4Q Mov Total</c:v>
          </c:tx>
          <c:marker>
            <c:symbol val="none"/>
          </c:marker>
          <c:cat>
            <c:numRef>
              <c:f>Transactions!$A$73:$A$141</c:f>
              <c:numCache>
                <c:formatCode>General</c:formatCode>
                <c:ptCount val="69"/>
                <c:pt idx="0">
                  <c:v>19994</c:v>
                </c:pt>
                <c:pt idx="1">
                  <c:v>20001</c:v>
                </c:pt>
                <c:pt idx="2">
                  <c:v>20002</c:v>
                </c:pt>
                <c:pt idx="3">
                  <c:v>20003</c:v>
                </c:pt>
                <c:pt idx="4">
                  <c:v>20004</c:v>
                </c:pt>
                <c:pt idx="5">
                  <c:v>20011</c:v>
                </c:pt>
                <c:pt idx="6">
                  <c:v>20012</c:v>
                </c:pt>
                <c:pt idx="7">
                  <c:v>20013</c:v>
                </c:pt>
                <c:pt idx="8">
                  <c:v>20014</c:v>
                </c:pt>
                <c:pt idx="9">
                  <c:v>20021</c:v>
                </c:pt>
                <c:pt idx="10">
                  <c:v>20022</c:v>
                </c:pt>
                <c:pt idx="11">
                  <c:v>20023</c:v>
                </c:pt>
                <c:pt idx="12">
                  <c:v>20031</c:v>
                </c:pt>
                <c:pt idx="13">
                  <c:v>20032</c:v>
                </c:pt>
                <c:pt idx="14">
                  <c:v>20033</c:v>
                </c:pt>
                <c:pt idx="15">
                  <c:v>20034</c:v>
                </c:pt>
                <c:pt idx="16">
                  <c:v>20041</c:v>
                </c:pt>
                <c:pt idx="17">
                  <c:v>20042</c:v>
                </c:pt>
                <c:pt idx="18">
                  <c:v>20043</c:v>
                </c:pt>
                <c:pt idx="19">
                  <c:v>20044</c:v>
                </c:pt>
                <c:pt idx="20">
                  <c:v>20051</c:v>
                </c:pt>
                <c:pt idx="21">
                  <c:v>20052</c:v>
                </c:pt>
                <c:pt idx="22">
                  <c:v>20053</c:v>
                </c:pt>
                <c:pt idx="23">
                  <c:v>20054</c:v>
                </c:pt>
                <c:pt idx="24">
                  <c:v>20061</c:v>
                </c:pt>
                <c:pt idx="25">
                  <c:v>20062</c:v>
                </c:pt>
                <c:pt idx="26">
                  <c:v>20063</c:v>
                </c:pt>
                <c:pt idx="27">
                  <c:v>20064</c:v>
                </c:pt>
                <c:pt idx="28">
                  <c:v>20071</c:v>
                </c:pt>
                <c:pt idx="29">
                  <c:v>20072</c:v>
                </c:pt>
                <c:pt idx="30">
                  <c:v>20073</c:v>
                </c:pt>
                <c:pt idx="31">
                  <c:v>20074</c:v>
                </c:pt>
                <c:pt idx="32">
                  <c:v>20081</c:v>
                </c:pt>
                <c:pt idx="33">
                  <c:v>20082</c:v>
                </c:pt>
                <c:pt idx="34">
                  <c:v>20083</c:v>
                </c:pt>
                <c:pt idx="35">
                  <c:v>20084</c:v>
                </c:pt>
                <c:pt idx="36">
                  <c:v>20091</c:v>
                </c:pt>
                <c:pt idx="37">
                  <c:v>20092</c:v>
                </c:pt>
                <c:pt idx="38">
                  <c:v>20093</c:v>
                </c:pt>
                <c:pt idx="39">
                  <c:v>20094</c:v>
                </c:pt>
                <c:pt idx="40">
                  <c:v>20101</c:v>
                </c:pt>
                <c:pt idx="41">
                  <c:v>20102</c:v>
                </c:pt>
                <c:pt idx="42">
                  <c:v>20103</c:v>
                </c:pt>
                <c:pt idx="43">
                  <c:v>20104</c:v>
                </c:pt>
                <c:pt idx="44">
                  <c:v>20111</c:v>
                </c:pt>
                <c:pt idx="45">
                  <c:v>20112</c:v>
                </c:pt>
                <c:pt idx="46">
                  <c:v>20113</c:v>
                </c:pt>
                <c:pt idx="47">
                  <c:v>20114</c:v>
                </c:pt>
                <c:pt idx="48">
                  <c:v>20121</c:v>
                </c:pt>
                <c:pt idx="49">
                  <c:v>20122</c:v>
                </c:pt>
                <c:pt idx="50">
                  <c:v>20123</c:v>
                </c:pt>
                <c:pt idx="51">
                  <c:v>20124</c:v>
                </c:pt>
                <c:pt idx="52">
                  <c:v>20131</c:v>
                </c:pt>
                <c:pt idx="53">
                  <c:v>20132</c:v>
                </c:pt>
                <c:pt idx="54">
                  <c:v>20133</c:v>
                </c:pt>
                <c:pt idx="55">
                  <c:v>20134</c:v>
                </c:pt>
                <c:pt idx="56">
                  <c:v>20141</c:v>
                </c:pt>
                <c:pt idx="57">
                  <c:v>20142</c:v>
                </c:pt>
                <c:pt idx="58">
                  <c:v>20143</c:v>
                </c:pt>
                <c:pt idx="59">
                  <c:v>20144</c:v>
                </c:pt>
                <c:pt idx="60">
                  <c:v>20151</c:v>
                </c:pt>
                <c:pt idx="61">
                  <c:v>20152</c:v>
                </c:pt>
                <c:pt idx="62">
                  <c:v>20153</c:v>
                </c:pt>
                <c:pt idx="63">
                  <c:v>20154</c:v>
                </c:pt>
                <c:pt idx="64">
                  <c:v>20161</c:v>
                </c:pt>
                <c:pt idx="65">
                  <c:v>20162</c:v>
                </c:pt>
                <c:pt idx="66">
                  <c:v>20163</c:v>
                </c:pt>
                <c:pt idx="67">
                  <c:v>20164</c:v>
                </c:pt>
                <c:pt idx="68">
                  <c:v>20171</c:v>
                </c:pt>
              </c:numCache>
            </c:numRef>
          </c:cat>
          <c:val>
            <c:numRef>
              <c:f>Transactions!$F$73:$F$141</c:f>
              <c:numCache>
                <c:formatCode>#,##0</c:formatCode>
                <c:ptCount val="69"/>
                <c:pt idx="0">
                  <c:v>7097451572</c:v>
                </c:pt>
                <c:pt idx="1">
                  <c:v>7792476028</c:v>
                </c:pt>
                <c:pt idx="2">
                  <c:v>7164945331</c:v>
                </c:pt>
                <c:pt idx="3">
                  <c:v>9156294691</c:v>
                </c:pt>
                <c:pt idx="4">
                  <c:v>9791803094</c:v>
                </c:pt>
                <c:pt idx="5">
                  <c:v>8830139900</c:v>
                </c:pt>
                <c:pt idx="6">
                  <c:v>10290537466</c:v>
                </c:pt>
                <c:pt idx="7">
                  <c:v>7746124401</c:v>
                </c:pt>
                <c:pt idx="8">
                  <c:v>7080923979</c:v>
                </c:pt>
                <c:pt idx="9">
                  <c:v>7970365317</c:v>
                </c:pt>
                <c:pt idx="10">
                  <c:v>8293626730</c:v>
                </c:pt>
                <c:pt idx="11">
                  <c:v>9886545588</c:v>
                </c:pt>
                <c:pt idx="12">
                  <c:v>10550094536</c:v>
                </c:pt>
                <c:pt idx="13">
                  <c:v>10944779566</c:v>
                </c:pt>
                <c:pt idx="14">
                  <c:v>10988575185</c:v>
                </c:pt>
                <c:pt idx="15">
                  <c:v>11879967526</c:v>
                </c:pt>
                <c:pt idx="16">
                  <c:v>13905822950</c:v>
                </c:pt>
                <c:pt idx="17">
                  <c:v>14745655226</c:v>
                </c:pt>
                <c:pt idx="18">
                  <c:v>15906517092</c:v>
                </c:pt>
                <c:pt idx="19">
                  <c:v>20077767012</c:v>
                </c:pt>
                <c:pt idx="20">
                  <c:v>20587913397</c:v>
                </c:pt>
                <c:pt idx="21">
                  <c:v>25536630117</c:v>
                </c:pt>
                <c:pt idx="22">
                  <c:v>27664572530</c:v>
                </c:pt>
                <c:pt idx="23">
                  <c:v>26528178480</c:v>
                </c:pt>
                <c:pt idx="24">
                  <c:v>27457749080</c:v>
                </c:pt>
                <c:pt idx="25">
                  <c:v>24596967783</c:v>
                </c:pt>
                <c:pt idx="26">
                  <c:v>24193947292</c:v>
                </c:pt>
                <c:pt idx="27">
                  <c:v>24142315255</c:v>
                </c:pt>
                <c:pt idx="28">
                  <c:v>25172321352</c:v>
                </c:pt>
                <c:pt idx="29">
                  <c:v>28410090965</c:v>
                </c:pt>
                <c:pt idx="30">
                  <c:v>28736080584</c:v>
                </c:pt>
                <c:pt idx="31">
                  <c:v>26656092849</c:v>
                </c:pt>
                <c:pt idx="32">
                  <c:v>23798371805</c:v>
                </c:pt>
                <c:pt idx="33">
                  <c:v>17441884753</c:v>
                </c:pt>
                <c:pt idx="34">
                  <c:v>14541797386</c:v>
                </c:pt>
                <c:pt idx="35">
                  <c:v>10465008208</c:v>
                </c:pt>
                <c:pt idx="36">
                  <c:v>7317609299</c:v>
                </c:pt>
                <c:pt idx="37">
                  <c:v>6133784770</c:v>
                </c:pt>
                <c:pt idx="38">
                  <c:v>4604712159</c:v>
                </c:pt>
                <c:pt idx="39">
                  <c:v>5672171123</c:v>
                </c:pt>
                <c:pt idx="40">
                  <c:v>6975274222</c:v>
                </c:pt>
                <c:pt idx="41">
                  <c:v>8497185139</c:v>
                </c:pt>
                <c:pt idx="42">
                  <c:v>10666023689</c:v>
                </c:pt>
                <c:pt idx="43">
                  <c:v>12506942636</c:v>
                </c:pt>
                <c:pt idx="44">
                  <c:v>13373079939</c:v>
                </c:pt>
                <c:pt idx="45">
                  <c:v>14961522569</c:v>
                </c:pt>
                <c:pt idx="46">
                  <c:v>14667550009</c:v>
                </c:pt>
                <c:pt idx="47">
                  <c:v>15165705154</c:v>
                </c:pt>
                <c:pt idx="48">
                  <c:v>15677823252</c:v>
                </c:pt>
                <c:pt idx="49">
                  <c:v>15872678755</c:v>
                </c:pt>
                <c:pt idx="50">
                  <c:v>17687073957</c:v>
                </c:pt>
                <c:pt idx="51">
                  <c:v>21546594704</c:v>
                </c:pt>
                <c:pt idx="52">
                  <c:v>24441849494</c:v>
                </c:pt>
                <c:pt idx="53">
                  <c:v>26791892096</c:v>
                </c:pt>
                <c:pt idx="54">
                  <c:v>28286798351</c:v>
                </c:pt>
                <c:pt idx="55">
                  <c:v>28190624618</c:v>
                </c:pt>
                <c:pt idx="56">
                  <c:v>26138797833</c:v>
                </c:pt>
                <c:pt idx="57">
                  <c:v>25157827058</c:v>
                </c:pt>
                <c:pt idx="58">
                  <c:v>26280145133</c:v>
                </c:pt>
                <c:pt idx="59">
                  <c:v>25849906010</c:v>
                </c:pt>
                <c:pt idx="60">
                  <c:v>28346025574</c:v>
                </c:pt>
                <c:pt idx="61">
                  <c:v>29683714926</c:v>
                </c:pt>
                <c:pt idx="62">
                  <c:v>29270954138</c:v>
                </c:pt>
                <c:pt idx="63">
                  <c:v>32680175672</c:v>
                </c:pt>
                <c:pt idx="64">
                  <c:v>33838739219</c:v>
                </c:pt>
                <c:pt idx="65">
                  <c:v>35647484649</c:v>
                </c:pt>
                <c:pt idx="66">
                  <c:v>37528634677</c:v>
                </c:pt>
                <c:pt idx="67">
                  <c:v>40213891601</c:v>
                </c:pt>
                <c:pt idx="68">
                  <c:v>39234454117</c:v>
                </c:pt>
              </c:numCache>
            </c:numRef>
          </c:val>
          <c:smooth val="0"/>
          <c:extLst>
            <c:ext xmlns:c16="http://schemas.microsoft.com/office/drawing/2014/chart" uri="{C3380CC4-5D6E-409C-BE32-E72D297353CC}">
              <c16:uniqueId val="{00000001-9562-4F83-B8CC-030BC6D61991}"/>
            </c:ext>
          </c:extLst>
        </c:ser>
        <c:dLbls>
          <c:showLegendKey val="0"/>
          <c:showVal val="0"/>
          <c:showCatName val="0"/>
          <c:showSerName val="0"/>
          <c:showPercent val="0"/>
          <c:showBubbleSize val="0"/>
        </c:dLbls>
        <c:marker val="1"/>
        <c:smooth val="0"/>
        <c:axId val="208559104"/>
        <c:axId val="208557568"/>
      </c:lineChart>
      <c:catAx>
        <c:axId val="208554240"/>
        <c:scaling>
          <c:orientation val="minMax"/>
        </c:scaling>
        <c:delete val="0"/>
        <c:axPos val="b"/>
        <c:numFmt formatCode="General" sourceLinked="0"/>
        <c:majorTickMark val="out"/>
        <c:minorTickMark val="none"/>
        <c:tickLblPos val="nextTo"/>
        <c:crossAx val="208556032"/>
        <c:crosses val="autoZero"/>
        <c:auto val="1"/>
        <c:lblAlgn val="ctr"/>
        <c:lblOffset val="100"/>
        <c:noMultiLvlLbl val="0"/>
      </c:catAx>
      <c:valAx>
        <c:axId val="208556032"/>
        <c:scaling>
          <c:orientation val="minMax"/>
        </c:scaling>
        <c:delete val="0"/>
        <c:axPos val="l"/>
        <c:majorGridlines/>
        <c:numFmt formatCode="#,##0" sourceLinked="1"/>
        <c:majorTickMark val="out"/>
        <c:minorTickMark val="none"/>
        <c:tickLblPos val="nextTo"/>
        <c:crossAx val="208554240"/>
        <c:crosses val="autoZero"/>
        <c:crossBetween val="between"/>
      </c:valAx>
      <c:valAx>
        <c:axId val="208557568"/>
        <c:scaling>
          <c:orientation val="minMax"/>
        </c:scaling>
        <c:delete val="0"/>
        <c:axPos val="r"/>
        <c:numFmt formatCode="#,##0" sourceLinked="1"/>
        <c:majorTickMark val="out"/>
        <c:minorTickMark val="none"/>
        <c:tickLblPos val="nextTo"/>
        <c:crossAx val="208559104"/>
        <c:crosses val="max"/>
        <c:crossBetween val="between"/>
      </c:valAx>
      <c:catAx>
        <c:axId val="208559104"/>
        <c:scaling>
          <c:orientation val="minMax"/>
        </c:scaling>
        <c:delete val="1"/>
        <c:axPos val="b"/>
        <c:numFmt formatCode="General" sourceLinked="1"/>
        <c:majorTickMark val="out"/>
        <c:minorTickMark val="none"/>
        <c:tickLblPos val="none"/>
        <c:crossAx val="208557568"/>
        <c:crosses val="autoZero"/>
        <c:auto val="1"/>
        <c:lblAlgn val="ctr"/>
        <c:lblOffset val="100"/>
        <c:noMultiLvlLbl val="0"/>
      </c:cat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Current Value Cap Rates by Property Type</a:t>
            </a:r>
          </a:p>
        </c:rich>
      </c:tx>
      <c:overlay val="0"/>
    </c:title>
    <c:autoTitleDeleted val="0"/>
    <c:plotArea>
      <c:layout/>
      <c:lineChart>
        <c:grouping val="standard"/>
        <c:varyColors val="0"/>
        <c:ser>
          <c:idx val="0"/>
          <c:order val="0"/>
          <c:tx>
            <c:v>Apartment</c:v>
          </c:tx>
          <c:marker>
            <c:symbol val="none"/>
          </c:marker>
          <c:cat>
            <c:numRef>
              <c:f>'Current Value Cap Rates'!$R$488:$R$568</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Rates'!$T$65:$T$145</c:f>
              <c:numCache>
                <c:formatCode>General</c:formatCode>
                <c:ptCount val="81"/>
                <c:pt idx="0">
                  <c:v>7.58</c:v>
                </c:pt>
                <c:pt idx="1">
                  <c:v>8.49</c:v>
                </c:pt>
                <c:pt idx="2">
                  <c:v>8.36</c:v>
                </c:pt>
                <c:pt idx="3">
                  <c:v>8.57</c:v>
                </c:pt>
                <c:pt idx="4">
                  <c:v>8.2799999999999994</c:v>
                </c:pt>
                <c:pt idx="5">
                  <c:v>8.08</c:v>
                </c:pt>
                <c:pt idx="6">
                  <c:v>7.94</c:v>
                </c:pt>
                <c:pt idx="7">
                  <c:v>8.16</c:v>
                </c:pt>
                <c:pt idx="8">
                  <c:v>7.85</c:v>
                </c:pt>
                <c:pt idx="9">
                  <c:v>7.82</c:v>
                </c:pt>
                <c:pt idx="10">
                  <c:v>7.61</c:v>
                </c:pt>
                <c:pt idx="11">
                  <c:v>7.95</c:v>
                </c:pt>
                <c:pt idx="12">
                  <c:v>7.69</c:v>
                </c:pt>
                <c:pt idx="13">
                  <c:v>7.72</c:v>
                </c:pt>
                <c:pt idx="14">
                  <c:v>7.95</c:v>
                </c:pt>
                <c:pt idx="15">
                  <c:v>8.08</c:v>
                </c:pt>
                <c:pt idx="16">
                  <c:v>8.06</c:v>
                </c:pt>
                <c:pt idx="17">
                  <c:v>7.82</c:v>
                </c:pt>
                <c:pt idx="18">
                  <c:v>7.52</c:v>
                </c:pt>
                <c:pt idx="19">
                  <c:v>7.51</c:v>
                </c:pt>
                <c:pt idx="20">
                  <c:v>7.28</c:v>
                </c:pt>
                <c:pt idx="21">
                  <c:v>7.06</c:v>
                </c:pt>
                <c:pt idx="22">
                  <c:v>6.64</c:v>
                </c:pt>
                <c:pt idx="23">
                  <c:v>6.45</c:v>
                </c:pt>
                <c:pt idx="24">
                  <c:v>6.38</c:v>
                </c:pt>
                <c:pt idx="25">
                  <c:v>6.09</c:v>
                </c:pt>
                <c:pt idx="26">
                  <c:v>5.72</c:v>
                </c:pt>
                <c:pt idx="27">
                  <c:v>6.12</c:v>
                </c:pt>
                <c:pt idx="28">
                  <c:v>5.87</c:v>
                </c:pt>
                <c:pt idx="29">
                  <c:v>5.85</c:v>
                </c:pt>
                <c:pt idx="30">
                  <c:v>5.25</c:v>
                </c:pt>
                <c:pt idx="31">
                  <c:v>5.63</c:v>
                </c:pt>
                <c:pt idx="32">
                  <c:v>5.47</c:v>
                </c:pt>
                <c:pt idx="33">
                  <c:v>5.31</c:v>
                </c:pt>
                <c:pt idx="34">
                  <c:v>5.07</c:v>
                </c:pt>
                <c:pt idx="35">
                  <c:v>5.26</c:v>
                </c:pt>
                <c:pt idx="36">
                  <c:v>5.0199999999999996</c:v>
                </c:pt>
                <c:pt idx="37">
                  <c:v>5.35</c:v>
                </c:pt>
                <c:pt idx="38">
                  <c:v>5.0999999999999996</c:v>
                </c:pt>
                <c:pt idx="39">
                  <c:v>5.16</c:v>
                </c:pt>
                <c:pt idx="40">
                  <c:v>4.74</c:v>
                </c:pt>
                <c:pt idx="41">
                  <c:v>4.83</c:v>
                </c:pt>
                <c:pt idx="42">
                  <c:v>4.75</c:v>
                </c:pt>
                <c:pt idx="43">
                  <c:v>5.15</c:v>
                </c:pt>
                <c:pt idx="44">
                  <c:v>4.79</c:v>
                </c:pt>
                <c:pt idx="45">
                  <c:v>4.74</c:v>
                </c:pt>
                <c:pt idx="46">
                  <c:v>4.54</c:v>
                </c:pt>
                <c:pt idx="47">
                  <c:v>5.41</c:v>
                </c:pt>
                <c:pt idx="48">
                  <c:v>5.63</c:v>
                </c:pt>
                <c:pt idx="49">
                  <c:v>6.07</c:v>
                </c:pt>
                <c:pt idx="50">
                  <c:v>5.77</c:v>
                </c:pt>
                <c:pt idx="51">
                  <c:v>5.98</c:v>
                </c:pt>
                <c:pt idx="52">
                  <c:v>5.84</c:v>
                </c:pt>
                <c:pt idx="53">
                  <c:v>5.89</c:v>
                </c:pt>
                <c:pt idx="54">
                  <c:v>5.44</c:v>
                </c:pt>
                <c:pt idx="55">
                  <c:v>5.7</c:v>
                </c:pt>
                <c:pt idx="56">
                  <c:v>5.55</c:v>
                </c:pt>
                <c:pt idx="57">
                  <c:v>5.51</c:v>
                </c:pt>
                <c:pt idx="58">
                  <c:v>5.31</c:v>
                </c:pt>
                <c:pt idx="59">
                  <c:v>5.54</c:v>
                </c:pt>
                <c:pt idx="60">
                  <c:v>5.4</c:v>
                </c:pt>
                <c:pt idx="61">
                  <c:v>5.43</c:v>
                </c:pt>
                <c:pt idx="62">
                  <c:v>5.38</c:v>
                </c:pt>
                <c:pt idx="63">
                  <c:v>5.47</c:v>
                </c:pt>
                <c:pt idx="64">
                  <c:v>5.32</c:v>
                </c:pt>
                <c:pt idx="65">
                  <c:v>5.23</c:v>
                </c:pt>
                <c:pt idx="66">
                  <c:v>5.14</c:v>
                </c:pt>
                <c:pt idx="67">
                  <c:v>5.0999999999999996</c:v>
                </c:pt>
                <c:pt idx="68">
                  <c:v>4.96</c:v>
                </c:pt>
                <c:pt idx="69">
                  <c:v>5.05</c:v>
                </c:pt>
                <c:pt idx="70">
                  <c:v>4.99</c:v>
                </c:pt>
                <c:pt idx="71">
                  <c:v>4.99</c:v>
                </c:pt>
                <c:pt idx="72">
                  <c:v>4.91</c:v>
                </c:pt>
                <c:pt idx="73">
                  <c:v>4.9400000000000004</c:v>
                </c:pt>
                <c:pt idx="74">
                  <c:v>4.71</c:v>
                </c:pt>
                <c:pt idx="75">
                  <c:v>4.8</c:v>
                </c:pt>
                <c:pt idx="76">
                  <c:v>4.74</c:v>
                </c:pt>
                <c:pt idx="77">
                  <c:v>4.78</c:v>
                </c:pt>
                <c:pt idx="78">
                  <c:v>4.54</c:v>
                </c:pt>
                <c:pt idx="79">
                  <c:v>4.66</c:v>
                </c:pt>
                <c:pt idx="80">
                  <c:v>4.5599999999999996</c:v>
                </c:pt>
              </c:numCache>
            </c:numRef>
          </c:val>
          <c:smooth val="0"/>
          <c:extLst>
            <c:ext xmlns:c16="http://schemas.microsoft.com/office/drawing/2014/chart" uri="{C3380CC4-5D6E-409C-BE32-E72D297353CC}">
              <c16:uniqueId val="{00000000-AC60-4CB6-B8AF-7AB406D22039}"/>
            </c:ext>
          </c:extLst>
        </c:ser>
        <c:ser>
          <c:idx val="1"/>
          <c:order val="1"/>
          <c:tx>
            <c:v>Industrial</c:v>
          </c:tx>
          <c:marker>
            <c:symbol val="none"/>
          </c:marker>
          <c:cat>
            <c:numRef>
              <c:f>'Current Value Cap Rates'!$R$488:$R$568</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Rates'!$T$206:$T$286</c:f>
              <c:numCache>
                <c:formatCode>General</c:formatCode>
                <c:ptCount val="81"/>
                <c:pt idx="0">
                  <c:v>9.2899999999999991</c:v>
                </c:pt>
                <c:pt idx="1">
                  <c:v>9.1</c:v>
                </c:pt>
                <c:pt idx="2">
                  <c:v>8.8800000000000008</c:v>
                </c:pt>
                <c:pt idx="3">
                  <c:v>8.9600000000000009</c:v>
                </c:pt>
                <c:pt idx="4">
                  <c:v>8.89</c:v>
                </c:pt>
                <c:pt idx="5">
                  <c:v>9.0500000000000007</c:v>
                </c:pt>
                <c:pt idx="6">
                  <c:v>8.81</c:v>
                </c:pt>
                <c:pt idx="7">
                  <c:v>8.7100000000000009</c:v>
                </c:pt>
                <c:pt idx="8">
                  <c:v>8.9</c:v>
                </c:pt>
                <c:pt idx="9">
                  <c:v>8.86</c:v>
                </c:pt>
                <c:pt idx="10">
                  <c:v>8.86</c:v>
                </c:pt>
                <c:pt idx="11">
                  <c:v>8.89</c:v>
                </c:pt>
                <c:pt idx="12">
                  <c:v>9.19</c:v>
                </c:pt>
                <c:pt idx="13">
                  <c:v>8.51</c:v>
                </c:pt>
                <c:pt idx="14">
                  <c:v>8.81</c:v>
                </c:pt>
                <c:pt idx="15">
                  <c:v>8.5399999999999991</c:v>
                </c:pt>
                <c:pt idx="16">
                  <c:v>8.64</c:v>
                </c:pt>
                <c:pt idx="17">
                  <c:v>8.48</c:v>
                </c:pt>
                <c:pt idx="18">
                  <c:v>9.02</c:v>
                </c:pt>
                <c:pt idx="19">
                  <c:v>8.8800000000000008</c:v>
                </c:pt>
                <c:pt idx="20">
                  <c:v>8.89</c:v>
                </c:pt>
                <c:pt idx="21">
                  <c:v>8.36</c:v>
                </c:pt>
                <c:pt idx="22">
                  <c:v>8.2799999999999994</c:v>
                </c:pt>
                <c:pt idx="23">
                  <c:v>8.64</c:v>
                </c:pt>
                <c:pt idx="24">
                  <c:v>7.91</c:v>
                </c:pt>
                <c:pt idx="25">
                  <c:v>8.1300000000000008</c:v>
                </c:pt>
                <c:pt idx="26">
                  <c:v>7.99</c:v>
                </c:pt>
                <c:pt idx="27">
                  <c:v>7.85</c:v>
                </c:pt>
                <c:pt idx="28">
                  <c:v>7.72</c:v>
                </c:pt>
                <c:pt idx="29">
                  <c:v>7.21</c:v>
                </c:pt>
                <c:pt idx="30">
                  <c:v>7.03</c:v>
                </c:pt>
                <c:pt idx="31">
                  <c:v>7.1</c:v>
                </c:pt>
                <c:pt idx="32">
                  <c:v>7</c:v>
                </c:pt>
                <c:pt idx="33">
                  <c:v>6.61</c:v>
                </c:pt>
                <c:pt idx="34">
                  <c:v>6.75</c:v>
                </c:pt>
                <c:pt idx="35">
                  <c:v>6.5</c:v>
                </c:pt>
                <c:pt idx="36">
                  <c:v>6.39</c:v>
                </c:pt>
                <c:pt idx="37">
                  <c:v>6.42</c:v>
                </c:pt>
                <c:pt idx="38">
                  <c:v>6.19</c:v>
                </c:pt>
                <c:pt idx="39">
                  <c:v>6</c:v>
                </c:pt>
                <c:pt idx="40">
                  <c:v>5.96</c:v>
                </c:pt>
                <c:pt idx="41">
                  <c:v>5.96</c:v>
                </c:pt>
                <c:pt idx="42">
                  <c:v>6</c:v>
                </c:pt>
                <c:pt idx="43">
                  <c:v>5.99</c:v>
                </c:pt>
                <c:pt idx="44">
                  <c:v>5.74</c:v>
                </c:pt>
                <c:pt idx="45">
                  <c:v>5.74</c:v>
                </c:pt>
                <c:pt idx="46">
                  <c:v>5.87</c:v>
                </c:pt>
                <c:pt idx="47">
                  <c:v>6.29</c:v>
                </c:pt>
                <c:pt idx="48">
                  <c:v>6.6</c:v>
                </c:pt>
                <c:pt idx="49">
                  <c:v>7.04</c:v>
                </c:pt>
                <c:pt idx="50">
                  <c:v>7.27</c:v>
                </c:pt>
                <c:pt idx="51">
                  <c:v>7.16</c:v>
                </c:pt>
                <c:pt idx="52">
                  <c:v>6.61</c:v>
                </c:pt>
                <c:pt idx="53">
                  <c:v>6.91</c:v>
                </c:pt>
                <c:pt idx="54">
                  <c:v>6.81</c:v>
                </c:pt>
                <c:pt idx="55">
                  <c:v>6.4</c:v>
                </c:pt>
                <c:pt idx="56">
                  <c:v>6.07</c:v>
                </c:pt>
                <c:pt idx="57">
                  <c:v>6.06</c:v>
                </c:pt>
                <c:pt idx="58">
                  <c:v>5.88</c:v>
                </c:pt>
                <c:pt idx="59">
                  <c:v>6.1</c:v>
                </c:pt>
                <c:pt idx="60">
                  <c:v>6.1</c:v>
                </c:pt>
                <c:pt idx="61">
                  <c:v>6.08</c:v>
                </c:pt>
                <c:pt idx="62">
                  <c:v>6.07</c:v>
                </c:pt>
                <c:pt idx="63">
                  <c:v>6.02</c:v>
                </c:pt>
                <c:pt idx="64">
                  <c:v>6.01</c:v>
                </c:pt>
                <c:pt idx="65">
                  <c:v>5.83</c:v>
                </c:pt>
                <c:pt idx="66">
                  <c:v>5.94</c:v>
                </c:pt>
                <c:pt idx="67">
                  <c:v>5.97</c:v>
                </c:pt>
                <c:pt idx="68">
                  <c:v>5.74</c:v>
                </c:pt>
                <c:pt idx="69">
                  <c:v>5.87</c:v>
                </c:pt>
                <c:pt idx="70">
                  <c:v>5.81</c:v>
                </c:pt>
                <c:pt idx="71">
                  <c:v>5.7</c:v>
                </c:pt>
                <c:pt idx="72">
                  <c:v>5.5</c:v>
                </c:pt>
                <c:pt idx="73">
                  <c:v>5.53</c:v>
                </c:pt>
                <c:pt idx="74">
                  <c:v>5.52</c:v>
                </c:pt>
                <c:pt idx="75">
                  <c:v>5.4</c:v>
                </c:pt>
                <c:pt idx="76">
                  <c:v>5.32</c:v>
                </c:pt>
                <c:pt idx="77">
                  <c:v>5.39</c:v>
                </c:pt>
                <c:pt idx="78">
                  <c:v>5.36</c:v>
                </c:pt>
                <c:pt idx="79">
                  <c:v>5.27</c:v>
                </c:pt>
                <c:pt idx="80">
                  <c:v>5.09</c:v>
                </c:pt>
              </c:numCache>
            </c:numRef>
          </c:val>
          <c:smooth val="0"/>
          <c:extLst>
            <c:ext xmlns:c16="http://schemas.microsoft.com/office/drawing/2014/chart" uri="{C3380CC4-5D6E-409C-BE32-E72D297353CC}">
              <c16:uniqueId val="{00000001-AC60-4CB6-B8AF-7AB406D22039}"/>
            </c:ext>
          </c:extLst>
        </c:ser>
        <c:ser>
          <c:idx val="2"/>
          <c:order val="2"/>
          <c:tx>
            <c:v>Office</c:v>
          </c:tx>
          <c:marker>
            <c:symbol val="none"/>
          </c:marker>
          <c:cat>
            <c:numRef>
              <c:f>'Current Value Cap Rates'!$R$488:$R$568</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Rates'!$T$347:$T$427</c:f>
              <c:numCache>
                <c:formatCode>General</c:formatCode>
                <c:ptCount val="81"/>
                <c:pt idx="0">
                  <c:v>9.52</c:v>
                </c:pt>
                <c:pt idx="1">
                  <c:v>8.8000000000000007</c:v>
                </c:pt>
                <c:pt idx="2">
                  <c:v>9.3000000000000007</c:v>
                </c:pt>
                <c:pt idx="3">
                  <c:v>8.67</c:v>
                </c:pt>
                <c:pt idx="4">
                  <c:v>8.57</c:v>
                </c:pt>
                <c:pt idx="5">
                  <c:v>8.3800000000000008</c:v>
                </c:pt>
                <c:pt idx="6">
                  <c:v>8.64</c:v>
                </c:pt>
                <c:pt idx="7">
                  <c:v>8.19</c:v>
                </c:pt>
                <c:pt idx="8">
                  <c:v>8.2100000000000009</c:v>
                </c:pt>
                <c:pt idx="9">
                  <c:v>8.75</c:v>
                </c:pt>
                <c:pt idx="10">
                  <c:v>8.08</c:v>
                </c:pt>
                <c:pt idx="11">
                  <c:v>7.8</c:v>
                </c:pt>
                <c:pt idx="12">
                  <c:v>8.35</c:v>
                </c:pt>
                <c:pt idx="13">
                  <c:v>8.23</c:v>
                </c:pt>
                <c:pt idx="14">
                  <c:v>8.36</c:v>
                </c:pt>
                <c:pt idx="15">
                  <c:v>8.6199999999999992</c:v>
                </c:pt>
                <c:pt idx="16">
                  <c:v>8.65</c:v>
                </c:pt>
                <c:pt idx="17">
                  <c:v>8.9600000000000009</c:v>
                </c:pt>
                <c:pt idx="18">
                  <c:v>8.75</c:v>
                </c:pt>
                <c:pt idx="19">
                  <c:v>8.99</c:v>
                </c:pt>
                <c:pt idx="20">
                  <c:v>9.09</c:v>
                </c:pt>
                <c:pt idx="21">
                  <c:v>9.36</c:v>
                </c:pt>
                <c:pt idx="22">
                  <c:v>8.59</c:v>
                </c:pt>
                <c:pt idx="23">
                  <c:v>8.48</c:v>
                </c:pt>
                <c:pt idx="24">
                  <c:v>8.49</c:v>
                </c:pt>
                <c:pt idx="25">
                  <c:v>8.4700000000000006</c:v>
                </c:pt>
                <c:pt idx="26">
                  <c:v>8.0299999999999994</c:v>
                </c:pt>
                <c:pt idx="27">
                  <c:v>7.85</c:v>
                </c:pt>
                <c:pt idx="28">
                  <c:v>7.71</c:v>
                </c:pt>
                <c:pt idx="29">
                  <c:v>8.11</c:v>
                </c:pt>
                <c:pt idx="30">
                  <c:v>7.2</c:v>
                </c:pt>
                <c:pt idx="31">
                  <c:v>7.23</c:v>
                </c:pt>
                <c:pt idx="32">
                  <c:v>6.93</c:v>
                </c:pt>
                <c:pt idx="33">
                  <c:v>6.91</c:v>
                </c:pt>
                <c:pt idx="34">
                  <c:v>6.19</c:v>
                </c:pt>
                <c:pt idx="35">
                  <c:v>6.22</c:v>
                </c:pt>
                <c:pt idx="36">
                  <c:v>6.26</c:v>
                </c:pt>
                <c:pt idx="37">
                  <c:v>5.97</c:v>
                </c:pt>
                <c:pt idx="38">
                  <c:v>5.67</c:v>
                </c:pt>
                <c:pt idx="39">
                  <c:v>5.61</c:v>
                </c:pt>
                <c:pt idx="40">
                  <c:v>5.78</c:v>
                </c:pt>
                <c:pt idx="41">
                  <c:v>5.52</c:v>
                </c:pt>
                <c:pt idx="42">
                  <c:v>5.14</c:v>
                </c:pt>
                <c:pt idx="43">
                  <c:v>5.27</c:v>
                </c:pt>
                <c:pt idx="44">
                  <c:v>5.24</c:v>
                </c:pt>
                <c:pt idx="45">
                  <c:v>5.22</c:v>
                </c:pt>
                <c:pt idx="46">
                  <c:v>5.26</c:v>
                </c:pt>
                <c:pt idx="47">
                  <c:v>5.73</c:v>
                </c:pt>
                <c:pt idx="48">
                  <c:v>6.51</c:v>
                </c:pt>
                <c:pt idx="49">
                  <c:v>7.15</c:v>
                </c:pt>
                <c:pt idx="50">
                  <c:v>7.04</c:v>
                </c:pt>
                <c:pt idx="51">
                  <c:v>7.25</c:v>
                </c:pt>
                <c:pt idx="52">
                  <c:v>7.34</c:v>
                </c:pt>
                <c:pt idx="53">
                  <c:v>7.19</c:v>
                </c:pt>
                <c:pt idx="54">
                  <c:v>6.75</c:v>
                </c:pt>
                <c:pt idx="55">
                  <c:v>6.44</c:v>
                </c:pt>
                <c:pt idx="56">
                  <c:v>6.33</c:v>
                </c:pt>
                <c:pt idx="57">
                  <c:v>6.22</c:v>
                </c:pt>
                <c:pt idx="58">
                  <c:v>5.84</c:v>
                </c:pt>
                <c:pt idx="59">
                  <c:v>5.86</c:v>
                </c:pt>
                <c:pt idx="60">
                  <c:v>6</c:v>
                </c:pt>
                <c:pt idx="61">
                  <c:v>5.87</c:v>
                </c:pt>
                <c:pt idx="62">
                  <c:v>5.72</c:v>
                </c:pt>
                <c:pt idx="63">
                  <c:v>5.61</c:v>
                </c:pt>
                <c:pt idx="64">
                  <c:v>5.64</c:v>
                </c:pt>
                <c:pt idx="65">
                  <c:v>5.78</c:v>
                </c:pt>
                <c:pt idx="66">
                  <c:v>5.47</c:v>
                </c:pt>
                <c:pt idx="67">
                  <c:v>5.34</c:v>
                </c:pt>
                <c:pt idx="68">
                  <c:v>5.35</c:v>
                </c:pt>
                <c:pt idx="69">
                  <c:v>5.54</c:v>
                </c:pt>
                <c:pt idx="70">
                  <c:v>5.43</c:v>
                </c:pt>
                <c:pt idx="71">
                  <c:v>5.27</c:v>
                </c:pt>
                <c:pt idx="72">
                  <c:v>5.24</c:v>
                </c:pt>
                <c:pt idx="73">
                  <c:v>5.25</c:v>
                </c:pt>
                <c:pt idx="74">
                  <c:v>4.96</c:v>
                </c:pt>
                <c:pt idx="75">
                  <c:v>4.78</c:v>
                </c:pt>
                <c:pt idx="76">
                  <c:v>5.07</c:v>
                </c:pt>
                <c:pt idx="77">
                  <c:v>5.07</c:v>
                </c:pt>
                <c:pt idx="78">
                  <c:v>5</c:v>
                </c:pt>
                <c:pt idx="79">
                  <c:v>4.9400000000000004</c:v>
                </c:pt>
                <c:pt idx="80">
                  <c:v>5.07</c:v>
                </c:pt>
              </c:numCache>
            </c:numRef>
          </c:val>
          <c:smooth val="0"/>
          <c:extLst>
            <c:ext xmlns:c16="http://schemas.microsoft.com/office/drawing/2014/chart" uri="{C3380CC4-5D6E-409C-BE32-E72D297353CC}">
              <c16:uniqueId val="{00000002-AC60-4CB6-B8AF-7AB406D22039}"/>
            </c:ext>
          </c:extLst>
        </c:ser>
        <c:ser>
          <c:idx val="3"/>
          <c:order val="3"/>
          <c:tx>
            <c:v>Retail</c:v>
          </c:tx>
          <c:marker>
            <c:symbol val="none"/>
          </c:marker>
          <c:cat>
            <c:numRef>
              <c:f>'Current Value Cap Rates'!$R$488:$R$568</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Rates'!$T$488:$T$568</c:f>
              <c:numCache>
                <c:formatCode>General</c:formatCode>
                <c:ptCount val="81"/>
                <c:pt idx="0">
                  <c:v>9.1</c:v>
                </c:pt>
                <c:pt idx="1">
                  <c:v>9.86</c:v>
                </c:pt>
                <c:pt idx="2">
                  <c:v>8.74</c:v>
                </c:pt>
                <c:pt idx="3">
                  <c:v>8.76</c:v>
                </c:pt>
                <c:pt idx="4">
                  <c:v>8.7899999999999991</c:v>
                </c:pt>
                <c:pt idx="5">
                  <c:v>9.64</c:v>
                </c:pt>
                <c:pt idx="6">
                  <c:v>9.1300000000000008</c:v>
                </c:pt>
                <c:pt idx="7">
                  <c:v>9.01</c:v>
                </c:pt>
                <c:pt idx="8">
                  <c:v>8.92</c:v>
                </c:pt>
                <c:pt idx="9">
                  <c:v>9.33</c:v>
                </c:pt>
                <c:pt idx="10">
                  <c:v>8.3800000000000008</c:v>
                </c:pt>
                <c:pt idx="11">
                  <c:v>8.6999999999999993</c:v>
                </c:pt>
                <c:pt idx="12">
                  <c:v>8.7200000000000006</c:v>
                </c:pt>
                <c:pt idx="13">
                  <c:v>9.3000000000000007</c:v>
                </c:pt>
                <c:pt idx="14">
                  <c:v>9.1999999999999993</c:v>
                </c:pt>
                <c:pt idx="15">
                  <c:v>9</c:v>
                </c:pt>
                <c:pt idx="16">
                  <c:v>9.08</c:v>
                </c:pt>
                <c:pt idx="17">
                  <c:v>9.33</c:v>
                </c:pt>
                <c:pt idx="18">
                  <c:v>8.59</c:v>
                </c:pt>
                <c:pt idx="19">
                  <c:v>8.83</c:v>
                </c:pt>
                <c:pt idx="20">
                  <c:v>9</c:v>
                </c:pt>
                <c:pt idx="21">
                  <c:v>9.1199999999999992</c:v>
                </c:pt>
                <c:pt idx="22">
                  <c:v>8.4</c:v>
                </c:pt>
                <c:pt idx="23">
                  <c:v>8.35</c:v>
                </c:pt>
                <c:pt idx="24">
                  <c:v>8.18</c:v>
                </c:pt>
                <c:pt idx="25">
                  <c:v>8.2100000000000009</c:v>
                </c:pt>
                <c:pt idx="26">
                  <c:v>7.69</c:v>
                </c:pt>
                <c:pt idx="27">
                  <c:v>8.0500000000000007</c:v>
                </c:pt>
                <c:pt idx="28">
                  <c:v>7.6</c:v>
                </c:pt>
                <c:pt idx="29">
                  <c:v>7.51</c:v>
                </c:pt>
                <c:pt idx="30">
                  <c:v>7.15</c:v>
                </c:pt>
                <c:pt idx="31">
                  <c:v>7.24</c:v>
                </c:pt>
                <c:pt idx="32">
                  <c:v>6.54</c:v>
                </c:pt>
                <c:pt idx="33">
                  <c:v>6.72</c:v>
                </c:pt>
                <c:pt idx="34">
                  <c:v>6.38</c:v>
                </c:pt>
                <c:pt idx="35">
                  <c:v>6.32</c:v>
                </c:pt>
                <c:pt idx="36">
                  <c:v>6.33</c:v>
                </c:pt>
                <c:pt idx="37">
                  <c:v>6.21</c:v>
                </c:pt>
                <c:pt idx="38">
                  <c:v>5.88</c:v>
                </c:pt>
                <c:pt idx="39">
                  <c:v>5.98</c:v>
                </c:pt>
                <c:pt idx="40">
                  <c:v>5.86</c:v>
                </c:pt>
                <c:pt idx="41">
                  <c:v>5.96</c:v>
                </c:pt>
                <c:pt idx="42">
                  <c:v>5.79</c:v>
                </c:pt>
                <c:pt idx="43">
                  <c:v>5.95</c:v>
                </c:pt>
                <c:pt idx="44">
                  <c:v>5.88</c:v>
                </c:pt>
                <c:pt idx="45">
                  <c:v>5.86</c:v>
                </c:pt>
                <c:pt idx="46">
                  <c:v>5.93</c:v>
                </c:pt>
                <c:pt idx="47">
                  <c:v>6.45</c:v>
                </c:pt>
                <c:pt idx="48">
                  <c:v>6.6</c:v>
                </c:pt>
                <c:pt idx="49">
                  <c:v>7.11</c:v>
                </c:pt>
                <c:pt idx="50">
                  <c:v>6.99</c:v>
                </c:pt>
                <c:pt idx="51">
                  <c:v>7.01</c:v>
                </c:pt>
                <c:pt idx="52">
                  <c:v>6.94</c:v>
                </c:pt>
                <c:pt idx="53">
                  <c:v>7.28</c:v>
                </c:pt>
                <c:pt idx="54">
                  <c:v>7.02</c:v>
                </c:pt>
                <c:pt idx="55">
                  <c:v>6.98</c:v>
                </c:pt>
                <c:pt idx="56">
                  <c:v>6.61</c:v>
                </c:pt>
                <c:pt idx="57">
                  <c:v>6.65</c:v>
                </c:pt>
                <c:pt idx="58">
                  <c:v>6.38</c:v>
                </c:pt>
                <c:pt idx="59">
                  <c:v>6.69</c:v>
                </c:pt>
                <c:pt idx="60">
                  <c:v>6.46</c:v>
                </c:pt>
                <c:pt idx="61">
                  <c:v>6.49</c:v>
                </c:pt>
                <c:pt idx="62">
                  <c:v>6.32</c:v>
                </c:pt>
                <c:pt idx="63">
                  <c:v>6.34</c:v>
                </c:pt>
                <c:pt idx="64">
                  <c:v>6.67</c:v>
                </c:pt>
                <c:pt idx="65">
                  <c:v>6.32</c:v>
                </c:pt>
                <c:pt idx="66">
                  <c:v>6.09</c:v>
                </c:pt>
                <c:pt idx="67">
                  <c:v>6.25</c:v>
                </c:pt>
                <c:pt idx="68">
                  <c:v>5.76</c:v>
                </c:pt>
                <c:pt idx="69">
                  <c:v>5.86</c:v>
                </c:pt>
                <c:pt idx="70">
                  <c:v>5.84</c:v>
                </c:pt>
                <c:pt idx="71">
                  <c:v>5.8</c:v>
                </c:pt>
                <c:pt idx="72">
                  <c:v>5.63</c:v>
                </c:pt>
                <c:pt idx="73">
                  <c:v>5.53</c:v>
                </c:pt>
                <c:pt idx="74">
                  <c:v>5.43</c:v>
                </c:pt>
                <c:pt idx="75">
                  <c:v>5.39</c:v>
                </c:pt>
                <c:pt idx="76">
                  <c:v>5.35</c:v>
                </c:pt>
                <c:pt idx="77">
                  <c:v>5.27</c:v>
                </c:pt>
                <c:pt idx="78">
                  <c:v>5.27</c:v>
                </c:pt>
                <c:pt idx="79">
                  <c:v>5.2</c:v>
                </c:pt>
                <c:pt idx="80">
                  <c:v>5.23</c:v>
                </c:pt>
              </c:numCache>
            </c:numRef>
          </c:val>
          <c:smooth val="0"/>
          <c:extLst>
            <c:ext xmlns:c16="http://schemas.microsoft.com/office/drawing/2014/chart" uri="{C3380CC4-5D6E-409C-BE32-E72D297353CC}">
              <c16:uniqueId val="{00000003-AC60-4CB6-B8AF-7AB406D22039}"/>
            </c:ext>
          </c:extLst>
        </c:ser>
        <c:dLbls>
          <c:showLegendKey val="0"/>
          <c:showVal val="0"/>
          <c:showCatName val="0"/>
          <c:showSerName val="0"/>
          <c:showPercent val="0"/>
          <c:showBubbleSize val="0"/>
        </c:dLbls>
        <c:smooth val="0"/>
        <c:axId val="192878464"/>
        <c:axId val="192880000"/>
      </c:lineChart>
      <c:catAx>
        <c:axId val="192878464"/>
        <c:scaling>
          <c:orientation val="minMax"/>
        </c:scaling>
        <c:delete val="0"/>
        <c:axPos val="b"/>
        <c:numFmt formatCode="General" sourceLinked="0"/>
        <c:majorTickMark val="out"/>
        <c:minorTickMark val="none"/>
        <c:tickLblPos val="nextTo"/>
        <c:crossAx val="192880000"/>
        <c:crosses val="autoZero"/>
        <c:auto val="1"/>
        <c:lblAlgn val="ctr"/>
        <c:lblOffset val="100"/>
        <c:noMultiLvlLbl val="0"/>
      </c:catAx>
      <c:valAx>
        <c:axId val="192880000"/>
        <c:scaling>
          <c:orientation val="minMax"/>
        </c:scaling>
        <c:delete val="0"/>
        <c:axPos val="l"/>
        <c:majorGridlines/>
        <c:numFmt formatCode="General" sourceLinked="1"/>
        <c:majorTickMark val="none"/>
        <c:minorTickMark val="none"/>
        <c:tickLblPos val="nextTo"/>
        <c:crossAx val="192878464"/>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Vacancy</a:t>
            </a:r>
          </a:p>
        </c:rich>
      </c:tx>
      <c:overlay val="0"/>
    </c:title>
    <c:autoTitleDeleted val="0"/>
    <c:plotArea>
      <c:layout/>
      <c:lineChart>
        <c:grouping val="standard"/>
        <c:varyColors val="0"/>
        <c:ser>
          <c:idx val="0"/>
          <c:order val="0"/>
          <c:tx>
            <c:v>Vacancy Percentage</c:v>
          </c:tx>
          <c:marker>
            <c:symbol val="none"/>
          </c:marker>
          <c:cat>
            <c:numRef>
              <c:f>Vacancy!$A$49:$A$122</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Vacancy!$D$49:$D$122</c:f>
              <c:numCache>
                <c:formatCode>General</c:formatCode>
                <c:ptCount val="74"/>
                <c:pt idx="0">
                  <c:v>5.98</c:v>
                </c:pt>
                <c:pt idx="1">
                  <c:v>6.24</c:v>
                </c:pt>
                <c:pt idx="2">
                  <c:v>6.08</c:v>
                </c:pt>
                <c:pt idx="3">
                  <c:v>6.09</c:v>
                </c:pt>
                <c:pt idx="4">
                  <c:v>6.17</c:v>
                </c:pt>
                <c:pt idx="5">
                  <c:v>6.06</c:v>
                </c:pt>
                <c:pt idx="6">
                  <c:v>5.88</c:v>
                </c:pt>
                <c:pt idx="7">
                  <c:v>5.63</c:v>
                </c:pt>
                <c:pt idx="8">
                  <c:v>5.71</c:v>
                </c:pt>
                <c:pt idx="9">
                  <c:v>5.89</c:v>
                </c:pt>
                <c:pt idx="10">
                  <c:v>6.15</c:v>
                </c:pt>
                <c:pt idx="11">
                  <c:v>6.81</c:v>
                </c:pt>
                <c:pt idx="12">
                  <c:v>7.48</c:v>
                </c:pt>
                <c:pt idx="13">
                  <c:v>8.18</c:v>
                </c:pt>
                <c:pt idx="14">
                  <c:v>9.0299999999999994</c:v>
                </c:pt>
                <c:pt idx="15">
                  <c:v>9.52</c:v>
                </c:pt>
                <c:pt idx="16">
                  <c:v>10.26</c:v>
                </c:pt>
                <c:pt idx="17">
                  <c:v>10.88</c:v>
                </c:pt>
                <c:pt idx="18">
                  <c:v>11.04</c:v>
                </c:pt>
                <c:pt idx="19">
                  <c:v>10.89</c:v>
                </c:pt>
                <c:pt idx="20">
                  <c:v>10.83</c:v>
                </c:pt>
                <c:pt idx="21">
                  <c:v>11.22</c:v>
                </c:pt>
                <c:pt idx="22">
                  <c:v>10.57</c:v>
                </c:pt>
                <c:pt idx="23">
                  <c:v>10.25</c:v>
                </c:pt>
                <c:pt idx="24">
                  <c:v>10.119999999999999</c:v>
                </c:pt>
                <c:pt idx="25">
                  <c:v>9.98</c:v>
                </c:pt>
                <c:pt idx="26">
                  <c:v>9.36</c:v>
                </c:pt>
                <c:pt idx="27">
                  <c:v>9.0299999999999994</c:v>
                </c:pt>
                <c:pt idx="28">
                  <c:v>8.74</c:v>
                </c:pt>
                <c:pt idx="29">
                  <c:v>8.57</c:v>
                </c:pt>
                <c:pt idx="30">
                  <c:v>8.23</c:v>
                </c:pt>
                <c:pt idx="31">
                  <c:v>8.06</c:v>
                </c:pt>
                <c:pt idx="32">
                  <c:v>8.08</c:v>
                </c:pt>
                <c:pt idx="33">
                  <c:v>8.09</c:v>
                </c:pt>
                <c:pt idx="34">
                  <c:v>7.84</c:v>
                </c:pt>
                <c:pt idx="35">
                  <c:v>7.72</c:v>
                </c:pt>
                <c:pt idx="36">
                  <c:v>7.99</c:v>
                </c:pt>
                <c:pt idx="37">
                  <c:v>8.0399999999999991</c:v>
                </c:pt>
                <c:pt idx="38">
                  <c:v>8.32</c:v>
                </c:pt>
                <c:pt idx="39">
                  <c:v>9.19</c:v>
                </c:pt>
                <c:pt idx="40">
                  <c:v>9.4499999999999993</c:v>
                </c:pt>
                <c:pt idx="41">
                  <c:v>9.99</c:v>
                </c:pt>
                <c:pt idx="42">
                  <c:v>10.75</c:v>
                </c:pt>
                <c:pt idx="43">
                  <c:v>11.1</c:v>
                </c:pt>
                <c:pt idx="44">
                  <c:v>11.46</c:v>
                </c:pt>
                <c:pt idx="45">
                  <c:v>11.7</c:v>
                </c:pt>
                <c:pt idx="46">
                  <c:v>10.220000000000001</c:v>
                </c:pt>
                <c:pt idx="47">
                  <c:v>11.77</c:v>
                </c:pt>
                <c:pt idx="48">
                  <c:v>11.71</c:v>
                </c:pt>
                <c:pt idx="49">
                  <c:v>12.17</c:v>
                </c:pt>
                <c:pt idx="50">
                  <c:v>11.71</c:v>
                </c:pt>
                <c:pt idx="51">
                  <c:v>11.34</c:v>
                </c:pt>
                <c:pt idx="52">
                  <c:v>11.05</c:v>
                </c:pt>
                <c:pt idx="53">
                  <c:v>11.04</c:v>
                </c:pt>
                <c:pt idx="54">
                  <c:v>10.43</c:v>
                </c:pt>
                <c:pt idx="55">
                  <c:v>9.94</c:v>
                </c:pt>
                <c:pt idx="56">
                  <c:v>10.14</c:v>
                </c:pt>
                <c:pt idx="57">
                  <c:v>10.050000000000001</c:v>
                </c:pt>
                <c:pt idx="58">
                  <c:v>9.75</c:v>
                </c:pt>
                <c:pt idx="59">
                  <c:v>9.2899999999999991</c:v>
                </c:pt>
                <c:pt idx="60">
                  <c:v>9.4499999999999993</c:v>
                </c:pt>
                <c:pt idx="61">
                  <c:v>9.39</c:v>
                </c:pt>
                <c:pt idx="62">
                  <c:v>8.83</c:v>
                </c:pt>
                <c:pt idx="63">
                  <c:v>8.16</c:v>
                </c:pt>
                <c:pt idx="64">
                  <c:v>8.1300000000000008</c:v>
                </c:pt>
                <c:pt idx="65">
                  <c:v>8.1</c:v>
                </c:pt>
                <c:pt idx="66">
                  <c:v>7.61</c:v>
                </c:pt>
                <c:pt idx="67">
                  <c:v>7.13</c:v>
                </c:pt>
                <c:pt idx="68">
                  <c:v>7.14</c:v>
                </c:pt>
                <c:pt idx="69">
                  <c:v>6.98</c:v>
                </c:pt>
                <c:pt idx="70">
                  <c:v>6.81</c:v>
                </c:pt>
                <c:pt idx="71">
                  <c:v>6.8</c:v>
                </c:pt>
                <c:pt idx="72">
                  <c:v>6.8</c:v>
                </c:pt>
                <c:pt idx="73">
                  <c:v>7.04</c:v>
                </c:pt>
              </c:numCache>
            </c:numRef>
          </c:val>
          <c:smooth val="0"/>
          <c:extLst>
            <c:ext xmlns:c16="http://schemas.microsoft.com/office/drawing/2014/chart" uri="{C3380CC4-5D6E-409C-BE32-E72D297353CC}">
              <c16:uniqueId val="{00000000-59BA-433A-AFCB-169124B95548}"/>
            </c:ext>
          </c:extLst>
        </c:ser>
        <c:dLbls>
          <c:showLegendKey val="0"/>
          <c:showVal val="0"/>
          <c:showCatName val="0"/>
          <c:showSerName val="0"/>
          <c:showPercent val="0"/>
          <c:showBubbleSize val="0"/>
        </c:dLbls>
        <c:smooth val="0"/>
        <c:axId val="194442752"/>
        <c:axId val="194444288"/>
      </c:lineChart>
      <c:catAx>
        <c:axId val="194442752"/>
        <c:scaling>
          <c:orientation val="minMax"/>
        </c:scaling>
        <c:delete val="0"/>
        <c:axPos val="b"/>
        <c:numFmt formatCode="General" sourceLinked="0"/>
        <c:majorTickMark val="out"/>
        <c:minorTickMark val="none"/>
        <c:tickLblPos val="nextTo"/>
        <c:crossAx val="194444288"/>
        <c:crosses val="autoZero"/>
        <c:auto val="1"/>
        <c:lblAlgn val="ctr"/>
        <c:lblOffset val="100"/>
        <c:noMultiLvlLbl val="0"/>
      </c:catAx>
      <c:valAx>
        <c:axId val="194444288"/>
        <c:scaling>
          <c:orientation val="minMax"/>
        </c:scaling>
        <c:delete val="0"/>
        <c:axPos val="l"/>
        <c:majorGridlines/>
        <c:numFmt formatCode="General" sourceLinked="1"/>
        <c:majorTickMark val="none"/>
        <c:minorTickMark val="none"/>
        <c:tickLblPos val="nextTo"/>
        <c:crossAx val="194442752"/>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Vacancy by Region</a:t>
            </a:r>
          </a:p>
        </c:rich>
      </c:tx>
      <c:overlay val="0"/>
    </c:title>
    <c:autoTitleDeleted val="0"/>
    <c:plotArea>
      <c:layout/>
      <c:lineChart>
        <c:grouping val="standard"/>
        <c:varyColors val="0"/>
        <c:ser>
          <c:idx val="0"/>
          <c:order val="0"/>
          <c:tx>
            <c:v>East</c:v>
          </c:tx>
          <c:marker>
            <c:symbol val="none"/>
          </c:marker>
          <c:cat>
            <c:numRef>
              <c:f>Vacancy!$F$400:$F$473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Vacancy!$J$49:$J$122</c:f>
              <c:numCache>
                <c:formatCode>General</c:formatCode>
                <c:ptCount val="74"/>
                <c:pt idx="0">
                  <c:v>5.93</c:v>
                </c:pt>
                <c:pt idx="1">
                  <c:v>6.13</c:v>
                </c:pt>
                <c:pt idx="2">
                  <c:v>5.77</c:v>
                </c:pt>
                <c:pt idx="3">
                  <c:v>5.77</c:v>
                </c:pt>
                <c:pt idx="4">
                  <c:v>6.04</c:v>
                </c:pt>
                <c:pt idx="5">
                  <c:v>6.34</c:v>
                </c:pt>
                <c:pt idx="6">
                  <c:v>5.71</c:v>
                </c:pt>
                <c:pt idx="7">
                  <c:v>4.91</c:v>
                </c:pt>
                <c:pt idx="8">
                  <c:v>5.5</c:v>
                </c:pt>
                <c:pt idx="9">
                  <c:v>5.41</c:v>
                </c:pt>
                <c:pt idx="10">
                  <c:v>5.2</c:v>
                </c:pt>
                <c:pt idx="11">
                  <c:v>5.85</c:v>
                </c:pt>
                <c:pt idx="12">
                  <c:v>6.57</c:v>
                </c:pt>
                <c:pt idx="13">
                  <c:v>7.4</c:v>
                </c:pt>
                <c:pt idx="14">
                  <c:v>7.54</c:v>
                </c:pt>
                <c:pt idx="15">
                  <c:v>7.98</c:v>
                </c:pt>
                <c:pt idx="16">
                  <c:v>8.52</c:v>
                </c:pt>
                <c:pt idx="17">
                  <c:v>9.34</c:v>
                </c:pt>
                <c:pt idx="18">
                  <c:v>9.49</c:v>
                </c:pt>
                <c:pt idx="19">
                  <c:v>9.65</c:v>
                </c:pt>
                <c:pt idx="20">
                  <c:v>9.66</c:v>
                </c:pt>
                <c:pt idx="21">
                  <c:v>10.02</c:v>
                </c:pt>
                <c:pt idx="22">
                  <c:v>9.48</c:v>
                </c:pt>
                <c:pt idx="23">
                  <c:v>8.9600000000000009</c:v>
                </c:pt>
                <c:pt idx="24">
                  <c:v>8.85</c:v>
                </c:pt>
                <c:pt idx="25">
                  <c:v>8.81</c:v>
                </c:pt>
                <c:pt idx="26">
                  <c:v>8.32</c:v>
                </c:pt>
                <c:pt idx="27">
                  <c:v>8.32</c:v>
                </c:pt>
                <c:pt idx="28">
                  <c:v>8.4</c:v>
                </c:pt>
                <c:pt idx="29">
                  <c:v>8.5399999999999991</c:v>
                </c:pt>
                <c:pt idx="30">
                  <c:v>7.89</c:v>
                </c:pt>
                <c:pt idx="31">
                  <c:v>7.9</c:v>
                </c:pt>
                <c:pt idx="32">
                  <c:v>8.2100000000000009</c:v>
                </c:pt>
                <c:pt idx="33">
                  <c:v>8.42</c:v>
                </c:pt>
                <c:pt idx="34">
                  <c:v>8.35</c:v>
                </c:pt>
                <c:pt idx="35">
                  <c:v>8.06</c:v>
                </c:pt>
                <c:pt idx="36">
                  <c:v>8.2899999999999991</c:v>
                </c:pt>
                <c:pt idx="37">
                  <c:v>8</c:v>
                </c:pt>
                <c:pt idx="38">
                  <c:v>8.31</c:v>
                </c:pt>
                <c:pt idx="39">
                  <c:v>8.98</c:v>
                </c:pt>
                <c:pt idx="40">
                  <c:v>9.8800000000000008</c:v>
                </c:pt>
                <c:pt idx="41">
                  <c:v>9.75</c:v>
                </c:pt>
                <c:pt idx="42">
                  <c:v>10.29</c:v>
                </c:pt>
                <c:pt idx="43">
                  <c:v>10.7</c:v>
                </c:pt>
                <c:pt idx="44">
                  <c:v>11.15</c:v>
                </c:pt>
                <c:pt idx="45">
                  <c:v>11</c:v>
                </c:pt>
                <c:pt idx="46">
                  <c:v>9.93</c:v>
                </c:pt>
                <c:pt idx="47">
                  <c:v>10.84</c:v>
                </c:pt>
                <c:pt idx="48">
                  <c:v>10.86</c:v>
                </c:pt>
                <c:pt idx="49">
                  <c:v>11.34</c:v>
                </c:pt>
                <c:pt idx="50">
                  <c:v>11.01</c:v>
                </c:pt>
                <c:pt idx="51">
                  <c:v>10.65</c:v>
                </c:pt>
                <c:pt idx="52">
                  <c:v>10.3</c:v>
                </c:pt>
                <c:pt idx="53">
                  <c:v>10.42</c:v>
                </c:pt>
                <c:pt idx="54">
                  <c:v>10.1</c:v>
                </c:pt>
                <c:pt idx="55">
                  <c:v>9.42</c:v>
                </c:pt>
                <c:pt idx="56">
                  <c:v>9.8800000000000008</c:v>
                </c:pt>
                <c:pt idx="57">
                  <c:v>9.89</c:v>
                </c:pt>
                <c:pt idx="58">
                  <c:v>9.94</c:v>
                </c:pt>
                <c:pt idx="59">
                  <c:v>9.4700000000000006</c:v>
                </c:pt>
                <c:pt idx="60">
                  <c:v>10.15</c:v>
                </c:pt>
                <c:pt idx="61">
                  <c:v>10.76</c:v>
                </c:pt>
                <c:pt idx="62">
                  <c:v>9.49</c:v>
                </c:pt>
                <c:pt idx="63">
                  <c:v>8.5299999999999994</c:v>
                </c:pt>
                <c:pt idx="64">
                  <c:v>9.0299999999999994</c:v>
                </c:pt>
                <c:pt idx="65">
                  <c:v>8.92</c:v>
                </c:pt>
                <c:pt idx="66">
                  <c:v>8.51</c:v>
                </c:pt>
                <c:pt idx="67">
                  <c:v>8.19</c:v>
                </c:pt>
                <c:pt idx="68">
                  <c:v>8.17</c:v>
                </c:pt>
                <c:pt idx="69">
                  <c:v>7.96</c:v>
                </c:pt>
                <c:pt idx="70">
                  <c:v>7.64</c:v>
                </c:pt>
                <c:pt idx="71">
                  <c:v>7.76</c:v>
                </c:pt>
                <c:pt idx="72">
                  <c:v>7.82</c:v>
                </c:pt>
                <c:pt idx="73">
                  <c:v>8.08</c:v>
                </c:pt>
              </c:numCache>
            </c:numRef>
          </c:val>
          <c:smooth val="0"/>
          <c:extLst>
            <c:ext xmlns:c16="http://schemas.microsoft.com/office/drawing/2014/chart" uri="{C3380CC4-5D6E-409C-BE32-E72D297353CC}">
              <c16:uniqueId val="{00000000-9201-489C-A675-05D9C8816746}"/>
            </c:ext>
          </c:extLst>
        </c:ser>
        <c:ser>
          <c:idx val="1"/>
          <c:order val="1"/>
          <c:tx>
            <c:v>Midwest</c:v>
          </c:tx>
          <c:marker>
            <c:symbol val="none"/>
          </c:marker>
          <c:cat>
            <c:numRef>
              <c:f>Vacancy!$F$400:$F$473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Vacancy!$J$166:$J$239</c:f>
              <c:numCache>
                <c:formatCode>General</c:formatCode>
                <c:ptCount val="74"/>
                <c:pt idx="0">
                  <c:v>5.56</c:v>
                </c:pt>
                <c:pt idx="1">
                  <c:v>6.27</c:v>
                </c:pt>
                <c:pt idx="2">
                  <c:v>5.88</c:v>
                </c:pt>
                <c:pt idx="3">
                  <c:v>6.07</c:v>
                </c:pt>
                <c:pt idx="4">
                  <c:v>6.21</c:v>
                </c:pt>
                <c:pt idx="5">
                  <c:v>6.3</c:v>
                </c:pt>
                <c:pt idx="6">
                  <c:v>6.39</c:v>
                </c:pt>
                <c:pt idx="7">
                  <c:v>5.95</c:v>
                </c:pt>
                <c:pt idx="8">
                  <c:v>6.73</c:v>
                </c:pt>
                <c:pt idx="9">
                  <c:v>6.83</c:v>
                </c:pt>
                <c:pt idx="10">
                  <c:v>6.73</c:v>
                </c:pt>
                <c:pt idx="11">
                  <c:v>7.4</c:v>
                </c:pt>
                <c:pt idx="12">
                  <c:v>8.18</c:v>
                </c:pt>
                <c:pt idx="13">
                  <c:v>8.91</c:v>
                </c:pt>
                <c:pt idx="14">
                  <c:v>9.92</c:v>
                </c:pt>
                <c:pt idx="15">
                  <c:v>10.42</c:v>
                </c:pt>
                <c:pt idx="16">
                  <c:v>11.79</c:v>
                </c:pt>
                <c:pt idx="17">
                  <c:v>12.88</c:v>
                </c:pt>
                <c:pt idx="18">
                  <c:v>12.25</c:v>
                </c:pt>
                <c:pt idx="19">
                  <c:v>11.98</c:v>
                </c:pt>
                <c:pt idx="20">
                  <c:v>12.27</c:v>
                </c:pt>
                <c:pt idx="21">
                  <c:v>12.73</c:v>
                </c:pt>
                <c:pt idx="22">
                  <c:v>12.37</c:v>
                </c:pt>
                <c:pt idx="23">
                  <c:v>11.7</c:v>
                </c:pt>
                <c:pt idx="24">
                  <c:v>11.85</c:v>
                </c:pt>
                <c:pt idx="25">
                  <c:v>11.63</c:v>
                </c:pt>
                <c:pt idx="26">
                  <c:v>10.55</c:v>
                </c:pt>
                <c:pt idx="27">
                  <c:v>10.08</c:v>
                </c:pt>
                <c:pt idx="28">
                  <c:v>10.47</c:v>
                </c:pt>
                <c:pt idx="29">
                  <c:v>9.8000000000000007</c:v>
                </c:pt>
                <c:pt idx="30">
                  <c:v>9.66</c:v>
                </c:pt>
                <c:pt idx="31">
                  <c:v>8.8800000000000008</c:v>
                </c:pt>
                <c:pt idx="32">
                  <c:v>8.51</c:v>
                </c:pt>
                <c:pt idx="33">
                  <c:v>8.66</c:v>
                </c:pt>
                <c:pt idx="34">
                  <c:v>8.15</c:v>
                </c:pt>
                <c:pt idx="35">
                  <c:v>7.91</c:v>
                </c:pt>
                <c:pt idx="36">
                  <c:v>8.19</c:v>
                </c:pt>
                <c:pt idx="37">
                  <c:v>8.92</c:v>
                </c:pt>
                <c:pt idx="38">
                  <c:v>9.11</c:v>
                </c:pt>
                <c:pt idx="39">
                  <c:v>9.56</c:v>
                </c:pt>
                <c:pt idx="40">
                  <c:v>9.59</c:v>
                </c:pt>
                <c:pt idx="41">
                  <c:v>10.44</c:v>
                </c:pt>
                <c:pt idx="42">
                  <c:v>10.71</c:v>
                </c:pt>
                <c:pt idx="43">
                  <c:v>11.26</c:v>
                </c:pt>
                <c:pt idx="44">
                  <c:v>12.06</c:v>
                </c:pt>
                <c:pt idx="45">
                  <c:v>11.52</c:v>
                </c:pt>
                <c:pt idx="46">
                  <c:v>11.22</c:v>
                </c:pt>
                <c:pt idx="47">
                  <c:v>12.5</c:v>
                </c:pt>
                <c:pt idx="48">
                  <c:v>12.73</c:v>
                </c:pt>
                <c:pt idx="49">
                  <c:v>12.89</c:v>
                </c:pt>
                <c:pt idx="50">
                  <c:v>12.69</c:v>
                </c:pt>
                <c:pt idx="51">
                  <c:v>12.04</c:v>
                </c:pt>
                <c:pt idx="52">
                  <c:v>11.35</c:v>
                </c:pt>
                <c:pt idx="53">
                  <c:v>12</c:v>
                </c:pt>
                <c:pt idx="54">
                  <c:v>11.48</c:v>
                </c:pt>
                <c:pt idx="55">
                  <c:v>10.98</c:v>
                </c:pt>
                <c:pt idx="56">
                  <c:v>11.33</c:v>
                </c:pt>
                <c:pt idx="57">
                  <c:v>11.25</c:v>
                </c:pt>
                <c:pt idx="58">
                  <c:v>10.61</c:v>
                </c:pt>
                <c:pt idx="59">
                  <c:v>9.58</c:v>
                </c:pt>
                <c:pt idx="60">
                  <c:v>10.16</c:v>
                </c:pt>
                <c:pt idx="61">
                  <c:v>10.36</c:v>
                </c:pt>
                <c:pt idx="62">
                  <c:v>9.58</c:v>
                </c:pt>
                <c:pt idx="63">
                  <c:v>8.85</c:v>
                </c:pt>
                <c:pt idx="64">
                  <c:v>8.74</c:v>
                </c:pt>
                <c:pt idx="65">
                  <c:v>9.4499999999999993</c:v>
                </c:pt>
                <c:pt idx="66">
                  <c:v>8.81</c:v>
                </c:pt>
                <c:pt idx="67">
                  <c:v>8.24</c:v>
                </c:pt>
                <c:pt idx="68">
                  <c:v>7.84</c:v>
                </c:pt>
                <c:pt idx="69">
                  <c:v>7.5</c:v>
                </c:pt>
                <c:pt idx="70">
                  <c:v>7.8</c:v>
                </c:pt>
                <c:pt idx="71">
                  <c:v>7.15</c:v>
                </c:pt>
                <c:pt idx="72">
                  <c:v>6.78</c:v>
                </c:pt>
                <c:pt idx="73">
                  <c:v>7.54</c:v>
                </c:pt>
              </c:numCache>
            </c:numRef>
          </c:val>
          <c:smooth val="0"/>
          <c:extLst>
            <c:ext xmlns:c16="http://schemas.microsoft.com/office/drawing/2014/chart" uri="{C3380CC4-5D6E-409C-BE32-E72D297353CC}">
              <c16:uniqueId val="{00000001-9201-489C-A675-05D9C8816746}"/>
            </c:ext>
          </c:extLst>
        </c:ser>
        <c:ser>
          <c:idx val="2"/>
          <c:order val="2"/>
          <c:tx>
            <c:v>South</c:v>
          </c:tx>
          <c:marker>
            <c:symbol val="none"/>
          </c:marker>
          <c:cat>
            <c:numRef>
              <c:f>Vacancy!$F$400:$F$473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Vacancy!$J$283:$J$356</c:f>
              <c:numCache>
                <c:formatCode>General</c:formatCode>
                <c:ptCount val="74"/>
                <c:pt idx="0">
                  <c:v>6.45</c:v>
                </c:pt>
                <c:pt idx="1">
                  <c:v>6.62</c:v>
                </c:pt>
                <c:pt idx="2">
                  <c:v>6.54</c:v>
                </c:pt>
                <c:pt idx="3">
                  <c:v>6.85</c:v>
                </c:pt>
                <c:pt idx="4">
                  <c:v>6.89</c:v>
                </c:pt>
                <c:pt idx="5">
                  <c:v>6.65</c:v>
                </c:pt>
                <c:pt idx="6">
                  <c:v>6.45</c:v>
                </c:pt>
                <c:pt idx="7">
                  <c:v>6.37</c:v>
                </c:pt>
                <c:pt idx="8">
                  <c:v>6.24</c:v>
                </c:pt>
                <c:pt idx="9">
                  <c:v>6.63</c:v>
                </c:pt>
                <c:pt idx="10">
                  <c:v>7.35</c:v>
                </c:pt>
                <c:pt idx="11">
                  <c:v>7.75</c:v>
                </c:pt>
                <c:pt idx="12">
                  <c:v>8.3699999999999992</c:v>
                </c:pt>
                <c:pt idx="13">
                  <c:v>8.9600000000000009</c:v>
                </c:pt>
                <c:pt idx="14">
                  <c:v>9.81</c:v>
                </c:pt>
                <c:pt idx="15">
                  <c:v>9.93</c:v>
                </c:pt>
                <c:pt idx="16">
                  <c:v>11.13</c:v>
                </c:pt>
                <c:pt idx="17">
                  <c:v>11.82</c:v>
                </c:pt>
                <c:pt idx="18">
                  <c:v>12.37</c:v>
                </c:pt>
                <c:pt idx="19">
                  <c:v>12.02</c:v>
                </c:pt>
                <c:pt idx="20">
                  <c:v>11.49</c:v>
                </c:pt>
                <c:pt idx="21">
                  <c:v>12.17</c:v>
                </c:pt>
                <c:pt idx="22">
                  <c:v>10.9</c:v>
                </c:pt>
                <c:pt idx="23">
                  <c:v>10.97</c:v>
                </c:pt>
                <c:pt idx="24">
                  <c:v>10.92</c:v>
                </c:pt>
                <c:pt idx="25">
                  <c:v>10.59</c:v>
                </c:pt>
                <c:pt idx="26">
                  <c:v>10.17</c:v>
                </c:pt>
                <c:pt idx="27">
                  <c:v>9.7100000000000009</c:v>
                </c:pt>
                <c:pt idx="28">
                  <c:v>8.84</c:v>
                </c:pt>
                <c:pt idx="29">
                  <c:v>8.84</c:v>
                </c:pt>
                <c:pt idx="30">
                  <c:v>8.75</c:v>
                </c:pt>
                <c:pt idx="31">
                  <c:v>8.3000000000000007</c:v>
                </c:pt>
                <c:pt idx="32">
                  <c:v>8.2200000000000006</c:v>
                </c:pt>
                <c:pt idx="33">
                  <c:v>8.19</c:v>
                </c:pt>
                <c:pt idx="34">
                  <c:v>7.81</c:v>
                </c:pt>
                <c:pt idx="35">
                  <c:v>7.6</c:v>
                </c:pt>
                <c:pt idx="36">
                  <c:v>7.87</c:v>
                </c:pt>
                <c:pt idx="37">
                  <c:v>7.92</c:v>
                </c:pt>
                <c:pt idx="38">
                  <c:v>8.23</c:v>
                </c:pt>
                <c:pt idx="39">
                  <c:v>8.99</c:v>
                </c:pt>
                <c:pt idx="40">
                  <c:v>9.3699999999999992</c:v>
                </c:pt>
                <c:pt idx="41">
                  <c:v>9.9499999999999993</c:v>
                </c:pt>
                <c:pt idx="42">
                  <c:v>10.85</c:v>
                </c:pt>
                <c:pt idx="43">
                  <c:v>11.03</c:v>
                </c:pt>
                <c:pt idx="44">
                  <c:v>11.38</c:v>
                </c:pt>
                <c:pt idx="45">
                  <c:v>12.05</c:v>
                </c:pt>
                <c:pt idx="46">
                  <c:v>9.84</c:v>
                </c:pt>
                <c:pt idx="47">
                  <c:v>12.1</c:v>
                </c:pt>
                <c:pt idx="48">
                  <c:v>11.84</c:v>
                </c:pt>
                <c:pt idx="49">
                  <c:v>12.6</c:v>
                </c:pt>
                <c:pt idx="50">
                  <c:v>11.63</c:v>
                </c:pt>
                <c:pt idx="51">
                  <c:v>11.84</c:v>
                </c:pt>
                <c:pt idx="52">
                  <c:v>11.53</c:v>
                </c:pt>
                <c:pt idx="53">
                  <c:v>11.46</c:v>
                </c:pt>
                <c:pt idx="54">
                  <c:v>10.82</c:v>
                </c:pt>
                <c:pt idx="55">
                  <c:v>10.1</c:v>
                </c:pt>
                <c:pt idx="56">
                  <c:v>10.11</c:v>
                </c:pt>
                <c:pt idx="57">
                  <c:v>10.09</c:v>
                </c:pt>
                <c:pt idx="58">
                  <c:v>9.57</c:v>
                </c:pt>
                <c:pt idx="59">
                  <c:v>9.44</c:v>
                </c:pt>
                <c:pt idx="60">
                  <c:v>9.4600000000000009</c:v>
                </c:pt>
                <c:pt idx="61">
                  <c:v>9.08</c:v>
                </c:pt>
                <c:pt idx="62">
                  <c:v>8.6199999999999992</c:v>
                </c:pt>
                <c:pt idx="63">
                  <c:v>8.5</c:v>
                </c:pt>
                <c:pt idx="64">
                  <c:v>8.2100000000000009</c:v>
                </c:pt>
                <c:pt idx="65">
                  <c:v>8.0500000000000007</c:v>
                </c:pt>
                <c:pt idx="66">
                  <c:v>7.41</c:v>
                </c:pt>
                <c:pt idx="67">
                  <c:v>6.41</c:v>
                </c:pt>
                <c:pt idx="68">
                  <c:v>6.71</c:v>
                </c:pt>
                <c:pt idx="69">
                  <c:v>6.75</c:v>
                </c:pt>
                <c:pt idx="70">
                  <c:v>6.47</c:v>
                </c:pt>
                <c:pt idx="71">
                  <c:v>6.29</c:v>
                </c:pt>
                <c:pt idx="72">
                  <c:v>6.29</c:v>
                </c:pt>
                <c:pt idx="73">
                  <c:v>6.59</c:v>
                </c:pt>
              </c:numCache>
            </c:numRef>
          </c:val>
          <c:smooth val="0"/>
          <c:extLst>
            <c:ext xmlns:c16="http://schemas.microsoft.com/office/drawing/2014/chart" uri="{C3380CC4-5D6E-409C-BE32-E72D297353CC}">
              <c16:uniqueId val="{00000002-9201-489C-A675-05D9C8816746}"/>
            </c:ext>
          </c:extLst>
        </c:ser>
        <c:ser>
          <c:idx val="3"/>
          <c:order val="3"/>
          <c:tx>
            <c:v>West</c:v>
          </c:tx>
          <c:marker>
            <c:symbol val="none"/>
          </c:marker>
          <c:cat>
            <c:numRef>
              <c:f>Vacancy!$F$400:$F$473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Vacancy!$J$400:$J$473</c:f>
              <c:numCache>
                <c:formatCode>General</c:formatCode>
                <c:ptCount val="74"/>
                <c:pt idx="0">
                  <c:v>5.78</c:v>
                </c:pt>
                <c:pt idx="1">
                  <c:v>5.93</c:v>
                </c:pt>
                <c:pt idx="2">
                  <c:v>5.95</c:v>
                </c:pt>
                <c:pt idx="3">
                  <c:v>5.62</c:v>
                </c:pt>
                <c:pt idx="4">
                  <c:v>5.59</c:v>
                </c:pt>
                <c:pt idx="5">
                  <c:v>5.26</c:v>
                </c:pt>
                <c:pt idx="6">
                  <c:v>5.19</c:v>
                </c:pt>
                <c:pt idx="7">
                  <c:v>5.27</c:v>
                </c:pt>
                <c:pt idx="8">
                  <c:v>4.8499999999999996</c:v>
                </c:pt>
                <c:pt idx="9">
                  <c:v>5.07</c:v>
                </c:pt>
                <c:pt idx="10">
                  <c:v>5.48</c:v>
                </c:pt>
                <c:pt idx="11">
                  <c:v>6.35</c:v>
                </c:pt>
                <c:pt idx="12">
                  <c:v>6.94</c:v>
                </c:pt>
                <c:pt idx="13">
                  <c:v>7.67</c:v>
                </c:pt>
                <c:pt idx="14">
                  <c:v>8.89</c:v>
                </c:pt>
                <c:pt idx="15">
                  <c:v>9.73</c:v>
                </c:pt>
                <c:pt idx="16">
                  <c:v>9.8699999999999992</c:v>
                </c:pt>
                <c:pt idx="17">
                  <c:v>9.98</c:v>
                </c:pt>
                <c:pt idx="18">
                  <c:v>10.28</c:v>
                </c:pt>
                <c:pt idx="19">
                  <c:v>10.16</c:v>
                </c:pt>
                <c:pt idx="20">
                  <c:v>10.35</c:v>
                </c:pt>
                <c:pt idx="21">
                  <c:v>10.48</c:v>
                </c:pt>
                <c:pt idx="22">
                  <c:v>10.119999999999999</c:v>
                </c:pt>
                <c:pt idx="23">
                  <c:v>9.7799999999999994</c:v>
                </c:pt>
                <c:pt idx="24">
                  <c:v>9.4499999999999993</c:v>
                </c:pt>
                <c:pt idx="25">
                  <c:v>9.4700000000000006</c:v>
                </c:pt>
                <c:pt idx="26">
                  <c:v>8.74</c:v>
                </c:pt>
                <c:pt idx="27">
                  <c:v>8.4</c:v>
                </c:pt>
                <c:pt idx="28">
                  <c:v>8.11</c:v>
                </c:pt>
                <c:pt idx="29">
                  <c:v>7.79</c:v>
                </c:pt>
                <c:pt idx="30">
                  <c:v>7.35</c:v>
                </c:pt>
                <c:pt idx="31">
                  <c:v>7.55</c:v>
                </c:pt>
                <c:pt idx="32">
                  <c:v>7.67</c:v>
                </c:pt>
                <c:pt idx="33">
                  <c:v>7.53</c:v>
                </c:pt>
                <c:pt idx="34">
                  <c:v>7.37</c:v>
                </c:pt>
                <c:pt idx="35">
                  <c:v>7.5</c:v>
                </c:pt>
                <c:pt idx="36">
                  <c:v>7.8</c:v>
                </c:pt>
                <c:pt idx="37">
                  <c:v>7.81</c:v>
                </c:pt>
                <c:pt idx="38">
                  <c:v>8.09</c:v>
                </c:pt>
                <c:pt idx="39">
                  <c:v>9.36</c:v>
                </c:pt>
                <c:pt idx="40">
                  <c:v>9.17</c:v>
                </c:pt>
                <c:pt idx="41">
                  <c:v>10.02</c:v>
                </c:pt>
                <c:pt idx="42">
                  <c:v>10.98</c:v>
                </c:pt>
                <c:pt idx="43">
                  <c:v>11.36</c:v>
                </c:pt>
                <c:pt idx="44">
                  <c:v>11.49</c:v>
                </c:pt>
                <c:pt idx="45">
                  <c:v>11.96</c:v>
                </c:pt>
                <c:pt idx="46">
                  <c:v>10.32</c:v>
                </c:pt>
                <c:pt idx="47">
                  <c:v>11.84</c:v>
                </c:pt>
                <c:pt idx="48">
                  <c:v>11.79</c:v>
                </c:pt>
                <c:pt idx="49">
                  <c:v>12.06</c:v>
                </c:pt>
                <c:pt idx="50">
                  <c:v>11.87</c:v>
                </c:pt>
                <c:pt idx="51">
                  <c:v>11.09</c:v>
                </c:pt>
                <c:pt idx="52">
                  <c:v>10.98</c:v>
                </c:pt>
                <c:pt idx="53">
                  <c:v>10.69</c:v>
                </c:pt>
                <c:pt idx="54">
                  <c:v>9.84</c:v>
                </c:pt>
                <c:pt idx="55">
                  <c:v>9.7100000000000009</c:v>
                </c:pt>
                <c:pt idx="56">
                  <c:v>9.8699999999999992</c:v>
                </c:pt>
                <c:pt idx="57">
                  <c:v>9.6199999999999992</c:v>
                </c:pt>
                <c:pt idx="58">
                  <c:v>9.43</c:v>
                </c:pt>
                <c:pt idx="59">
                  <c:v>8.93</c:v>
                </c:pt>
                <c:pt idx="60">
                  <c:v>8.6999999999999993</c:v>
                </c:pt>
                <c:pt idx="61">
                  <c:v>8.36</c:v>
                </c:pt>
                <c:pt idx="62">
                  <c:v>8.2799999999999994</c:v>
                </c:pt>
                <c:pt idx="63">
                  <c:v>7.37</c:v>
                </c:pt>
                <c:pt idx="64">
                  <c:v>7.22</c:v>
                </c:pt>
                <c:pt idx="65">
                  <c:v>7.14</c:v>
                </c:pt>
                <c:pt idx="66">
                  <c:v>6.77</c:v>
                </c:pt>
                <c:pt idx="67">
                  <c:v>6.59</c:v>
                </c:pt>
                <c:pt idx="68">
                  <c:v>6.57</c:v>
                </c:pt>
                <c:pt idx="69">
                  <c:v>6.33</c:v>
                </c:pt>
                <c:pt idx="70">
                  <c:v>6.2</c:v>
                </c:pt>
                <c:pt idx="71">
                  <c:v>6.45</c:v>
                </c:pt>
                <c:pt idx="72">
                  <c:v>6.52</c:v>
                </c:pt>
                <c:pt idx="73">
                  <c:v>6.53</c:v>
                </c:pt>
              </c:numCache>
            </c:numRef>
          </c:val>
          <c:smooth val="0"/>
          <c:extLst>
            <c:ext xmlns:c16="http://schemas.microsoft.com/office/drawing/2014/chart" uri="{C3380CC4-5D6E-409C-BE32-E72D297353CC}">
              <c16:uniqueId val="{00000003-9201-489C-A675-05D9C8816746}"/>
            </c:ext>
          </c:extLst>
        </c:ser>
        <c:dLbls>
          <c:showLegendKey val="0"/>
          <c:showVal val="0"/>
          <c:showCatName val="0"/>
          <c:showSerName val="0"/>
          <c:showPercent val="0"/>
          <c:showBubbleSize val="0"/>
        </c:dLbls>
        <c:smooth val="0"/>
        <c:axId val="194550784"/>
        <c:axId val="194556672"/>
      </c:lineChart>
      <c:catAx>
        <c:axId val="194550784"/>
        <c:scaling>
          <c:orientation val="minMax"/>
        </c:scaling>
        <c:delete val="0"/>
        <c:axPos val="b"/>
        <c:numFmt formatCode="General" sourceLinked="0"/>
        <c:majorTickMark val="out"/>
        <c:minorTickMark val="none"/>
        <c:tickLblPos val="nextTo"/>
        <c:crossAx val="194556672"/>
        <c:crosses val="autoZero"/>
        <c:auto val="1"/>
        <c:lblAlgn val="ctr"/>
        <c:lblOffset val="100"/>
        <c:noMultiLvlLbl val="0"/>
      </c:catAx>
      <c:valAx>
        <c:axId val="194556672"/>
        <c:scaling>
          <c:orientation val="minMax"/>
        </c:scaling>
        <c:delete val="0"/>
        <c:axPos val="l"/>
        <c:majorGridlines/>
        <c:numFmt formatCode="General" sourceLinked="1"/>
        <c:majorTickMark val="none"/>
        <c:minorTickMark val="none"/>
        <c:tickLblPos val="nextTo"/>
        <c:crossAx val="194550784"/>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Vacancy by Property Type</a:t>
            </a:r>
          </a:p>
        </c:rich>
      </c:tx>
      <c:overlay val="0"/>
    </c:title>
    <c:autoTitleDeleted val="0"/>
    <c:plotArea>
      <c:layout/>
      <c:lineChart>
        <c:grouping val="standard"/>
        <c:varyColors val="0"/>
        <c:ser>
          <c:idx val="0"/>
          <c:order val="0"/>
          <c:tx>
            <c:v>Apartment</c:v>
          </c:tx>
          <c:marker>
            <c:symbol val="none"/>
          </c:marker>
          <c:cat>
            <c:numRef>
              <c:f>Vacancy!$L$400:$L$473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Vacancy!$P$49:$P$122</c:f>
              <c:numCache>
                <c:formatCode>General</c:formatCode>
                <c:ptCount val="74"/>
                <c:pt idx="0">
                  <c:v>6.06</c:v>
                </c:pt>
                <c:pt idx="1">
                  <c:v>6.53</c:v>
                </c:pt>
                <c:pt idx="2">
                  <c:v>6.29</c:v>
                </c:pt>
                <c:pt idx="3">
                  <c:v>5.99</c:v>
                </c:pt>
                <c:pt idx="4">
                  <c:v>6.49</c:v>
                </c:pt>
                <c:pt idx="5">
                  <c:v>6.45</c:v>
                </c:pt>
                <c:pt idx="6">
                  <c:v>5.97</c:v>
                </c:pt>
                <c:pt idx="7">
                  <c:v>5.13</c:v>
                </c:pt>
                <c:pt idx="8">
                  <c:v>5.83</c:v>
                </c:pt>
                <c:pt idx="9">
                  <c:v>5.75</c:v>
                </c:pt>
                <c:pt idx="10">
                  <c:v>6.37</c:v>
                </c:pt>
                <c:pt idx="11">
                  <c:v>6.55</c:v>
                </c:pt>
                <c:pt idx="12">
                  <c:v>8.16</c:v>
                </c:pt>
                <c:pt idx="13">
                  <c:v>8.74</c:v>
                </c:pt>
                <c:pt idx="14">
                  <c:v>8.09</c:v>
                </c:pt>
                <c:pt idx="15">
                  <c:v>7.66</c:v>
                </c:pt>
                <c:pt idx="16">
                  <c:v>9.02</c:v>
                </c:pt>
                <c:pt idx="17">
                  <c:v>9.06</c:v>
                </c:pt>
                <c:pt idx="18">
                  <c:v>8.81</c:v>
                </c:pt>
                <c:pt idx="19">
                  <c:v>7.89</c:v>
                </c:pt>
                <c:pt idx="20">
                  <c:v>8.4700000000000006</c:v>
                </c:pt>
                <c:pt idx="21">
                  <c:v>8.1</c:v>
                </c:pt>
                <c:pt idx="22">
                  <c:v>7.42</c:v>
                </c:pt>
                <c:pt idx="23">
                  <c:v>7.01</c:v>
                </c:pt>
                <c:pt idx="24">
                  <c:v>8</c:v>
                </c:pt>
                <c:pt idx="25">
                  <c:v>7.26</c:v>
                </c:pt>
                <c:pt idx="26">
                  <c:v>6.98</c:v>
                </c:pt>
                <c:pt idx="27">
                  <c:v>5.91</c:v>
                </c:pt>
                <c:pt idx="28">
                  <c:v>6.19</c:v>
                </c:pt>
                <c:pt idx="29">
                  <c:v>6.11</c:v>
                </c:pt>
                <c:pt idx="30">
                  <c:v>5.88</c:v>
                </c:pt>
                <c:pt idx="31">
                  <c:v>6.26</c:v>
                </c:pt>
                <c:pt idx="32">
                  <c:v>7.09</c:v>
                </c:pt>
                <c:pt idx="33">
                  <c:v>7.37</c:v>
                </c:pt>
                <c:pt idx="34">
                  <c:v>7.06</c:v>
                </c:pt>
                <c:pt idx="35">
                  <c:v>6.98</c:v>
                </c:pt>
                <c:pt idx="36">
                  <c:v>7.7</c:v>
                </c:pt>
                <c:pt idx="37">
                  <c:v>7.53</c:v>
                </c:pt>
                <c:pt idx="38">
                  <c:v>7.99</c:v>
                </c:pt>
                <c:pt idx="39">
                  <c:v>8.24</c:v>
                </c:pt>
                <c:pt idx="40">
                  <c:v>8.6199999999999992</c:v>
                </c:pt>
                <c:pt idx="41">
                  <c:v>8.43</c:v>
                </c:pt>
                <c:pt idx="42">
                  <c:v>8.25</c:v>
                </c:pt>
                <c:pt idx="43">
                  <c:v>7.62</c:v>
                </c:pt>
                <c:pt idx="44">
                  <c:v>7.54</c:v>
                </c:pt>
                <c:pt idx="45">
                  <c:v>6.96</c:v>
                </c:pt>
                <c:pt idx="46">
                  <c:v>5.85</c:v>
                </c:pt>
                <c:pt idx="47">
                  <c:v>6.27</c:v>
                </c:pt>
                <c:pt idx="48">
                  <c:v>6.43</c:v>
                </c:pt>
                <c:pt idx="49">
                  <c:v>6.33</c:v>
                </c:pt>
                <c:pt idx="50">
                  <c:v>5.5</c:v>
                </c:pt>
                <c:pt idx="51">
                  <c:v>5.01</c:v>
                </c:pt>
                <c:pt idx="52">
                  <c:v>5.93</c:v>
                </c:pt>
                <c:pt idx="53">
                  <c:v>5.9</c:v>
                </c:pt>
                <c:pt idx="54">
                  <c:v>5.36</c:v>
                </c:pt>
                <c:pt idx="55">
                  <c:v>5.21</c:v>
                </c:pt>
                <c:pt idx="56">
                  <c:v>6.17</c:v>
                </c:pt>
                <c:pt idx="57">
                  <c:v>5.54</c:v>
                </c:pt>
                <c:pt idx="58">
                  <c:v>5.69</c:v>
                </c:pt>
                <c:pt idx="59">
                  <c:v>5.54</c:v>
                </c:pt>
                <c:pt idx="60">
                  <c:v>6.93</c:v>
                </c:pt>
                <c:pt idx="61">
                  <c:v>6.62</c:v>
                </c:pt>
                <c:pt idx="62">
                  <c:v>5.73</c:v>
                </c:pt>
                <c:pt idx="63">
                  <c:v>6.05</c:v>
                </c:pt>
                <c:pt idx="64">
                  <c:v>6.73</c:v>
                </c:pt>
                <c:pt idx="65">
                  <c:v>6.2</c:v>
                </c:pt>
                <c:pt idx="66">
                  <c:v>5.86</c:v>
                </c:pt>
                <c:pt idx="67">
                  <c:v>5.63</c:v>
                </c:pt>
                <c:pt idx="68">
                  <c:v>6.34</c:v>
                </c:pt>
                <c:pt idx="69">
                  <c:v>6.2</c:v>
                </c:pt>
                <c:pt idx="70">
                  <c:v>5.73</c:v>
                </c:pt>
                <c:pt idx="71">
                  <c:v>6.69</c:v>
                </c:pt>
                <c:pt idx="72">
                  <c:v>7.24</c:v>
                </c:pt>
                <c:pt idx="73">
                  <c:v>6.5</c:v>
                </c:pt>
              </c:numCache>
            </c:numRef>
          </c:val>
          <c:smooth val="0"/>
          <c:extLst>
            <c:ext xmlns:c16="http://schemas.microsoft.com/office/drawing/2014/chart" uri="{C3380CC4-5D6E-409C-BE32-E72D297353CC}">
              <c16:uniqueId val="{00000000-43EF-41A5-9D82-171C10C46749}"/>
            </c:ext>
          </c:extLst>
        </c:ser>
        <c:ser>
          <c:idx val="1"/>
          <c:order val="1"/>
          <c:tx>
            <c:v>Industrial</c:v>
          </c:tx>
          <c:marker>
            <c:symbol val="none"/>
          </c:marker>
          <c:cat>
            <c:numRef>
              <c:f>Vacancy!$L$400:$L$473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Vacancy!$P$166:$P$239</c:f>
              <c:numCache>
                <c:formatCode>General</c:formatCode>
                <c:ptCount val="74"/>
                <c:pt idx="0">
                  <c:v>4.84</c:v>
                </c:pt>
                <c:pt idx="1">
                  <c:v>5.5</c:v>
                </c:pt>
                <c:pt idx="2">
                  <c:v>5.46</c:v>
                </c:pt>
                <c:pt idx="3">
                  <c:v>5.58</c:v>
                </c:pt>
                <c:pt idx="4">
                  <c:v>5.32</c:v>
                </c:pt>
                <c:pt idx="5">
                  <c:v>4.79</c:v>
                </c:pt>
                <c:pt idx="6">
                  <c:v>4.9000000000000004</c:v>
                </c:pt>
                <c:pt idx="7">
                  <c:v>5.28</c:v>
                </c:pt>
                <c:pt idx="8">
                  <c:v>5.22</c:v>
                </c:pt>
                <c:pt idx="9">
                  <c:v>5.27</c:v>
                </c:pt>
                <c:pt idx="10">
                  <c:v>5.47</c:v>
                </c:pt>
                <c:pt idx="11">
                  <c:v>5.74</c:v>
                </c:pt>
                <c:pt idx="12">
                  <c:v>5.97</c:v>
                </c:pt>
                <c:pt idx="13">
                  <c:v>7.09</c:v>
                </c:pt>
                <c:pt idx="14">
                  <c:v>8.4499999999999993</c:v>
                </c:pt>
                <c:pt idx="15">
                  <c:v>8.98</c:v>
                </c:pt>
                <c:pt idx="16">
                  <c:v>9.19</c:v>
                </c:pt>
                <c:pt idx="17">
                  <c:v>10.15</c:v>
                </c:pt>
                <c:pt idx="18">
                  <c:v>10.61</c:v>
                </c:pt>
                <c:pt idx="19">
                  <c:v>10.39</c:v>
                </c:pt>
                <c:pt idx="20">
                  <c:v>10.15</c:v>
                </c:pt>
                <c:pt idx="21">
                  <c:v>10.65</c:v>
                </c:pt>
                <c:pt idx="22">
                  <c:v>10.06</c:v>
                </c:pt>
                <c:pt idx="23">
                  <c:v>9.94</c:v>
                </c:pt>
                <c:pt idx="24">
                  <c:v>9.31</c:v>
                </c:pt>
                <c:pt idx="25">
                  <c:v>9.69</c:v>
                </c:pt>
                <c:pt idx="26">
                  <c:v>8.73</c:v>
                </c:pt>
                <c:pt idx="27">
                  <c:v>8.3699999999999992</c:v>
                </c:pt>
                <c:pt idx="28">
                  <c:v>8</c:v>
                </c:pt>
                <c:pt idx="29">
                  <c:v>7.98</c:v>
                </c:pt>
                <c:pt idx="30">
                  <c:v>8</c:v>
                </c:pt>
                <c:pt idx="31">
                  <c:v>7.57</c:v>
                </c:pt>
                <c:pt idx="32">
                  <c:v>7.39</c:v>
                </c:pt>
                <c:pt idx="33">
                  <c:v>7.28</c:v>
                </c:pt>
                <c:pt idx="34">
                  <c:v>6.83</c:v>
                </c:pt>
                <c:pt idx="35">
                  <c:v>6.76</c:v>
                </c:pt>
                <c:pt idx="36">
                  <c:v>6.72</c:v>
                </c:pt>
                <c:pt idx="37">
                  <c:v>6.65</c:v>
                </c:pt>
                <c:pt idx="38">
                  <c:v>6.93</c:v>
                </c:pt>
                <c:pt idx="39">
                  <c:v>8.34</c:v>
                </c:pt>
                <c:pt idx="40">
                  <c:v>8.43</c:v>
                </c:pt>
                <c:pt idx="41">
                  <c:v>8.8699999999999992</c:v>
                </c:pt>
                <c:pt idx="42">
                  <c:v>10.11</c:v>
                </c:pt>
                <c:pt idx="43">
                  <c:v>10.84</c:v>
                </c:pt>
                <c:pt idx="44">
                  <c:v>11.33</c:v>
                </c:pt>
                <c:pt idx="45">
                  <c:v>12.44</c:v>
                </c:pt>
                <c:pt idx="46">
                  <c:v>9.93</c:v>
                </c:pt>
                <c:pt idx="47">
                  <c:v>12.94</c:v>
                </c:pt>
                <c:pt idx="48">
                  <c:v>12.57</c:v>
                </c:pt>
                <c:pt idx="49">
                  <c:v>12.47</c:v>
                </c:pt>
                <c:pt idx="50">
                  <c:v>12.34</c:v>
                </c:pt>
                <c:pt idx="51">
                  <c:v>12.31</c:v>
                </c:pt>
                <c:pt idx="52">
                  <c:v>10.7</c:v>
                </c:pt>
                <c:pt idx="53">
                  <c:v>10.34</c:v>
                </c:pt>
                <c:pt idx="54">
                  <c:v>9.7799999999999994</c:v>
                </c:pt>
                <c:pt idx="55">
                  <c:v>9.17</c:v>
                </c:pt>
                <c:pt idx="56">
                  <c:v>8.91</c:v>
                </c:pt>
                <c:pt idx="57">
                  <c:v>8.5</c:v>
                </c:pt>
                <c:pt idx="58">
                  <c:v>7.99</c:v>
                </c:pt>
                <c:pt idx="59">
                  <c:v>7.97</c:v>
                </c:pt>
                <c:pt idx="60">
                  <c:v>7.53</c:v>
                </c:pt>
                <c:pt idx="61">
                  <c:v>7.1</c:v>
                </c:pt>
                <c:pt idx="62">
                  <c:v>7.09</c:v>
                </c:pt>
                <c:pt idx="63">
                  <c:v>6.34</c:v>
                </c:pt>
                <c:pt idx="64">
                  <c:v>5.84</c:v>
                </c:pt>
                <c:pt idx="65">
                  <c:v>5.91</c:v>
                </c:pt>
                <c:pt idx="66">
                  <c:v>5.43</c:v>
                </c:pt>
                <c:pt idx="67">
                  <c:v>5.17</c:v>
                </c:pt>
                <c:pt idx="68">
                  <c:v>4.8</c:v>
                </c:pt>
                <c:pt idx="69">
                  <c:v>4.4400000000000004</c:v>
                </c:pt>
                <c:pt idx="70">
                  <c:v>4.49</c:v>
                </c:pt>
                <c:pt idx="71">
                  <c:v>4.08</c:v>
                </c:pt>
                <c:pt idx="72">
                  <c:v>3.88</c:v>
                </c:pt>
                <c:pt idx="73">
                  <c:v>4.24</c:v>
                </c:pt>
              </c:numCache>
            </c:numRef>
          </c:val>
          <c:smooth val="0"/>
          <c:extLst>
            <c:ext xmlns:c16="http://schemas.microsoft.com/office/drawing/2014/chart" uri="{C3380CC4-5D6E-409C-BE32-E72D297353CC}">
              <c16:uniqueId val="{00000001-43EF-41A5-9D82-171C10C46749}"/>
            </c:ext>
          </c:extLst>
        </c:ser>
        <c:ser>
          <c:idx val="2"/>
          <c:order val="2"/>
          <c:tx>
            <c:v>Office</c:v>
          </c:tx>
          <c:marker>
            <c:symbol val="none"/>
          </c:marker>
          <c:cat>
            <c:numRef>
              <c:f>Vacancy!$L$400:$L$473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Vacancy!$P$283:$P$356</c:f>
              <c:numCache>
                <c:formatCode>General</c:formatCode>
                <c:ptCount val="74"/>
                <c:pt idx="0">
                  <c:v>6.21</c:v>
                </c:pt>
                <c:pt idx="1">
                  <c:v>5.95</c:v>
                </c:pt>
                <c:pt idx="2">
                  <c:v>5.9</c:v>
                </c:pt>
                <c:pt idx="3">
                  <c:v>6.27</c:v>
                </c:pt>
                <c:pt idx="4">
                  <c:v>6.33</c:v>
                </c:pt>
                <c:pt idx="5">
                  <c:v>6.36</c:v>
                </c:pt>
                <c:pt idx="6">
                  <c:v>6.41</c:v>
                </c:pt>
                <c:pt idx="7">
                  <c:v>5.71</c:v>
                </c:pt>
                <c:pt idx="8">
                  <c:v>5.61</c:v>
                </c:pt>
                <c:pt idx="9">
                  <c:v>5.92</c:v>
                </c:pt>
                <c:pt idx="10">
                  <c:v>6.39</c:v>
                </c:pt>
                <c:pt idx="11">
                  <c:v>7.93</c:v>
                </c:pt>
                <c:pt idx="12">
                  <c:v>8.6</c:v>
                </c:pt>
                <c:pt idx="13">
                  <c:v>9.48</c:v>
                </c:pt>
                <c:pt idx="14">
                  <c:v>11.29</c:v>
                </c:pt>
                <c:pt idx="15">
                  <c:v>12.48</c:v>
                </c:pt>
                <c:pt idx="16">
                  <c:v>13.37</c:v>
                </c:pt>
                <c:pt idx="17">
                  <c:v>14.32</c:v>
                </c:pt>
                <c:pt idx="18">
                  <c:v>14.88</c:v>
                </c:pt>
                <c:pt idx="19">
                  <c:v>15.31</c:v>
                </c:pt>
                <c:pt idx="20">
                  <c:v>15.36</c:v>
                </c:pt>
                <c:pt idx="21">
                  <c:v>16.04</c:v>
                </c:pt>
                <c:pt idx="22">
                  <c:v>15.36</c:v>
                </c:pt>
                <c:pt idx="23">
                  <c:v>14.78</c:v>
                </c:pt>
                <c:pt idx="24">
                  <c:v>14.77</c:v>
                </c:pt>
                <c:pt idx="25">
                  <c:v>14.18</c:v>
                </c:pt>
                <c:pt idx="26">
                  <c:v>13.72</c:v>
                </c:pt>
                <c:pt idx="27">
                  <c:v>13.53</c:v>
                </c:pt>
                <c:pt idx="28">
                  <c:v>13.02</c:v>
                </c:pt>
                <c:pt idx="29">
                  <c:v>12.32</c:v>
                </c:pt>
                <c:pt idx="30">
                  <c:v>11.54</c:v>
                </c:pt>
                <c:pt idx="31">
                  <c:v>11.39</c:v>
                </c:pt>
                <c:pt idx="32">
                  <c:v>10.99</c:v>
                </c:pt>
                <c:pt idx="33">
                  <c:v>10.54</c:v>
                </c:pt>
                <c:pt idx="34">
                  <c:v>10.7</c:v>
                </c:pt>
                <c:pt idx="35">
                  <c:v>10.41</c:v>
                </c:pt>
                <c:pt idx="36">
                  <c:v>10.65</c:v>
                </c:pt>
                <c:pt idx="37">
                  <c:v>10.59</c:v>
                </c:pt>
                <c:pt idx="38">
                  <c:v>10.71</c:v>
                </c:pt>
                <c:pt idx="39">
                  <c:v>11.72</c:v>
                </c:pt>
                <c:pt idx="40">
                  <c:v>12</c:v>
                </c:pt>
                <c:pt idx="41">
                  <c:v>12.76</c:v>
                </c:pt>
                <c:pt idx="42">
                  <c:v>13.74</c:v>
                </c:pt>
                <c:pt idx="43">
                  <c:v>14.26</c:v>
                </c:pt>
                <c:pt idx="44">
                  <c:v>14.84</c:v>
                </c:pt>
                <c:pt idx="45">
                  <c:v>15.12</c:v>
                </c:pt>
                <c:pt idx="46">
                  <c:v>14.39</c:v>
                </c:pt>
                <c:pt idx="47">
                  <c:v>15.47</c:v>
                </c:pt>
                <c:pt idx="48">
                  <c:v>15.03</c:v>
                </c:pt>
                <c:pt idx="49">
                  <c:v>15.19</c:v>
                </c:pt>
                <c:pt idx="50">
                  <c:v>15.02</c:v>
                </c:pt>
                <c:pt idx="51">
                  <c:v>14.6</c:v>
                </c:pt>
                <c:pt idx="52">
                  <c:v>14.55</c:v>
                </c:pt>
                <c:pt idx="53">
                  <c:v>14.71</c:v>
                </c:pt>
                <c:pt idx="54">
                  <c:v>13.87</c:v>
                </c:pt>
                <c:pt idx="55">
                  <c:v>14.23</c:v>
                </c:pt>
                <c:pt idx="56">
                  <c:v>14.31</c:v>
                </c:pt>
                <c:pt idx="57">
                  <c:v>14.29</c:v>
                </c:pt>
                <c:pt idx="58">
                  <c:v>14.46</c:v>
                </c:pt>
                <c:pt idx="59">
                  <c:v>14.16</c:v>
                </c:pt>
                <c:pt idx="60">
                  <c:v>13.84</c:v>
                </c:pt>
                <c:pt idx="61">
                  <c:v>13.71</c:v>
                </c:pt>
                <c:pt idx="62">
                  <c:v>13.45</c:v>
                </c:pt>
                <c:pt idx="63">
                  <c:v>12.68</c:v>
                </c:pt>
                <c:pt idx="64">
                  <c:v>12.96</c:v>
                </c:pt>
                <c:pt idx="65">
                  <c:v>12.9</c:v>
                </c:pt>
                <c:pt idx="66">
                  <c:v>12.34</c:v>
                </c:pt>
                <c:pt idx="67">
                  <c:v>11.72</c:v>
                </c:pt>
                <c:pt idx="68">
                  <c:v>12.04</c:v>
                </c:pt>
                <c:pt idx="69">
                  <c:v>11.91</c:v>
                </c:pt>
                <c:pt idx="70">
                  <c:v>11.58</c:v>
                </c:pt>
                <c:pt idx="71">
                  <c:v>11.61</c:v>
                </c:pt>
                <c:pt idx="72">
                  <c:v>11.17</c:v>
                </c:pt>
                <c:pt idx="73">
                  <c:v>11.24</c:v>
                </c:pt>
              </c:numCache>
            </c:numRef>
          </c:val>
          <c:smooth val="0"/>
          <c:extLst>
            <c:ext xmlns:c16="http://schemas.microsoft.com/office/drawing/2014/chart" uri="{C3380CC4-5D6E-409C-BE32-E72D297353CC}">
              <c16:uniqueId val="{00000002-43EF-41A5-9D82-171C10C46749}"/>
            </c:ext>
          </c:extLst>
        </c:ser>
        <c:ser>
          <c:idx val="3"/>
          <c:order val="3"/>
          <c:tx>
            <c:v>Retail</c:v>
          </c:tx>
          <c:marker>
            <c:symbol val="none"/>
          </c:marker>
          <c:cat>
            <c:numRef>
              <c:f>Vacancy!$L$400:$L$473</c:f>
              <c:numCache>
                <c:formatCode>General</c:formatCode>
                <c:ptCount val="74"/>
                <c:pt idx="0">
                  <c:v>19984</c:v>
                </c:pt>
                <c:pt idx="1">
                  <c:v>19991</c:v>
                </c:pt>
                <c:pt idx="2">
                  <c:v>19992</c:v>
                </c:pt>
                <c:pt idx="3">
                  <c:v>19993</c:v>
                </c:pt>
                <c:pt idx="4">
                  <c:v>19994</c:v>
                </c:pt>
                <c:pt idx="5">
                  <c:v>20001</c:v>
                </c:pt>
                <c:pt idx="6">
                  <c:v>20002</c:v>
                </c:pt>
                <c:pt idx="7">
                  <c:v>20003</c:v>
                </c:pt>
                <c:pt idx="8">
                  <c:v>20004</c:v>
                </c:pt>
                <c:pt idx="9">
                  <c:v>20011</c:v>
                </c:pt>
                <c:pt idx="10">
                  <c:v>20012</c:v>
                </c:pt>
                <c:pt idx="11">
                  <c:v>20013</c:v>
                </c:pt>
                <c:pt idx="12">
                  <c:v>20014</c:v>
                </c:pt>
                <c:pt idx="13">
                  <c:v>20021</c:v>
                </c:pt>
                <c:pt idx="14">
                  <c:v>20022</c:v>
                </c:pt>
                <c:pt idx="15">
                  <c:v>20023</c:v>
                </c:pt>
                <c:pt idx="16">
                  <c:v>20024</c:v>
                </c:pt>
                <c:pt idx="17">
                  <c:v>20031</c:v>
                </c:pt>
                <c:pt idx="18">
                  <c:v>20032</c:v>
                </c:pt>
                <c:pt idx="19">
                  <c:v>20033</c:v>
                </c:pt>
                <c:pt idx="20">
                  <c:v>20034</c:v>
                </c:pt>
                <c:pt idx="21">
                  <c:v>20041</c:v>
                </c:pt>
                <c:pt idx="22">
                  <c:v>20042</c:v>
                </c:pt>
                <c:pt idx="23">
                  <c:v>20043</c:v>
                </c:pt>
                <c:pt idx="24">
                  <c:v>20044</c:v>
                </c:pt>
                <c:pt idx="25">
                  <c:v>20051</c:v>
                </c:pt>
                <c:pt idx="26">
                  <c:v>20052</c:v>
                </c:pt>
                <c:pt idx="27">
                  <c:v>20053</c:v>
                </c:pt>
                <c:pt idx="28">
                  <c:v>20054</c:v>
                </c:pt>
                <c:pt idx="29">
                  <c:v>20061</c:v>
                </c:pt>
                <c:pt idx="30">
                  <c:v>20062</c:v>
                </c:pt>
                <c:pt idx="31">
                  <c:v>20063</c:v>
                </c:pt>
                <c:pt idx="32">
                  <c:v>20064</c:v>
                </c:pt>
                <c:pt idx="33">
                  <c:v>20071</c:v>
                </c:pt>
                <c:pt idx="34">
                  <c:v>20072</c:v>
                </c:pt>
                <c:pt idx="35">
                  <c:v>20073</c:v>
                </c:pt>
                <c:pt idx="36">
                  <c:v>20074</c:v>
                </c:pt>
                <c:pt idx="37">
                  <c:v>20081</c:v>
                </c:pt>
                <c:pt idx="38">
                  <c:v>20082</c:v>
                </c:pt>
                <c:pt idx="39">
                  <c:v>20083</c:v>
                </c:pt>
                <c:pt idx="40">
                  <c:v>20084</c:v>
                </c:pt>
                <c:pt idx="41">
                  <c:v>20091</c:v>
                </c:pt>
                <c:pt idx="42">
                  <c:v>20092</c:v>
                </c:pt>
                <c:pt idx="43">
                  <c:v>20093</c:v>
                </c:pt>
                <c:pt idx="44">
                  <c:v>20094</c:v>
                </c:pt>
                <c:pt idx="45">
                  <c:v>20101</c:v>
                </c:pt>
                <c:pt idx="46">
                  <c:v>20102</c:v>
                </c:pt>
                <c:pt idx="47">
                  <c:v>20103</c:v>
                </c:pt>
                <c:pt idx="48">
                  <c:v>20104</c:v>
                </c:pt>
                <c:pt idx="49">
                  <c:v>20111</c:v>
                </c:pt>
                <c:pt idx="50">
                  <c:v>20112</c:v>
                </c:pt>
                <c:pt idx="51">
                  <c:v>20113</c:v>
                </c:pt>
                <c:pt idx="52">
                  <c:v>20114</c:v>
                </c:pt>
                <c:pt idx="53">
                  <c:v>20121</c:v>
                </c:pt>
                <c:pt idx="54">
                  <c:v>20122</c:v>
                </c:pt>
                <c:pt idx="55">
                  <c:v>20123</c:v>
                </c:pt>
                <c:pt idx="56">
                  <c:v>20124</c:v>
                </c:pt>
                <c:pt idx="57">
                  <c:v>20131</c:v>
                </c:pt>
                <c:pt idx="58">
                  <c:v>20132</c:v>
                </c:pt>
                <c:pt idx="59">
                  <c:v>20133</c:v>
                </c:pt>
                <c:pt idx="60">
                  <c:v>20134</c:v>
                </c:pt>
                <c:pt idx="61">
                  <c:v>20141</c:v>
                </c:pt>
                <c:pt idx="62">
                  <c:v>20142</c:v>
                </c:pt>
                <c:pt idx="63">
                  <c:v>20143</c:v>
                </c:pt>
                <c:pt idx="64">
                  <c:v>20144</c:v>
                </c:pt>
                <c:pt idx="65">
                  <c:v>20151</c:v>
                </c:pt>
                <c:pt idx="66">
                  <c:v>20152</c:v>
                </c:pt>
                <c:pt idx="67">
                  <c:v>20153</c:v>
                </c:pt>
                <c:pt idx="68">
                  <c:v>20154</c:v>
                </c:pt>
                <c:pt idx="69">
                  <c:v>20161</c:v>
                </c:pt>
                <c:pt idx="70">
                  <c:v>20162</c:v>
                </c:pt>
                <c:pt idx="71">
                  <c:v>20163</c:v>
                </c:pt>
                <c:pt idx="72">
                  <c:v>20164</c:v>
                </c:pt>
                <c:pt idx="73">
                  <c:v>20171</c:v>
                </c:pt>
              </c:numCache>
            </c:numRef>
          </c:cat>
          <c:val>
            <c:numRef>
              <c:f>Vacancy!$P$400:$P$473</c:f>
              <c:numCache>
                <c:formatCode>General</c:formatCode>
                <c:ptCount val="74"/>
                <c:pt idx="0">
                  <c:v>6.08</c:v>
                </c:pt>
                <c:pt idx="1">
                  <c:v>6.07</c:v>
                </c:pt>
                <c:pt idx="2">
                  <c:v>5.91</c:v>
                </c:pt>
                <c:pt idx="3">
                  <c:v>5.61</c:v>
                </c:pt>
                <c:pt idx="4">
                  <c:v>5.58</c:v>
                </c:pt>
                <c:pt idx="5">
                  <c:v>5.68</c:v>
                </c:pt>
                <c:pt idx="6">
                  <c:v>5.15</c:v>
                </c:pt>
                <c:pt idx="7">
                  <c:v>5.36</c:v>
                </c:pt>
                <c:pt idx="8">
                  <c:v>4.8499999999999996</c:v>
                </c:pt>
                <c:pt idx="9">
                  <c:v>5.28</c:v>
                </c:pt>
                <c:pt idx="10">
                  <c:v>5.3</c:v>
                </c:pt>
                <c:pt idx="11">
                  <c:v>5.65</c:v>
                </c:pt>
                <c:pt idx="12">
                  <c:v>5.61</c:v>
                </c:pt>
                <c:pt idx="13">
                  <c:v>5.47</c:v>
                </c:pt>
                <c:pt idx="14">
                  <c:v>5.44</c:v>
                </c:pt>
                <c:pt idx="15">
                  <c:v>5.41</c:v>
                </c:pt>
                <c:pt idx="16">
                  <c:v>5.81</c:v>
                </c:pt>
                <c:pt idx="17">
                  <c:v>5.97</c:v>
                </c:pt>
                <c:pt idx="18">
                  <c:v>5.99</c:v>
                </c:pt>
                <c:pt idx="19">
                  <c:v>5.46</c:v>
                </c:pt>
                <c:pt idx="20">
                  <c:v>5.23</c:v>
                </c:pt>
                <c:pt idx="21">
                  <c:v>5.96</c:v>
                </c:pt>
                <c:pt idx="22">
                  <c:v>5.76</c:v>
                </c:pt>
                <c:pt idx="23">
                  <c:v>5.31</c:v>
                </c:pt>
                <c:pt idx="24">
                  <c:v>4.9400000000000004</c:v>
                </c:pt>
                <c:pt idx="25">
                  <c:v>5.04</c:v>
                </c:pt>
                <c:pt idx="26">
                  <c:v>4.99</c:v>
                </c:pt>
                <c:pt idx="27">
                  <c:v>5.12</c:v>
                </c:pt>
                <c:pt idx="28">
                  <c:v>5.13</c:v>
                </c:pt>
                <c:pt idx="29">
                  <c:v>4.9800000000000004</c:v>
                </c:pt>
                <c:pt idx="30">
                  <c:v>5.1100000000000003</c:v>
                </c:pt>
                <c:pt idx="31">
                  <c:v>5.03</c:v>
                </c:pt>
                <c:pt idx="32">
                  <c:v>4.82</c:v>
                </c:pt>
                <c:pt idx="33">
                  <c:v>5.26</c:v>
                </c:pt>
                <c:pt idx="34">
                  <c:v>5.44</c:v>
                </c:pt>
                <c:pt idx="35">
                  <c:v>5.4</c:v>
                </c:pt>
                <c:pt idx="36">
                  <c:v>5.59</c:v>
                </c:pt>
                <c:pt idx="37">
                  <c:v>6.38</c:v>
                </c:pt>
                <c:pt idx="38">
                  <c:v>6.7</c:v>
                </c:pt>
                <c:pt idx="39">
                  <c:v>7.51</c:v>
                </c:pt>
                <c:pt idx="40">
                  <c:v>7.69</c:v>
                </c:pt>
                <c:pt idx="41">
                  <c:v>8.89</c:v>
                </c:pt>
                <c:pt idx="42">
                  <c:v>9.85</c:v>
                </c:pt>
                <c:pt idx="43">
                  <c:v>10.66</c:v>
                </c:pt>
                <c:pt idx="44">
                  <c:v>10.49</c:v>
                </c:pt>
                <c:pt idx="45">
                  <c:v>10.76</c:v>
                </c:pt>
                <c:pt idx="46">
                  <c:v>10.1</c:v>
                </c:pt>
                <c:pt idx="47">
                  <c:v>10.96</c:v>
                </c:pt>
                <c:pt idx="48">
                  <c:v>10.54</c:v>
                </c:pt>
                <c:pt idx="49">
                  <c:v>10.67</c:v>
                </c:pt>
                <c:pt idx="50">
                  <c:v>10.1</c:v>
                </c:pt>
                <c:pt idx="51">
                  <c:v>10.28</c:v>
                </c:pt>
                <c:pt idx="52">
                  <c:v>10.08</c:v>
                </c:pt>
                <c:pt idx="53">
                  <c:v>10.47</c:v>
                </c:pt>
                <c:pt idx="54">
                  <c:v>10.23</c:v>
                </c:pt>
                <c:pt idx="55">
                  <c:v>9.5</c:v>
                </c:pt>
                <c:pt idx="56">
                  <c:v>9.3699999999999992</c:v>
                </c:pt>
                <c:pt idx="57">
                  <c:v>9.65</c:v>
                </c:pt>
                <c:pt idx="58">
                  <c:v>9.33</c:v>
                </c:pt>
                <c:pt idx="59">
                  <c:v>8.66</c:v>
                </c:pt>
                <c:pt idx="60">
                  <c:v>7.93</c:v>
                </c:pt>
                <c:pt idx="61">
                  <c:v>8.1</c:v>
                </c:pt>
                <c:pt idx="62">
                  <c:v>8.16</c:v>
                </c:pt>
                <c:pt idx="63">
                  <c:v>7.07</c:v>
                </c:pt>
                <c:pt idx="64">
                  <c:v>7.13</c:v>
                </c:pt>
                <c:pt idx="65">
                  <c:v>7.64</c:v>
                </c:pt>
                <c:pt idx="66">
                  <c:v>7.18</c:v>
                </c:pt>
                <c:pt idx="67">
                  <c:v>6.54</c:v>
                </c:pt>
                <c:pt idx="68">
                  <c:v>6.81</c:v>
                </c:pt>
                <c:pt idx="69">
                  <c:v>6.51</c:v>
                </c:pt>
                <c:pt idx="70">
                  <c:v>6.7</c:v>
                </c:pt>
                <c:pt idx="71">
                  <c:v>6.84</c:v>
                </c:pt>
                <c:pt idx="72">
                  <c:v>6.98</c:v>
                </c:pt>
                <c:pt idx="73">
                  <c:v>7.53</c:v>
                </c:pt>
              </c:numCache>
            </c:numRef>
          </c:val>
          <c:smooth val="0"/>
          <c:extLst>
            <c:ext xmlns:c16="http://schemas.microsoft.com/office/drawing/2014/chart" uri="{C3380CC4-5D6E-409C-BE32-E72D297353CC}">
              <c16:uniqueId val="{00000003-43EF-41A5-9D82-171C10C46749}"/>
            </c:ext>
          </c:extLst>
        </c:ser>
        <c:dLbls>
          <c:showLegendKey val="0"/>
          <c:showVal val="0"/>
          <c:showCatName val="0"/>
          <c:showSerName val="0"/>
          <c:showPercent val="0"/>
          <c:showBubbleSize val="0"/>
        </c:dLbls>
        <c:smooth val="0"/>
        <c:axId val="195777664"/>
        <c:axId val="195779200"/>
      </c:lineChart>
      <c:catAx>
        <c:axId val="195777664"/>
        <c:scaling>
          <c:orientation val="minMax"/>
        </c:scaling>
        <c:delete val="0"/>
        <c:axPos val="b"/>
        <c:numFmt formatCode="General" sourceLinked="0"/>
        <c:majorTickMark val="out"/>
        <c:minorTickMark val="none"/>
        <c:tickLblPos val="nextTo"/>
        <c:crossAx val="195779200"/>
        <c:crosses val="autoZero"/>
        <c:auto val="1"/>
        <c:lblAlgn val="ctr"/>
        <c:lblOffset val="100"/>
        <c:noMultiLvlLbl val="0"/>
      </c:catAx>
      <c:valAx>
        <c:axId val="195779200"/>
        <c:scaling>
          <c:orientation val="minMax"/>
        </c:scaling>
        <c:delete val="0"/>
        <c:axPos val="l"/>
        <c:majorGridlines/>
        <c:numFmt formatCode="General" sourceLinked="1"/>
        <c:majorTickMark val="none"/>
        <c:minorTickMark val="none"/>
        <c:tickLblPos val="nextTo"/>
        <c:crossAx val="195777664"/>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NOI Growth (4-Qtr Moving Average)</a:t>
            </a:r>
          </a:p>
        </c:rich>
      </c:tx>
      <c:overlay val="0"/>
    </c:title>
    <c:autoTitleDeleted val="0"/>
    <c:plotArea>
      <c:layout/>
      <c:lineChart>
        <c:grouping val="standard"/>
        <c:varyColors val="0"/>
        <c:ser>
          <c:idx val="0"/>
          <c:order val="0"/>
          <c:tx>
            <c:v>NOI Growth (%)</c:v>
          </c:tx>
          <c:marker>
            <c:symbol val="none"/>
          </c:marker>
          <c:cat>
            <c:numRef>
              <c:f>'NOI Growth'!$A$62:$A$142</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'NOI Growth'!$I$62:$I$142</c:f>
              <c:numCache>
                <c:formatCode>General</c:formatCode>
                <c:ptCount val="81"/>
                <c:pt idx="0">
                  <c:v>5.81</c:v>
                </c:pt>
                <c:pt idx="1">
                  <c:v>5.61</c:v>
                </c:pt>
                <c:pt idx="2">
                  <c:v>5.85</c:v>
                </c:pt>
                <c:pt idx="3">
                  <c:v>7.17</c:v>
                </c:pt>
                <c:pt idx="4">
                  <c:v>8.8699999999999992</c:v>
                </c:pt>
                <c:pt idx="5">
                  <c:v>3.88</c:v>
                </c:pt>
                <c:pt idx="6">
                  <c:v>5.79</c:v>
                </c:pt>
                <c:pt idx="7">
                  <c:v>3.58</c:v>
                </c:pt>
                <c:pt idx="8">
                  <c:v>0.56999999999999995</c:v>
                </c:pt>
                <c:pt idx="9">
                  <c:v>7.38</c:v>
                </c:pt>
                <c:pt idx="10">
                  <c:v>3.63</c:v>
                </c:pt>
                <c:pt idx="11">
                  <c:v>3.95</c:v>
                </c:pt>
                <c:pt idx="12">
                  <c:v>6.4</c:v>
                </c:pt>
                <c:pt idx="13">
                  <c:v>8.33</c:v>
                </c:pt>
                <c:pt idx="14">
                  <c:v>11.75</c:v>
                </c:pt>
                <c:pt idx="15">
                  <c:v>12.15</c:v>
                </c:pt>
                <c:pt idx="16">
                  <c:v>13.03</c:v>
                </c:pt>
                <c:pt idx="17">
                  <c:v>7.34</c:v>
                </c:pt>
                <c:pt idx="18">
                  <c:v>4.78</c:v>
                </c:pt>
                <c:pt idx="19">
                  <c:v>1.44</c:v>
                </c:pt>
                <c:pt idx="20">
                  <c:v>-0.86</c:v>
                </c:pt>
                <c:pt idx="21">
                  <c:v>-2.68</c:v>
                </c:pt>
                <c:pt idx="22">
                  <c:v>-2.93</c:v>
                </c:pt>
                <c:pt idx="23">
                  <c:v>-4.21</c:v>
                </c:pt>
                <c:pt idx="24">
                  <c:v>-5.41</c:v>
                </c:pt>
                <c:pt idx="25">
                  <c:v>-5.22</c:v>
                </c:pt>
                <c:pt idx="26">
                  <c:v>-5.88</c:v>
                </c:pt>
                <c:pt idx="27">
                  <c:v>-3.63</c:v>
                </c:pt>
                <c:pt idx="28">
                  <c:v>-4.63</c:v>
                </c:pt>
                <c:pt idx="29">
                  <c:v>-1.93</c:v>
                </c:pt>
                <c:pt idx="30">
                  <c:v>-0.63</c:v>
                </c:pt>
                <c:pt idx="31">
                  <c:v>0.4</c:v>
                </c:pt>
                <c:pt idx="32">
                  <c:v>2.5299999999999998</c:v>
                </c:pt>
                <c:pt idx="33">
                  <c:v>0.03</c:v>
                </c:pt>
                <c:pt idx="34">
                  <c:v>1.87</c:v>
                </c:pt>
                <c:pt idx="35">
                  <c:v>2.4</c:v>
                </c:pt>
                <c:pt idx="36">
                  <c:v>3.85</c:v>
                </c:pt>
                <c:pt idx="37">
                  <c:v>6.32</c:v>
                </c:pt>
                <c:pt idx="38">
                  <c:v>4.13</c:v>
                </c:pt>
                <c:pt idx="39">
                  <c:v>7.47</c:v>
                </c:pt>
                <c:pt idx="40">
                  <c:v>5.5</c:v>
                </c:pt>
                <c:pt idx="41">
                  <c:v>4.78</c:v>
                </c:pt>
                <c:pt idx="42">
                  <c:v>6.63</c:v>
                </c:pt>
                <c:pt idx="43">
                  <c:v>5.71</c:v>
                </c:pt>
                <c:pt idx="44">
                  <c:v>4.7300000000000004</c:v>
                </c:pt>
                <c:pt idx="45">
                  <c:v>4.71</c:v>
                </c:pt>
                <c:pt idx="46">
                  <c:v>3.14</c:v>
                </c:pt>
                <c:pt idx="47">
                  <c:v>-0.09</c:v>
                </c:pt>
                <c:pt idx="48">
                  <c:v>1.19</c:v>
                </c:pt>
                <c:pt idx="49">
                  <c:v>-0.2</c:v>
                </c:pt>
                <c:pt idx="50">
                  <c:v>-1.21</c:v>
                </c:pt>
                <c:pt idx="51">
                  <c:v>-2.86</c:v>
                </c:pt>
                <c:pt idx="52">
                  <c:v>-2.94</c:v>
                </c:pt>
                <c:pt idx="53">
                  <c:v>-2</c:v>
                </c:pt>
                <c:pt idx="54">
                  <c:v>-1.21</c:v>
                </c:pt>
                <c:pt idx="55">
                  <c:v>0.7</c:v>
                </c:pt>
                <c:pt idx="56">
                  <c:v>0.43</c:v>
                </c:pt>
                <c:pt idx="57">
                  <c:v>1.71</c:v>
                </c:pt>
                <c:pt idx="58">
                  <c:v>2.2999999999999998</c:v>
                </c:pt>
                <c:pt idx="59">
                  <c:v>3.1</c:v>
                </c:pt>
                <c:pt idx="60">
                  <c:v>4.57</c:v>
                </c:pt>
                <c:pt idx="61">
                  <c:v>4.05</c:v>
                </c:pt>
                <c:pt idx="62">
                  <c:v>4.9000000000000004</c:v>
                </c:pt>
                <c:pt idx="63">
                  <c:v>3.72</c:v>
                </c:pt>
                <c:pt idx="64">
                  <c:v>3.5</c:v>
                </c:pt>
                <c:pt idx="65">
                  <c:v>3.81</c:v>
                </c:pt>
                <c:pt idx="66">
                  <c:v>3.41</c:v>
                </c:pt>
                <c:pt idx="67">
                  <c:v>3.75</c:v>
                </c:pt>
                <c:pt idx="68">
                  <c:v>2.79</c:v>
                </c:pt>
                <c:pt idx="69">
                  <c:v>5.42</c:v>
                </c:pt>
                <c:pt idx="70">
                  <c:v>5.88</c:v>
                </c:pt>
                <c:pt idx="71">
                  <c:v>6.55</c:v>
                </c:pt>
                <c:pt idx="72">
                  <c:v>6.1</c:v>
                </c:pt>
                <c:pt idx="73">
                  <c:v>5.33</c:v>
                </c:pt>
                <c:pt idx="74">
                  <c:v>5.65</c:v>
                </c:pt>
                <c:pt idx="75">
                  <c:v>4.79</c:v>
                </c:pt>
                <c:pt idx="76">
                  <c:v>6.96</c:v>
                </c:pt>
                <c:pt idx="77">
                  <c:v>5.55</c:v>
                </c:pt>
                <c:pt idx="78">
                  <c:v>5.29</c:v>
                </c:pt>
                <c:pt idx="79">
                  <c:v>5.24</c:v>
                </c:pt>
                <c:pt idx="80">
                  <c:v>5.73</c:v>
                </c:pt>
              </c:numCache>
            </c:numRef>
          </c:val>
          <c:smooth val="0"/>
          <c:extLst>
            <c:ext xmlns:c16="http://schemas.microsoft.com/office/drawing/2014/chart" uri="{C3380CC4-5D6E-409C-BE32-E72D297353CC}">
              <c16:uniqueId val="{00000000-6E89-4661-A967-7A122E3B09D4}"/>
            </c:ext>
          </c:extLst>
        </c:ser>
        <c:dLbls>
          <c:showLegendKey val="0"/>
          <c:showVal val="0"/>
          <c:showCatName val="0"/>
          <c:showSerName val="0"/>
          <c:showPercent val="0"/>
          <c:showBubbleSize val="0"/>
        </c:dLbls>
        <c:smooth val="0"/>
        <c:axId val="195907968"/>
        <c:axId val="195909504"/>
      </c:lineChart>
      <c:catAx>
        <c:axId val="195907968"/>
        <c:scaling>
          <c:orientation val="minMax"/>
        </c:scaling>
        <c:delete val="0"/>
        <c:axPos val="b"/>
        <c:numFmt formatCode="General" sourceLinked="0"/>
        <c:majorTickMark val="out"/>
        <c:minorTickMark val="none"/>
        <c:tickLblPos val="nextTo"/>
        <c:crossAx val="195909504"/>
        <c:crosses val="autoZero"/>
        <c:auto val="1"/>
        <c:lblAlgn val="ctr"/>
        <c:lblOffset val="100"/>
        <c:noMultiLvlLbl val="0"/>
      </c:catAx>
      <c:valAx>
        <c:axId val="195909504"/>
        <c:scaling>
          <c:orientation val="minMax"/>
        </c:scaling>
        <c:delete val="0"/>
        <c:axPos val="l"/>
        <c:majorGridlines/>
        <c:numFmt formatCode="General" sourceLinked="1"/>
        <c:majorTickMark val="none"/>
        <c:minorTickMark val="none"/>
        <c:tickLblPos val="nextTo"/>
        <c:crossAx val="195907968"/>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4-Qtr Rolling NOI Growth by Region</a:t>
            </a:r>
          </a:p>
        </c:rich>
      </c:tx>
      <c:overlay val="0"/>
    </c:title>
    <c:autoTitleDeleted val="0"/>
    <c:plotArea>
      <c:layout/>
      <c:lineChart>
        <c:grouping val="standard"/>
        <c:varyColors val="0"/>
        <c:ser>
          <c:idx val="0"/>
          <c:order val="0"/>
          <c:tx>
            <c:v>East</c:v>
          </c:tx>
          <c:marker>
            <c:symbol val="none"/>
          </c:marker>
          <c:cat>
            <c:numRef>
              <c:f>'NOI Growth'!$K$473:$K$553</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'NOI Growth'!$T$62:$T$142</c:f>
              <c:numCache>
                <c:formatCode>General</c:formatCode>
                <c:ptCount val="81"/>
                <c:pt idx="0">
                  <c:v>9.1999999999999993</c:v>
                </c:pt>
                <c:pt idx="1">
                  <c:v>10.32</c:v>
                </c:pt>
                <c:pt idx="2">
                  <c:v>8.68</c:v>
                </c:pt>
                <c:pt idx="3">
                  <c:v>7.96</c:v>
                </c:pt>
                <c:pt idx="4">
                  <c:v>10.8</c:v>
                </c:pt>
                <c:pt idx="5">
                  <c:v>1.34</c:v>
                </c:pt>
                <c:pt idx="6">
                  <c:v>5.74</c:v>
                </c:pt>
                <c:pt idx="7">
                  <c:v>3.66</c:v>
                </c:pt>
                <c:pt idx="8">
                  <c:v>-0.61</c:v>
                </c:pt>
                <c:pt idx="9">
                  <c:v>8.9600000000000009</c:v>
                </c:pt>
                <c:pt idx="10">
                  <c:v>2.59</c:v>
                </c:pt>
                <c:pt idx="11">
                  <c:v>4.25</c:v>
                </c:pt>
                <c:pt idx="12">
                  <c:v>3.14</c:v>
                </c:pt>
                <c:pt idx="13">
                  <c:v>8.58</c:v>
                </c:pt>
                <c:pt idx="14">
                  <c:v>10.43</c:v>
                </c:pt>
                <c:pt idx="15">
                  <c:v>11.98</c:v>
                </c:pt>
                <c:pt idx="16">
                  <c:v>17.97</c:v>
                </c:pt>
                <c:pt idx="17">
                  <c:v>10.01</c:v>
                </c:pt>
                <c:pt idx="18">
                  <c:v>8.91</c:v>
                </c:pt>
                <c:pt idx="19">
                  <c:v>4.45</c:v>
                </c:pt>
                <c:pt idx="20">
                  <c:v>0.38</c:v>
                </c:pt>
                <c:pt idx="21">
                  <c:v>-1.67</c:v>
                </c:pt>
                <c:pt idx="22">
                  <c:v>-2.2200000000000002</c:v>
                </c:pt>
                <c:pt idx="23">
                  <c:v>-1.45</c:v>
                </c:pt>
                <c:pt idx="24">
                  <c:v>-5.22</c:v>
                </c:pt>
                <c:pt idx="25">
                  <c:v>-2.2000000000000002</c:v>
                </c:pt>
                <c:pt idx="26">
                  <c:v>-3.94</c:v>
                </c:pt>
                <c:pt idx="27">
                  <c:v>-2.17</c:v>
                </c:pt>
                <c:pt idx="28">
                  <c:v>-2.0099999999999998</c:v>
                </c:pt>
                <c:pt idx="29">
                  <c:v>0.15</c:v>
                </c:pt>
                <c:pt idx="30">
                  <c:v>1.44</c:v>
                </c:pt>
                <c:pt idx="31">
                  <c:v>2.08</c:v>
                </c:pt>
                <c:pt idx="32">
                  <c:v>3.07</c:v>
                </c:pt>
                <c:pt idx="33">
                  <c:v>0.12</c:v>
                </c:pt>
                <c:pt idx="34">
                  <c:v>3</c:v>
                </c:pt>
                <c:pt idx="35">
                  <c:v>2.82</c:v>
                </c:pt>
                <c:pt idx="36">
                  <c:v>5.77</c:v>
                </c:pt>
                <c:pt idx="37">
                  <c:v>7.31</c:v>
                </c:pt>
                <c:pt idx="38">
                  <c:v>5.93</c:v>
                </c:pt>
                <c:pt idx="39">
                  <c:v>6.7</c:v>
                </c:pt>
                <c:pt idx="40">
                  <c:v>6.67</c:v>
                </c:pt>
                <c:pt idx="41">
                  <c:v>3.96</c:v>
                </c:pt>
                <c:pt idx="42">
                  <c:v>5.12</c:v>
                </c:pt>
                <c:pt idx="43">
                  <c:v>3.76</c:v>
                </c:pt>
                <c:pt idx="44">
                  <c:v>2.44</c:v>
                </c:pt>
                <c:pt idx="45">
                  <c:v>5.63</c:v>
                </c:pt>
                <c:pt idx="46">
                  <c:v>2.81</c:v>
                </c:pt>
                <c:pt idx="47">
                  <c:v>2.42</c:v>
                </c:pt>
                <c:pt idx="48">
                  <c:v>3.75</c:v>
                </c:pt>
                <c:pt idx="49">
                  <c:v>1.52</c:v>
                </c:pt>
                <c:pt idx="50">
                  <c:v>1.84</c:v>
                </c:pt>
                <c:pt idx="51">
                  <c:v>0.4</c:v>
                </c:pt>
                <c:pt idx="52">
                  <c:v>-2.76</c:v>
                </c:pt>
                <c:pt idx="53">
                  <c:v>-0.09</c:v>
                </c:pt>
                <c:pt idx="54">
                  <c:v>0.65</c:v>
                </c:pt>
                <c:pt idx="55">
                  <c:v>0.41</c:v>
                </c:pt>
                <c:pt idx="56">
                  <c:v>1.24</c:v>
                </c:pt>
                <c:pt idx="57">
                  <c:v>0.97</c:v>
                </c:pt>
                <c:pt idx="58">
                  <c:v>1.06</c:v>
                </c:pt>
                <c:pt idx="59">
                  <c:v>3.26</c:v>
                </c:pt>
                <c:pt idx="60">
                  <c:v>6.35</c:v>
                </c:pt>
                <c:pt idx="61">
                  <c:v>3.85</c:v>
                </c:pt>
                <c:pt idx="62">
                  <c:v>5.29</c:v>
                </c:pt>
                <c:pt idx="63">
                  <c:v>3.08</c:v>
                </c:pt>
                <c:pt idx="64">
                  <c:v>0.22</c:v>
                </c:pt>
                <c:pt idx="65">
                  <c:v>2.62</c:v>
                </c:pt>
                <c:pt idx="66">
                  <c:v>1.03</c:v>
                </c:pt>
                <c:pt idx="67">
                  <c:v>2.2999999999999998</c:v>
                </c:pt>
                <c:pt idx="68">
                  <c:v>0.95</c:v>
                </c:pt>
                <c:pt idx="69">
                  <c:v>3.3</c:v>
                </c:pt>
                <c:pt idx="70">
                  <c:v>6.11</c:v>
                </c:pt>
                <c:pt idx="71">
                  <c:v>6.74</c:v>
                </c:pt>
                <c:pt idx="72">
                  <c:v>4.1500000000000004</c:v>
                </c:pt>
                <c:pt idx="73">
                  <c:v>6.44</c:v>
                </c:pt>
                <c:pt idx="74">
                  <c:v>3.59</c:v>
                </c:pt>
                <c:pt idx="75">
                  <c:v>2.15</c:v>
                </c:pt>
                <c:pt idx="76">
                  <c:v>7.02</c:v>
                </c:pt>
                <c:pt idx="77">
                  <c:v>2.21</c:v>
                </c:pt>
                <c:pt idx="78">
                  <c:v>2.63</c:v>
                </c:pt>
                <c:pt idx="79">
                  <c:v>3.57</c:v>
                </c:pt>
                <c:pt idx="80">
                  <c:v>6.02</c:v>
                </c:pt>
              </c:numCache>
            </c:numRef>
          </c:val>
          <c:smooth val="0"/>
          <c:extLst>
            <c:ext xmlns:c16="http://schemas.microsoft.com/office/drawing/2014/chart" uri="{C3380CC4-5D6E-409C-BE32-E72D297353CC}">
              <c16:uniqueId val="{00000000-6810-49C2-BCED-85D2EC2E8EC6}"/>
            </c:ext>
          </c:extLst>
        </c:ser>
        <c:ser>
          <c:idx val="1"/>
          <c:order val="1"/>
          <c:tx>
            <c:v>Midwest</c:v>
          </c:tx>
          <c:marker>
            <c:symbol val="none"/>
          </c:marker>
          <c:cat>
            <c:numRef>
              <c:f>'NOI Growth'!$K$473:$K$553</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'NOI Growth'!$T$199:$T$279</c:f>
              <c:numCache>
                <c:formatCode>General</c:formatCode>
                <c:ptCount val="81"/>
                <c:pt idx="0">
                  <c:v>2.25</c:v>
                </c:pt>
                <c:pt idx="1">
                  <c:v>4.37</c:v>
                </c:pt>
                <c:pt idx="2">
                  <c:v>4.5599999999999996</c:v>
                </c:pt>
                <c:pt idx="3">
                  <c:v>6.18</c:v>
                </c:pt>
                <c:pt idx="4">
                  <c:v>7.51</c:v>
                </c:pt>
                <c:pt idx="5">
                  <c:v>-3.2</c:v>
                </c:pt>
                <c:pt idx="6">
                  <c:v>1.54</c:v>
                </c:pt>
                <c:pt idx="7">
                  <c:v>-3.35</c:v>
                </c:pt>
                <c:pt idx="8">
                  <c:v>-7.44</c:v>
                </c:pt>
                <c:pt idx="9">
                  <c:v>9.41</c:v>
                </c:pt>
                <c:pt idx="10">
                  <c:v>1.17</c:v>
                </c:pt>
                <c:pt idx="11">
                  <c:v>2.96</c:v>
                </c:pt>
                <c:pt idx="12">
                  <c:v>9.64</c:v>
                </c:pt>
                <c:pt idx="13">
                  <c:v>13</c:v>
                </c:pt>
                <c:pt idx="14">
                  <c:v>16.350000000000001</c:v>
                </c:pt>
                <c:pt idx="15">
                  <c:v>10.31</c:v>
                </c:pt>
                <c:pt idx="16">
                  <c:v>8.09</c:v>
                </c:pt>
                <c:pt idx="17">
                  <c:v>-3.39</c:v>
                </c:pt>
                <c:pt idx="18">
                  <c:v>-1.31</c:v>
                </c:pt>
                <c:pt idx="19">
                  <c:v>-1.78</c:v>
                </c:pt>
                <c:pt idx="20">
                  <c:v>-1.26</c:v>
                </c:pt>
                <c:pt idx="21">
                  <c:v>-1.63</c:v>
                </c:pt>
                <c:pt idx="22">
                  <c:v>-4.5</c:v>
                </c:pt>
                <c:pt idx="23">
                  <c:v>-8.09</c:v>
                </c:pt>
                <c:pt idx="24">
                  <c:v>-5.95</c:v>
                </c:pt>
                <c:pt idx="25">
                  <c:v>-8.15</c:v>
                </c:pt>
                <c:pt idx="26">
                  <c:v>-7.22</c:v>
                </c:pt>
                <c:pt idx="27">
                  <c:v>-2.13</c:v>
                </c:pt>
                <c:pt idx="28">
                  <c:v>-7.6</c:v>
                </c:pt>
                <c:pt idx="29">
                  <c:v>-5.8</c:v>
                </c:pt>
                <c:pt idx="30">
                  <c:v>-3.74</c:v>
                </c:pt>
                <c:pt idx="31">
                  <c:v>-3.54</c:v>
                </c:pt>
                <c:pt idx="32">
                  <c:v>-0.45</c:v>
                </c:pt>
                <c:pt idx="33">
                  <c:v>-1.9</c:v>
                </c:pt>
                <c:pt idx="34">
                  <c:v>-0.92</c:v>
                </c:pt>
                <c:pt idx="35">
                  <c:v>-2.1800000000000002</c:v>
                </c:pt>
                <c:pt idx="36">
                  <c:v>-0.87</c:v>
                </c:pt>
                <c:pt idx="37">
                  <c:v>0.83</c:v>
                </c:pt>
                <c:pt idx="38">
                  <c:v>-3.41</c:v>
                </c:pt>
                <c:pt idx="39">
                  <c:v>2.16</c:v>
                </c:pt>
                <c:pt idx="40">
                  <c:v>-0.71</c:v>
                </c:pt>
                <c:pt idx="41">
                  <c:v>1.75</c:v>
                </c:pt>
                <c:pt idx="42">
                  <c:v>6.04</c:v>
                </c:pt>
                <c:pt idx="43">
                  <c:v>9.41</c:v>
                </c:pt>
                <c:pt idx="44">
                  <c:v>3.26</c:v>
                </c:pt>
                <c:pt idx="45">
                  <c:v>3.32</c:v>
                </c:pt>
                <c:pt idx="46">
                  <c:v>2.57</c:v>
                </c:pt>
                <c:pt idx="47">
                  <c:v>-5.18</c:v>
                </c:pt>
                <c:pt idx="48">
                  <c:v>-0.18</c:v>
                </c:pt>
                <c:pt idx="49">
                  <c:v>1.27</c:v>
                </c:pt>
                <c:pt idx="50">
                  <c:v>-0.44</c:v>
                </c:pt>
                <c:pt idx="51">
                  <c:v>-2.4</c:v>
                </c:pt>
                <c:pt idx="52">
                  <c:v>1.29</c:v>
                </c:pt>
                <c:pt idx="53">
                  <c:v>-3.36</c:v>
                </c:pt>
                <c:pt idx="54">
                  <c:v>-2.59</c:v>
                </c:pt>
                <c:pt idx="55">
                  <c:v>-2.08</c:v>
                </c:pt>
                <c:pt idx="56">
                  <c:v>-2.9</c:v>
                </c:pt>
                <c:pt idx="57">
                  <c:v>2.66</c:v>
                </c:pt>
                <c:pt idx="58">
                  <c:v>4.1500000000000004</c:v>
                </c:pt>
                <c:pt idx="59">
                  <c:v>5.93</c:v>
                </c:pt>
                <c:pt idx="60">
                  <c:v>7.92</c:v>
                </c:pt>
                <c:pt idx="61">
                  <c:v>7.34</c:v>
                </c:pt>
                <c:pt idx="62">
                  <c:v>7.4</c:v>
                </c:pt>
                <c:pt idx="63">
                  <c:v>6.29</c:v>
                </c:pt>
                <c:pt idx="64">
                  <c:v>6.86</c:v>
                </c:pt>
                <c:pt idx="65">
                  <c:v>4.47</c:v>
                </c:pt>
                <c:pt idx="66">
                  <c:v>-0.28000000000000003</c:v>
                </c:pt>
                <c:pt idx="67">
                  <c:v>2.41</c:v>
                </c:pt>
                <c:pt idx="68">
                  <c:v>-2.65</c:v>
                </c:pt>
                <c:pt idx="69">
                  <c:v>0.81</c:v>
                </c:pt>
                <c:pt idx="70">
                  <c:v>3.52</c:v>
                </c:pt>
                <c:pt idx="71">
                  <c:v>3.62</c:v>
                </c:pt>
                <c:pt idx="72">
                  <c:v>7.39</c:v>
                </c:pt>
                <c:pt idx="73">
                  <c:v>5.31</c:v>
                </c:pt>
                <c:pt idx="74">
                  <c:v>5.57</c:v>
                </c:pt>
                <c:pt idx="75">
                  <c:v>1.99</c:v>
                </c:pt>
                <c:pt idx="76">
                  <c:v>5.83</c:v>
                </c:pt>
                <c:pt idx="77">
                  <c:v>4.46</c:v>
                </c:pt>
                <c:pt idx="78">
                  <c:v>4.9400000000000004</c:v>
                </c:pt>
                <c:pt idx="79">
                  <c:v>6.3</c:v>
                </c:pt>
                <c:pt idx="80">
                  <c:v>4.8</c:v>
                </c:pt>
              </c:numCache>
            </c:numRef>
          </c:val>
          <c:smooth val="0"/>
          <c:extLst>
            <c:ext xmlns:c16="http://schemas.microsoft.com/office/drawing/2014/chart" uri="{C3380CC4-5D6E-409C-BE32-E72D297353CC}">
              <c16:uniqueId val="{00000001-6810-49C2-BCED-85D2EC2E8EC6}"/>
            </c:ext>
          </c:extLst>
        </c:ser>
        <c:ser>
          <c:idx val="2"/>
          <c:order val="2"/>
          <c:tx>
            <c:v>South</c:v>
          </c:tx>
          <c:marker>
            <c:symbol val="none"/>
          </c:marker>
          <c:cat>
            <c:numRef>
              <c:f>'NOI Growth'!$K$473:$K$553</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'NOI Growth'!$T$336:$T$416</c:f>
              <c:numCache>
                <c:formatCode>General</c:formatCode>
                <c:ptCount val="81"/>
                <c:pt idx="0">
                  <c:v>6.88</c:v>
                </c:pt>
                <c:pt idx="1">
                  <c:v>5.78</c:v>
                </c:pt>
                <c:pt idx="2">
                  <c:v>5.4</c:v>
                </c:pt>
                <c:pt idx="3">
                  <c:v>5.28</c:v>
                </c:pt>
                <c:pt idx="4">
                  <c:v>10.57</c:v>
                </c:pt>
                <c:pt idx="5">
                  <c:v>7.98</c:v>
                </c:pt>
                <c:pt idx="6">
                  <c:v>6.32</c:v>
                </c:pt>
                <c:pt idx="7">
                  <c:v>5.57</c:v>
                </c:pt>
                <c:pt idx="8">
                  <c:v>1.83</c:v>
                </c:pt>
                <c:pt idx="9">
                  <c:v>3.4</c:v>
                </c:pt>
                <c:pt idx="10">
                  <c:v>1.41</c:v>
                </c:pt>
                <c:pt idx="11">
                  <c:v>0.53</c:v>
                </c:pt>
                <c:pt idx="12">
                  <c:v>6.72</c:v>
                </c:pt>
                <c:pt idx="13">
                  <c:v>5.7</c:v>
                </c:pt>
                <c:pt idx="14">
                  <c:v>8.9600000000000009</c:v>
                </c:pt>
                <c:pt idx="15">
                  <c:v>12.53</c:v>
                </c:pt>
                <c:pt idx="16">
                  <c:v>7.75</c:v>
                </c:pt>
                <c:pt idx="17">
                  <c:v>8.6300000000000008</c:v>
                </c:pt>
                <c:pt idx="18">
                  <c:v>2.59</c:v>
                </c:pt>
                <c:pt idx="19">
                  <c:v>-2.08</c:v>
                </c:pt>
                <c:pt idx="20">
                  <c:v>-3.22</c:v>
                </c:pt>
                <c:pt idx="21">
                  <c:v>-6.59</c:v>
                </c:pt>
                <c:pt idx="22">
                  <c:v>-3.5</c:v>
                </c:pt>
                <c:pt idx="23">
                  <c:v>-5.08</c:v>
                </c:pt>
                <c:pt idx="24">
                  <c:v>-8.51</c:v>
                </c:pt>
                <c:pt idx="25">
                  <c:v>-7.4</c:v>
                </c:pt>
                <c:pt idx="26">
                  <c:v>-8.76</c:v>
                </c:pt>
                <c:pt idx="27">
                  <c:v>-3.52</c:v>
                </c:pt>
                <c:pt idx="28">
                  <c:v>-5.55</c:v>
                </c:pt>
                <c:pt idx="29">
                  <c:v>-1.97</c:v>
                </c:pt>
                <c:pt idx="30">
                  <c:v>-2.44</c:v>
                </c:pt>
                <c:pt idx="31">
                  <c:v>-0.43</c:v>
                </c:pt>
                <c:pt idx="32">
                  <c:v>2.96</c:v>
                </c:pt>
                <c:pt idx="33">
                  <c:v>-2.82</c:v>
                </c:pt>
                <c:pt idx="34">
                  <c:v>3.17</c:v>
                </c:pt>
                <c:pt idx="35">
                  <c:v>-0.32</c:v>
                </c:pt>
                <c:pt idx="36">
                  <c:v>4.0599999999999996</c:v>
                </c:pt>
                <c:pt idx="37">
                  <c:v>9.08</c:v>
                </c:pt>
                <c:pt idx="38">
                  <c:v>4.21</c:v>
                </c:pt>
                <c:pt idx="39">
                  <c:v>8.6</c:v>
                </c:pt>
                <c:pt idx="40">
                  <c:v>5.32</c:v>
                </c:pt>
                <c:pt idx="41">
                  <c:v>5.5</c:v>
                </c:pt>
                <c:pt idx="42">
                  <c:v>6.33</c:v>
                </c:pt>
                <c:pt idx="43">
                  <c:v>4.8499999999999996</c:v>
                </c:pt>
                <c:pt idx="44">
                  <c:v>2.75</c:v>
                </c:pt>
                <c:pt idx="45">
                  <c:v>1.21</c:v>
                </c:pt>
                <c:pt idx="46">
                  <c:v>0.3</c:v>
                </c:pt>
                <c:pt idx="47">
                  <c:v>0.44</c:v>
                </c:pt>
                <c:pt idx="48">
                  <c:v>0.35</c:v>
                </c:pt>
                <c:pt idx="49">
                  <c:v>-1.95</c:v>
                </c:pt>
                <c:pt idx="50">
                  <c:v>-1.66</c:v>
                </c:pt>
                <c:pt idx="51">
                  <c:v>-4.0599999999999996</c:v>
                </c:pt>
                <c:pt idx="52">
                  <c:v>-1.44</c:v>
                </c:pt>
                <c:pt idx="53">
                  <c:v>-1.65</c:v>
                </c:pt>
                <c:pt idx="54">
                  <c:v>0.61</c:v>
                </c:pt>
                <c:pt idx="55">
                  <c:v>1.85</c:v>
                </c:pt>
                <c:pt idx="56">
                  <c:v>1.35</c:v>
                </c:pt>
                <c:pt idx="57">
                  <c:v>3.21</c:v>
                </c:pt>
                <c:pt idx="58">
                  <c:v>2.0699999999999998</c:v>
                </c:pt>
                <c:pt idx="59">
                  <c:v>5.48</c:v>
                </c:pt>
                <c:pt idx="60">
                  <c:v>3.99</c:v>
                </c:pt>
                <c:pt idx="61">
                  <c:v>5.28</c:v>
                </c:pt>
                <c:pt idx="62">
                  <c:v>4.88</c:v>
                </c:pt>
                <c:pt idx="63">
                  <c:v>2.1800000000000002</c:v>
                </c:pt>
                <c:pt idx="64">
                  <c:v>6.12</c:v>
                </c:pt>
                <c:pt idx="65">
                  <c:v>5.54</c:v>
                </c:pt>
                <c:pt idx="66">
                  <c:v>8.34</c:v>
                </c:pt>
                <c:pt idx="67">
                  <c:v>6.74</c:v>
                </c:pt>
                <c:pt idx="68">
                  <c:v>5.48</c:v>
                </c:pt>
                <c:pt idx="69">
                  <c:v>9.6</c:v>
                </c:pt>
                <c:pt idx="70">
                  <c:v>6.28</c:v>
                </c:pt>
                <c:pt idx="71">
                  <c:v>7.55</c:v>
                </c:pt>
                <c:pt idx="72">
                  <c:v>7.43</c:v>
                </c:pt>
                <c:pt idx="73">
                  <c:v>3.35</c:v>
                </c:pt>
                <c:pt idx="74">
                  <c:v>5.85</c:v>
                </c:pt>
                <c:pt idx="75">
                  <c:v>7.16</c:v>
                </c:pt>
                <c:pt idx="76">
                  <c:v>6.22</c:v>
                </c:pt>
                <c:pt idx="77">
                  <c:v>7.1</c:v>
                </c:pt>
                <c:pt idx="78">
                  <c:v>6.12</c:v>
                </c:pt>
                <c:pt idx="79">
                  <c:v>3.42</c:v>
                </c:pt>
                <c:pt idx="80">
                  <c:v>5.36</c:v>
                </c:pt>
              </c:numCache>
            </c:numRef>
          </c:val>
          <c:smooth val="0"/>
          <c:extLst>
            <c:ext xmlns:c16="http://schemas.microsoft.com/office/drawing/2014/chart" uri="{C3380CC4-5D6E-409C-BE32-E72D297353CC}">
              <c16:uniqueId val="{00000002-6810-49C2-BCED-85D2EC2E8EC6}"/>
            </c:ext>
          </c:extLst>
        </c:ser>
        <c:ser>
          <c:idx val="3"/>
          <c:order val="3"/>
          <c:tx>
            <c:v>West</c:v>
          </c:tx>
          <c:marker>
            <c:symbol val="none"/>
          </c:marker>
          <c:cat>
            <c:numRef>
              <c:f>'NOI Growth'!$K$473:$K$553</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'NOI Growth'!$T$473:$T$553</c:f>
              <c:numCache>
                <c:formatCode>General</c:formatCode>
                <c:ptCount val="81"/>
                <c:pt idx="0">
                  <c:v>4.53</c:v>
                </c:pt>
                <c:pt idx="1">
                  <c:v>2.65</c:v>
                </c:pt>
                <c:pt idx="2">
                  <c:v>4.9400000000000004</c:v>
                </c:pt>
                <c:pt idx="3">
                  <c:v>9.2899999999999991</c:v>
                </c:pt>
                <c:pt idx="4">
                  <c:v>7.24</c:v>
                </c:pt>
                <c:pt idx="5">
                  <c:v>7.36</c:v>
                </c:pt>
                <c:pt idx="6">
                  <c:v>8.24</c:v>
                </c:pt>
                <c:pt idx="7">
                  <c:v>6.17</c:v>
                </c:pt>
                <c:pt idx="8">
                  <c:v>4.91</c:v>
                </c:pt>
                <c:pt idx="9">
                  <c:v>7.87</c:v>
                </c:pt>
                <c:pt idx="10">
                  <c:v>7.51</c:v>
                </c:pt>
                <c:pt idx="11">
                  <c:v>6.66</c:v>
                </c:pt>
                <c:pt idx="12">
                  <c:v>7.73</c:v>
                </c:pt>
                <c:pt idx="13">
                  <c:v>8.2100000000000009</c:v>
                </c:pt>
                <c:pt idx="14">
                  <c:v>13.21</c:v>
                </c:pt>
                <c:pt idx="15">
                  <c:v>13.75</c:v>
                </c:pt>
                <c:pt idx="16">
                  <c:v>15.4</c:v>
                </c:pt>
                <c:pt idx="17">
                  <c:v>9.84</c:v>
                </c:pt>
                <c:pt idx="18">
                  <c:v>5.94</c:v>
                </c:pt>
                <c:pt idx="19">
                  <c:v>2.88</c:v>
                </c:pt>
                <c:pt idx="20">
                  <c:v>-0.15</c:v>
                </c:pt>
                <c:pt idx="21">
                  <c:v>-1.48</c:v>
                </c:pt>
                <c:pt idx="22">
                  <c:v>-2.34</c:v>
                </c:pt>
                <c:pt idx="23">
                  <c:v>-4.0599999999999996</c:v>
                </c:pt>
                <c:pt idx="24">
                  <c:v>-3.09</c:v>
                </c:pt>
                <c:pt idx="25">
                  <c:v>-4.8899999999999997</c:v>
                </c:pt>
                <c:pt idx="26">
                  <c:v>-4.8099999999999996</c:v>
                </c:pt>
                <c:pt idx="27">
                  <c:v>-5.44</c:v>
                </c:pt>
                <c:pt idx="28">
                  <c:v>-4.5199999999999996</c:v>
                </c:pt>
                <c:pt idx="29">
                  <c:v>-1.71</c:v>
                </c:pt>
                <c:pt idx="30">
                  <c:v>0.54</c:v>
                </c:pt>
                <c:pt idx="31">
                  <c:v>1.57</c:v>
                </c:pt>
                <c:pt idx="32">
                  <c:v>3.55</c:v>
                </c:pt>
                <c:pt idx="33">
                  <c:v>3.07</c:v>
                </c:pt>
                <c:pt idx="34">
                  <c:v>1.63</c:v>
                </c:pt>
                <c:pt idx="35">
                  <c:v>6.02</c:v>
                </c:pt>
                <c:pt idx="36">
                  <c:v>3.83</c:v>
                </c:pt>
                <c:pt idx="37">
                  <c:v>5.7</c:v>
                </c:pt>
                <c:pt idx="38">
                  <c:v>5.27</c:v>
                </c:pt>
                <c:pt idx="39">
                  <c:v>9.56</c:v>
                </c:pt>
                <c:pt idx="40">
                  <c:v>6.7</c:v>
                </c:pt>
                <c:pt idx="41">
                  <c:v>6.21</c:v>
                </c:pt>
                <c:pt idx="42">
                  <c:v>8.6</c:v>
                </c:pt>
                <c:pt idx="43">
                  <c:v>7.05</c:v>
                </c:pt>
                <c:pt idx="44">
                  <c:v>9.06</c:v>
                </c:pt>
                <c:pt idx="45">
                  <c:v>7.13</c:v>
                </c:pt>
                <c:pt idx="46">
                  <c:v>6.06</c:v>
                </c:pt>
                <c:pt idx="47">
                  <c:v>-0.63</c:v>
                </c:pt>
                <c:pt idx="48">
                  <c:v>-0.06</c:v>
                </c:pt>
                <c:pt idx="49">
                  <c:v>-0.96</c:v>
                </c:pt>
                <c:pt idx="50">
                  <c:v>-3.91</c:v>
                </c:pt>
                <c:pt idx="51">
                  <c:v>-5.1100000000000003</c:v>
                </c:pt>
                <c:pt idx="52">
                  <c:v>-4.95</c:v>
                </c:pt>
                <c:pt idx="53">
                  <c:v>-3.41</c:v>
                </c:pt>
                <c:pt idx="54">
                  <c:v>-3.53</c:v>
                </c:pt>
                <c:pt idx="55">
                  <c:v>1.34</c:v>
                </c:pt>
                <c:pt idx="56">
                  <c:v>0.14000000000000001</c:v>
                </c:pt>
                <c:pt idx="57">
                  <c:v>1.52</c:v>
                </c:pt>
                <c:pt idx="58">
                  <c:v>3.43</c:v>
                </c:pt>
                <c:pt idx="59">
                  <c:v>0.78</c:v>
                </c:pt>
                <c:pt idx="60">
                  <c:v>2.5499999999999998</c:v>
                </c:pt>
                <c:pt idx="61">
                  <c:v>2.46</c:v>
                </c:pt>
                <c:pt idx="62">
                  <c:v>3.86</c:v>
                </c:pt>
                <c:pt idx="63">
                  <c:v>4.62</c:v>
                </c:pt>
                <c:pt idx="64">
                  <c:v>3.94</c:v>
                </c:pt>
                <c:pt idx="65">
                  <c:v>3.76</c:v>
                </c:pt>
                <c:pt idx="66">
                  <c:v>3.76</c:v>
                </c:pt>
                <c:pt idx="67">
                  <c:v>3.8</c:v>
                </c:pt>
                <c:pt idx="68">
                  <c:v>4.59</c:v>
                </c:pt>
                <c:pt idx="69">
                  <c:v>6.39</c:v>
                </c:pt>
                <c:pt idx="70">
                  <c:v>6.37</c:v>
                </c:pt>
                <c:pt idx="71">
                  <c:v>6.84</c:v>
                </c:pt>
                <c:pt idx="72">
                  <c:v>7.01</c:v>
                </c:pt>
                <c:pt idx="73">
                  <c:v>6.01</c:v>
                </c:pt>
                <c:pt idx="74">
                  <c:v>8</c:v>
                </c:pt>
                <c:pt idx="75">
                  <c:v>7.13</c:v>
                </c:pt>
                <c:pt idx="76">
                  <c:v>7.94</c:v>
                </c:pt>
                <c:pt idx="77">
                  <c:v>8.2200000000000006</c:v>
                </c:pt>
                <c:pt idx="78">
                  <c:v>7.37</c:v>
                </c:pt>
                <c:pt idx="79">
                  <c:v>7.69</c:v>
                </c:pt>
                <c:pt idx="80">
                  <c:v>6.02</c:v>
                </c:pt>
              </c:numCache>
            </c:numRef>
          </c:val>
          <c:smooth val="0"/>
          <c:extLst>
            <c:ext xmlns:c16="http://schemas.microsoft.com/office/drawing/2014/chart" uri="{C3380CC4-5D6E-409C-BE32-E72D297353CC}">
              <c16:uniqueId val="{00000003-6810-49C2-BCED-85D2EC2E8EC6}"/>
            </c:ext>
          </c:extLst>
        </c:ser>
        <c:dLbls>
          <c:showLegendKey val="0"/>
          <c:showVal val="0"/>
          <c:showCatName val="0"/>
          <c:showSerName val="0"/>
          <c:showPercent val="0"/>
          <c:showBubbleSize val="0"/>
        </c:dLbls>
        <c:smooth val="0"/>
        <c:axId val="195949696"/>
        <c:axId val="195951232"/>
      </c:lineChart>
      <c:catAx>
        <c:axId val="195949696"/>
        <c:scaling>
          <c:orientation val="minMax"/>
        </c:scaling>
        <c:delete val="0"/>
        <c:axPos val="b"/>
        <c:numFmt formatCode="General" sourceLinked="0"/>
        <c:majorTickMark val="out"/>
        <c:minorTickMark val="none"/>
        <c:tickLblPos val="nextTo"/>
        <c:crossAx val="195951232"/>
        <c:crosses val="autoZero"/>
        <c:auto val="1"/>
        <c:lblAlgn val="ctr"/>
        <c:lblOffset val="100"/>
        <c:noMultiLvlLbl val="0"/>
      </c:catAx>
      <c:valAx>
        <c:axId val="195951232"/>
        <c:scaling>
          <c:orientation val="minMax"/>
        </c:scaling>
        <c:delete val="0"/>
        <c:axPos val="l"/>
        <c:majorGridlines/>
        <c:numFmt formatCode="General" sourceLinked="1"/>
        <c:majorTickMark val="none"/>
        <c:minorTickMark val="none"/>
        <c:tickLblPos val="nextTo"/>
        <c:crossAx val="195949696"/>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4-Qtr Rolling NOI Growth by Property Type</a:t>
            </a:r>
          </a:p>
        </c:rich>
      </c:tx>
      <c:overlay val="0"/>
    </c:title>
    <c:autoTitleDeleted val="0"/>
    <c:plotArea>
      <c:layout/>
      <c:lineChart>
        <c:grouping val="standard"/>
        <c:varyColors val="0"/>
        <c:ser>
          <c:idx val="0"/>
          <c:order val="0"/>
          <c:tx>
            <c:v>Apartment</c:v>
          </c:tx>
          <c:marker>
            <c:symbol val="none"/>
          </c:marker>
          <c:cat>
            <c:numRef>
              <c:f>'NOI Growth'!$V$473:$V$553</c:f>
              <c:numCache>
                <c:formatCode>General</c:formatCode>
                <c:ptCount val="81"/>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pt idx="15">
                  <c:v>20203</c:v>
                </c:pt>
                <c:pt idx="16">
                  <c:v>20204</c:v>
                </c:pt>
                <c:pt idx="17">
                  <c:v>20211</c:v>
                </c:pt>
                <c:pt idx="18">
                  <c:v>20212</c:v>
                </c:pt>
                <c:pt idx="19">
                  <c:v>20213</c:v>
                </c:pt>
                <c:pt idx="20">
                  <c:v>20214</c:v>
                </c:pt>
                <c:pt idx="21">
                  <c:v>20221</c:v>
                </c:pt>
                <c:pt idx="22">
                  <c:v>20222</c:v>
                </c:pt>
                <c:pt idx="23">
                  <c:v>20223</c:v>
                </c:pt>
                <c:pt idx="24">
                  <c:v>20224</c:v>
                </c:pt>
                <c:pt idx="25">
                  <c:v>20231</c:v>
                </c:pt>
                <c:pt idx="26">
                  <c:v>20232</c:v>
                </c:pt>
                <c:pt idx="27">
                  <c:v>20233</c:v>
                </c:pt>
                <c:pt idx="28">
                  <c:v>20234</c:v>
                </c:pt>
                <c:pt idx="29">
                  <c:v>20241</c:v>
                </c:pt>
                <c:pt idx="30">
                  <c:v>20242</c:v>
                </c:pt>
                <c:pt idx="31">
                  <c:v>19831</c:v>
                </c:pt>
                <c:pt idx="32">
                  <c:v>19832</c:v>
                </c:pt>
                <c:pt idx="33">
                  <c:v>19833</c:v>
                </c:pt>
                <c:pt idx="34">
                  <c:v>19834</c:v>
                </c:pt>
                <c:pt idx="35">
                  <c:v>19841</c:v>
                </c:pt>
                <c:pt idx="36">
                  <c:v>19842</c:v>
                </c:pt>
                <c:pt idx="37">
                  <c:v>19843</c:v>
                </c:pt>
                <c:pt idx="38">
                  <c:v>19844</c:v>
                </c:pt>
                <c:pt idx="39">
                  <c:v>19851</c:v>
                </c:pt>
                <c:pt idx="40">
                  <c:v>19852</c:v>
                </c:pt>
                <c:pt idx="41">
                  <c:v>19853</c:v>
                </c:pt>
                <c:pt idx="42">
                  <c:v>19854</c:v>
                </c:pt>
                <c:pt idx="43">
                  <c:v>19861</c:v>
                </c:pt>
                <c:pt idx="44">
                  <c:v>19862</c:v>
                </c:pt>
                <c:pt idx="45">
                  <c:v>19863</c:v>
                </c:pt>
                <c:pt idx="46">
                  <c:v>19864</c:v>
                </c:pt>
                <c:pt idx="47">
                  <c:v>19871</c:v>
                </c:pt>
                <c:pt idx="48">
                  <c:v>19872</c:v>
                </c:pt>
                <c:pt idx="49">
                  <c:v>19873</c:v>
                </c:pt>
                <c:pt idx="50">
                  <c:v>19874</c:v>
                </c:pt>
                <c:pt idx="51">
                  <c:v>19881</c:v>
                </c:pt>
                <c:pt idx="52">
                  <c:v>19882</c:v>
                </c:pt>
                <c:pt idx="53">
                  <c:v>19883</c:v>
                </c:pt>
                <c:pt idx="54">
                  <c:v>19884</c:v>
                </c:pt>
                <c:pt idx="55">
                  <c:v>19891</c:v>
                </c:pt>
                <c:pt idx="56">
                  <c:v>19892</c:v>
                </c:pt>
                <c:pt idx="57">
                  <c:v>19893</c:v>
                </c:pt>
                <c:pt idx="58">
                  <c:v>19894</c:v>
                </c:pt>
                <c:pt idx="59">
                  <c:v>19901</c:v>
                </c:pt>
                <c:pt idx="60">
                  <c:v>19902</c:v>
                </c:pt>
                <c:pt idx="61">
                  <c:v>19903</c:v>
                </c:pt>
                <c:pt idx="62">
                  <c:v>19904</c:v>
                </c:pt>
                <c:pt idx="63">
                  <c:v>19911</c:v>
                </c:pt>
                <c:pt idx="64">
                  <c:v>19912</c:v>
                </c:pt>
                <c:pt idx="65">
                  <c:v>19913</c:v>
                </c:pt>
                <c:pt idx="66">
                  <c:v>19914</c:v>
                </c:pt>
                <c:pt idx="67">
                  <c:v>19921</c:v>
                </c:pt>
                <c:pt idx="68">
                  <c:v>19922</c:v>
                </c:pt>
                <c:pt idx="69">
                  <c:v>19923</c:v>
                </c:pt>
                <c:pt idx="70">
                  <c:v>19924</c:v>
                </c:pt>
                <c:pt idx="71">
                  <c:v>19931</c:v>
                </c:pt>
                <c:pt idx="72">
                  <c:v>19932</c:v>
                </c:pt>
                <c:pt idx="73">
                  <c:v>19933</c:v>
                </c:pt>
                <c:pt idx="74">
                  <c:v>19934</c:v>
                </c:pt>
                <c:pt idx="75">
                  <c:v>19941</c:v>
                </c:pt>
                <c:pt idx="76">
                  <c:v>19942</c:v>
                </c:pt>
                <c:pt idx="77">
                  <c:v>19943</c:v>
                </c:pt>
                <c:pt idx="78">
                  <c:v>19944</c:v>
                </c:pt>
                <c:pt idx="79">
                  <c:v>19951</c:v>
                </c:pt>
                <c:pt idx="80">
                  <c:v>19952</c:v>
                </c:pt>
              </c:numCache>
            </c:numRef>
          </c:cat>
          <c:val>
            <c:numRef>
              <c:f>'NOI Growth'!$AE$62:$AE$142</c:f>
              <c:numCache>
                <c:formatCode>General</c:formatCode>
                <c:ptCount val="81"/>
                <c:pt idx="0">
                  <c:v>-0.93</c:v>
                </c:pt>
                <c:pt idx="1">
                  <c:v>1.78</c:v>
                </c:pt>
                <c:pt idx="2">
                  <c:v>3.81</c:v>
                </c:pt>
                <c:pt idx="3">
                  <c:v>3.99</c:v>
                </c:pt>
                <c:pt idx="4">
                  <c:v>8.91</c:v>
                </c:pt>
                <c:pt idx="5">
                  <c:v>5.68</c:v>
                </c:pt>
                <c:pt idx="6">
                  <c:v>4.08</c:v>
                </c:pt>
                <c:pt idx="7">
                  <c:v>5.31</c:v>
                </c:pt>
                <c:pt idx="8">
                  <c:v>3.65</c:v>
                </c:pt>
                <c:pt idx="9">
                  <c:v>2.12</c:v>
                </c:pt>
                <c:pt idx="10">
                  <c:v>3.08</c:v>
                </c:pt>
                <c:pt idx="11">
                  <c:v>4.32</c:v>
                </c:pt>
                <c:pt idx="12">
                  <c:v>5.9</c:v>
                </c:pt>
                <c:pt idx="13">
                  <c:v>9.08</c:v>
                </c:pt>
                <c:pt idx="14">
                  <c:v>12.52</c:v>
                </c:pt>
                <c:pt idx="15">
                  <c:v>12.41</c:v>
                </c:pt>
                <c:pt idx="16">
                  <c:v>11.91</c:v>
                </c:pt>
                <c:pt idx="17">
                  <c:v>7.26</c:v>
                </c:pt>
                <c:pt idx="18">
                  <c:v>2.25</c:v>
                </c:pt>
                <c:pt idx="19">
                  <c:v>-1.1200000000000001</c:v>
                </c:pt>
                <c:pt idx="20">
                  <c:v>-5.98</c:v>
                </c:pt>
                <c:pt idx="21">
                  <c:v>-6.32</c:v>
                </c:pt>
                <c:pt idx="22">
                  <c:v>-8.7100000000000009</c:v>
                </c:pt>
                <c:pt idx="23">
                  <c:v>-10.75</c:v>
                </c:pt>
                <c:pt idx="24">
                  <c:v>-6.97</c:v>
                </c:pt>
                <c:pt idx="25">
                  <c:v>-5.76</c:v>
                </c:pt>
                <c:pt idx="26">
                  <c:v>-5.44</c:v>
                </c:pt>
                <c:pt idx="27">
                  <c:v>-0.55000000000000004</c:v>
                </c:pt>
                <c:pt idx="28">
                  <c:v>-0.3</c:v>
                </c:pt>
                <c:pt idx="29">
                  <c:v>0.84</c:v>
                </c:pt>
                <c:pt idx="30">
                  <c:v>2.17</c:v>
                </c:pt>
                <c:pt idx="31">
                  <c:v>2.97</c:v>
                </c:pt>
                <c:pt idx="32">
                  <c:v>3.2</c:v>
                </c:pt>
                <c:pt idx="33">
                  <c:v>5.09</c:v>
                </c:pt>
                <c:pt idx="34">
                  <c:v>8.99</c:v>
                </c:pt>
                <c:pt idx="35">
                  <c:v>8.0500000000000007</c:v>
                </c:pt>
                <c:pt idx="36">
                  <c:v>12.01</c:v>
                </c:pt>
                <c:pt idx="37">
                  <c:v>12.49</c:v>
                </c:pt>
                <c:pt idx="38">
                  <c:v>8.6199999999999992</c:v>
                </c:pt>
                <c:pt idx="39">
                  <c:v>9.59</c:v>
                </c:pt>
                <c:pt idx="40">
                  <c:v>5.15</c:v>
                </c:pt>
                <c:pt idx="41">
                  <c:v>2.48</c:v>
                </c:pt>
                <c:pt idx="42">
                  <c:v>5.7</c:v>
                </c:pt>
                <c:pt idx="43">
                  <c:v>5.52</c:v>
                </c:pt>
                <c:pt idx="44">
                  <c:v>4.29</c:v>
                </c:pt>
                <c:pt idx="45">
                  <c:v>7.22</c:v>
                </c:pt>
                <c:pt idx="46">
                  <c:v>5.38</c:v>
                </c:pt>
                <c:pt idx="47">
                  <c:v>3.17</c:v>
                </c:pt>
                <c:pt idx="48">
                  <c:v>4.17</c:v>
                </c:pt>
                <c:pt idx="49">
                  <c:v>-0.19</c:v>
                </c:pt>
                <c:pt idx="50">
                  <c:v>-3.29</c:v>
                </c:pt>
                <c:pt idx="51">
                  <c:v>-3.38</c:v>
                </c:pt>
                <c:pt idx="52">
                  <c:v>-1.54</c:v>
                </c:pt>
                <c:pt idx="53">
                  <c:v>1.61</c:v>
                </c:pt>
                <c:pt idx="54">
                  <c:v>4.28</c:v>
                </c:pt>
                <c:pt idx="55">
                  <c:v>8.6</c:v>
                </c:pt>
                <c:pt idx="56">
                  <c:v>7.51</c:v>
                </c:pt>
                <c:pt idx="57">
                  <c:v>8.48</c:v>
                </c:pt>
                <c:pt idx="58">
                  <c:v>10.16</c:v>
                </c:pt>
                <c:pt idx="59">
                  <c:v>9.32</c:v>
                </c:pt>
                <c:pt idx="60">
                  <c:v>10.130000000000001</c:v>
                </c:pt>
                <c:pt idx="61">
                  <c:v>9.39</c:v>
                </c:pt>
                <c:pt idx="62">
                  <c:v>8.48</c:v>
                </c:pt>
                <c:pt idx="63">
                  <c:v>5.92</c:v>
                </c:pt>
                <c:pt idx="64">
                  <c:v>6.42</c:v>
                </c:pt>
                <c:pt idx="65">
                  <c:v>4.46</c:v>
                </c:pt>
                <c:pt idx="66">
                  <c:v>3.5</c:v>
                </c:pt>
                <c:pt idx="67">
                  <c:v>2.2799999999999998</c:v>
                </c:pt>
                <c:pt idx="68">
                  <c:v>1.98</c:v>
                </c:pt>
                <c:pt idx="69">
                  <c:v>3.96</c:v>
                </c:pt>
                <c:pt idx="70">
                  <c:v>6.68</c:v>
                </c:pt>
                <c:pt idx="71">
                  <c:v>7.95</c:v>
                </c:pt>
                <c:pt idx="72">
                  <c:v>8.86</c:v>
                </c:pt>
                <c:pt idx="73">
                  <c:v>9.1199999999999992</c:v>
                </c:pt>
                <c:pt idx="74">
                  <c:v>7.64</c:v>
                </c:pt>
                <c:pt idx="75">
                  <c:v>8.3800000000000008</c:v>
                </c:pt>
                <c:pt idx="76">
                  <c:v>7.26</c:v>
                </c:pt>
                <c:pt idx="77">
                  <c:v>6.5</c:v>
                </c:pt>
                <c:pt idx="78">
                  <c:v>5.25</c:v>
                </c:pt>
                <c:pt idx="79">
                  <c:v>4.8</c:v>
                </c:pt>
                <c:pt idx="80">
                  <c:v>3.6</c:v>
                </c:pt>
              </c:numCache>
            </c:numRef>
          </c:val>
          <c:smooth val="0"/>
          <c:extLst>
            <c:ext xmlns:c16="http://schemas.microsoft.com/office/drawing/2014/chart" uri="{C3380CC4-5D6E-409C-BE32-E72D297353CC}">
              <c16:uniqueId val="{00000000-F286-44AA-AF64-A4913F70B3A1}"/>
            </c:ext>
          </c:extLst>
        </c:ser>
        <c:ser>
          <c:idx val="1"/>
          <c:order val="1"/>
          <c:tx>
            <c:v>Industrial</c:v>
          </c:tx>
          <c:marker>
            <c:symbol val="none"/>
          </c:marker>
          <c:cat>
            <c:numRef>
              <c:f>'NOI Growth'!$V$473:$V$553</c:f>
              <c:numCache>
                <c:formatCode>General</c:formatCode>
                <c:ptCount val="81"/>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pt idx="15">
                  <c:v>20203</c:v>
                </c:pt>
                <c:pt idx="16">
                  <c:v>20204</c:v>
                </c:pt>
                <c:pt idx="17">
                  <c:v>20211</c:v>
                </c:pt>
                <c:pt idx="18">
                  <c:v>20212</c:v>
                </c:pt>
                <c:pt idx="19">
                  <c:v>20213</c:v>
                </c:pt>
                <c:pt idx="20">
                  <c:v>20214</c:v>
                </c:pt>
                <c:pt idx="21">
                  <c:v>20221</c:v>
                </c:pt>
                <c:pt idx="22">
                  <c:v>20222</c:v>
                </c:pt>
                <c:pt idx="23">
                  <c:v>20223</c:v>
                </c:pt>
                <c:pt idx="24">
                  <c:v>20224</c:v>
                </c:pt>
                <c:pt idx="25">
                  <c:v>20231</c:v>
                </c:pt>
                <c:pt idx="26">
                  <c:v>20232</c:v>
                </c:pt>
                <c:pt idx="27">
                  <c:v>20233</c:v>
                </c:pt>
                <c:pt idx="28">
                  <c:v>20234</c:v>
                </c:pt>
                <c:pt idx="29">
                  <c:v>20241</c:v>
                </c:pt>
                <c:pt idx="30">
                  <c:v>20242</c:v>
                </c:pt>
                <c:pt idx="31">
                  <c:v>19831</c:v>
                </c:pt>
                <c:pt idx="32">
                  <c:v>19832</c:v>
                </c:pt>
                <c:pt idx="33">
                  <c:v>19833</c:v>
                </c:pt>
                <c:pt idx="34">
                  <c:v>19834</c:v>
                </c:pt>
                <c:pt idx="35">
                  <c:v>19841</c:v>
                </c:pt>
                <c:pt idx="36">
                  <c:v>19842</c:v>
                </c:pt>
                <c:pt idx="37">
                  <c:v>19843</c:v>
                </c:pt>
                <c:pt idx="38">
                  <c:v>19844</c:v>
                </c:pt>
                <c:pt idx="39">
                  <c:v>19851</c:v>
                </c:pt>
                <c:pt idx="40">
                  <c:v>19852</c:v>
                </c:pt>
                <c:pt idx="41">
                  <c:v>19853</c:v>
                </c:pt>
                <c:pt idx="42">
                  <c:v>19854</c:v>
                </c:pt>
                <c:pt idx="43">
                  <c:v>19861</c:v>
                </c:pt>
                <c:pt idx="44">
                  <c:v>19862</c:v>
                </c:pt>
                <c:pt idx="45">
                  <c:v>19863</c:v>
                </c:pt>
                <c:pt idx="46">
                  <c:v>19864</c:v>
                </c:pt>
                <c:pt idx="47">
                  <c:v>19871</c:v>
                </c:pt>
                <c:pt idx="48">
                  <c:v>19872</c:v>
                </c:pt>
                <c:pt idx="49">
                  <c:v>19873</c:v>
                </c:pt>
                <c:pt idx="50">
                  <c:v>19874</c:v>
                </c:pt>
                <c:pt idx="51">
                  <c:v>19881</c:v>
                </c:pt>
                <c:pt idx="52">
                  <c:v>19882</c:v>
                </c:pt>
                <c:pt idx="53">
                  <c:v>19883</c:v>
                </c:pt>
                <c:pt idx="54">
                  <c:v>19884</c:v>
                </c:pt>
                <c:pt idx="55">
                  <c:v>19891</c:v>
                </c:pt>
                <c:pt idx="56">
                  <c:v>19892</c:v>
                </c:pt>
                <c:pt idx="57">
                  <c:v>19893</c:v>
                </c:pt>
                <c:pt idx="58">
                  <c:v>19894</c:v>
                </c:pt>
                <c:pt idx="59">
                  <c:v>19901</c:v>
                </c:pt>
                <c:pt idx="60">
                  <c:v>19902</c:v>
                </c:pt>
                <c:pt idx="61">
                  <c:v>19903</c:v>
                </c:pt>
                <c:pt idx="62">
                  <c:v>19904</c:v>
                </c:pt>
                <c:pt idx="63">
                  <c:v>19911</c:v>
                </c:pt>
                <c:pt idx="64">
                  <c:v>19912</c:v>
                </c:pt>
                <c:pt idx="65">
                  <c:v>19913</c:v>
                </c:pt>
                <c:pt idx="66">
                  <c:v>19914</c:v>
                </c:pt>
                <c:pt idx="67">
                  <c:v>19921</c:v>
                </c:pt>
                <c:pt idx="68">
                  <c:v>19922</c:v>
                </c:pt>
                <c:pt idx="69">
                  <c:v>19923</c:v>
                </c:pt>
                <c:pt idx="70">
                  <c:v>19924</c:v>
                </c:pt>
                <c:pt idx="71">
                  <c:v>19931</c:v>
                </c:pt>
                <c:pt idx="72">
                  <c:v>19932</c:v>
                </c:pt>
                <c:pt idx="73">
                  <c:v>19933</c:v>
                </c:pt>
                <c:pt idx="74">
                  <c:v>19934</c:v>
                </c:pt>
                <c:pt idx="75">
                  <c:v>19941</c:v>
                </c:pt>
                <c:pt idx="76">
                  <c:v>19942</c:v>
                </c:pt>
                <c:pt idx="77">
                  <c:v>19943</c:v>
                </c:pt>
                <c:pt idx="78">
                  <c:v>19944</c:v>
                </c:pt>
                <c:pt idx="79">
                  <c:v>19951</c:v>
                </c:pt>
                <c:pt idx="80">
                  <c:v>19952</c:v>
                </c:pt>
              </c:numCache>
            </c:numRef>
          </c:cat>
          <c:val>
            <c:numRef>
              <c:f>'NOI Growth'!$AE$199:$AE$279</c:f>
              <c:numCache>
                <c:formatCode>General</c:formatCode>
                <c:ptCount val="81"/>
                <c:pt idx="0">
                  <c:v>-0.06</c:v>
                </c:pt>
                <c:pt idx="1">
                  <c:v>-2.09</c:v>
                </c:pt>
                <c:pt idx="2">
                  <c:v>4.59</c:v>
                </c:pt>
                <c:pt idx="3">
                  <c:v>-0.42</c:v>
                </c:pt>
                <c:pt idx="4">
                  <c:v>9.69</c:v>
                </c:pt>
                <c:pt idx="5">
                  <c:v>0.8</c:v>
                </c:pt>
                <c:pt idx="6">
                  <c:v>2.21</c:v>
                </c:pt>
                <c:pt idx="7">
                  <c:v>4.45</c:v>
                </c:pt>
                <c:pt idx="8">
                  <c:v>-7.71</c:v>
                </c:pt>
                <c:pt idx="9">
                  <c:v>0.81</c:v>
                </c:pt>
                <c:pt idx="10">
                  <c:v>-5.03</c:v>
                </c:pt>
                <c:pt idx="11">
                  <c:v>-3.74</c:v>
                </c:pt>
                <c:pt idx="12">
                  <c:v>-3.51</c:v>
                </c:pt>
                <c:pt idx="13">
                  <c:v>-2.93</c:v>
                </c:pt>
                <c:pt idx="14">
                  <c:v>-2.4700000000000002</c:v>
                </c:pt>
                <c:pt idx="15">
                  <c:v>-3.87</c:v>
                </c:pt>
                <c:pt idx="16">
                  <c:v>2.98</c:v>
                </c:pt>
                <c:pt idx="17">
                  <c:v>-4.5</c:v>
                </c:pt>
                <c:pt idx="18">
                  <c:v>-2.06</c:v>
                </c:pt>
                <c:pt idx="19">
                  <c:v>3.94</c:v>
                </c:pt>
                <c:pt idx="20">
                  <c:v>0.38</c:v>
                </c:pt>
                <c:pt idx="21">
                  <c:v>7.12</c:v>
                </c:pt>
                <c:pt idx="22">
                  <c:v>8.3699999999999992</c:v>
                </c:pt>
                <c:pt idx="23">
                  <c:v>4.74</c:v>
                </c:pt>
                <c:pt idx="24">
                  <c:v>1.0900000000000001</c:v>
                </c:pt>
                <c:pt idx="25">
                  <c:v>3.85</c:v>
                </c:pt>
                <c:pt idx="26">
                  <c:v>1.17</c:v>
                </c:pt>
                <c:pt idx="27">
                  <c:v>1.22</c:v>
                </c:pt>
                <c:pt idx="28">
                  <c:v>3.69</c:v>
                </c:pt>
                <c:pt idx="29">
                  <c:v>1.26</c:v>
                </c:pt>
                <c:pt idx="30">
                  <c:v>6.24</c:v>
                </c:pt>
                <c:pt idx="31">
                  <c:v>3.05</c:v>
                </c:pt>
                <c:pt idx="32">
                  <c:v>7.37</c:v>
                </c:pt>
                <c:pt idx="33">
                  <c:v>9.43</c:v>
                </c:pt>
                <c:pt idx="34">
                  <c:v>3.04</c:v>
                </c:pt>
                <c:pt idx="35">
                  <c:v>6.49</c:v>
                </c:pt>
                <c:pt idx="36">
                  <c:v>4.5999999999999996</c:v>
                </c:pt>
                <c:pt idx="37">
                  <c:v>1.89</c:v>
                </c:pt>
                <c:pt idx="38">
                  <c:v>6.12</c:v>
                </c:pt>
                <c:pt idx="39">
                  <c:v>4.57</c:v>
                </c:pt>
                <c:pt idx="40">
                  <c:v>3.81</c:v>
                </c:pt>
                <c:pt idx="41">
                  <c:v>4.67</c:v>
                </c:pt>
                <c:pt idx="42">
                  <c:v>6.98</c:v>
                </c:pt>
                <c:pt idx="43">
                  <c:v>9.7200000000000006</c:v>
                </c:pt>
                <c:pt idx="44">
                  <c:v>7.52</c:v>
                </c:pt>
                <c:pt idx="45">
                  <c:v>5.87</c:v>
                </c:pt>
                <c:pt idx="46">
                  <c:v>5.99</c:v>
                </c:pt>
                <c:pt idx="47">
                  <c:v>5.63</c:v>
                </c:pt>
                <c:pt idx="48">
                  <c:v>2.99</c:v>
                </c:pt>
                <c:pt idx="49">
                  <c:v>5.78</c:v>
                </c:pt>
                <c:pt idx="50">
                  <c:v>-0.6</c:v>
                </c:pt>
                <c:pt idx="51">
                  <c:v>-4.53</c:v>
                </c:pt>
                <c:pt idx="52">
                  <c:v>-1.79</c:v>
                </c:pt>
                <c:pt idx="53">
                  <c:v>-7.37</c:v>
                </c:pt>
                <c:pt idx="54">
                  <c:v>-4.76</c:v>
                </c:pt>
                <c:pt idx="55">
                  <c:v>-3.87</c:v>
                </c:pt>
                <c:pt idx="56">
                  <c:v>-7.58</c:v>
                </c:pt>
                <c:pt idx="57">
                  <c:v>-6.24</c:v>
                </c:pt>
                <c:pt idx="58">
                  <c:v>-6.34</c:v>
                </c:pt>
                <c:pt idx="59">
                  <c:v>-3.51</c:v>
                </c:pt>
                <c:pt idx="60">
                  <c:v>-0.37</c:v>
                </c:pt>
                <c:pt idx="61">
                  <c:v>2.04</c:v>
                </c:pt>
                <c:pt idx="62">
                  <c:v>-1.69</c:v>
                </c:pt>
                <c:pt idx="63">
                  <c:v>-2.56</c:v>
                </c:pt>
                <c:pt idx="64">
                  <c:v>-0.7</c:v>
                </c:pt>
                <c:pt idx="65">
                  <c:v>-2.4700000000000002</c:v>
                </c:pt>
                <c:pt idx="66">
                  <c:v>3.6</c:v>
                </c:pt>
                <c:pt idx="67">
                  <c:v>2.94</c:v>
                </c:pt>
                <c:pt idx="68">
                  <c:v>4.9800000000000004</c:v>
                </c:pt>
                <c:pt idx="69">
                  <c:v>6.12</c:v>
                </c:pt>
                <c:pt idx="70">
                  <c:v>4.57</c:v>
                </c:pt>
                <c:pt idx="71">
                  <c:v>6.85</c:v>
                </c:pt>
                <c:pt idx="72">
                  <c:v>5.16</c:v>
                </c:pt>
                <c:pt idx="73">
                  <c:v>3.43</c:v>
                </c:pt>
                <c:pt idx="74">
                  <c:v>4.6900000000000004</c:v>
                </c:pt>
                <c:pt idx="75">
                  <c:v>1.99</c:v>
                </c:pt>
                <c:pt idx="76">
                  <c:v>-1.38</c:v>
                </c:pt>
                <c:pt idx="77">
                  <c:v>-2.1</c:v>
                </c:pt>
                <c:pt idx="78">
                  <c:v>-5.31</c:v>
                </c:pt>
                <c:pt idx="79">
                  <c:v>-7.1</c:v>
                </c:pt>
                <c:pt idx="80">
                  <c:v>-7.91</c:v>
                </c:pt>
              </c:numCache>
            </c:numRef>
          </c:val>
          <c:smooth val="0"/>
          <c:extLst>
            <c:ext xmlns:c16="http://schemas.microsoft.com/office/drawing/2014/chart" uri="{C3380CC4-5D6E-409C-BE32-E72D297353CC}">
              <c16:uniqueId val="{00000001-F286-44AA-AF64-A4913F70B3A1}"/>
            </c:ext>
          </c:extLst>
        </c:ser>
        <c:ser>
          <c:idx val="2"/>
          <c:order val="2"/>
          <c:tx>
            <c:v>Office</c:v>
          </c:tx>
          <c:marker>
            <c:symbol val="none"/>
          </c:marker>
          <c:cat>
            <c:numRef>
              <c:f>'NOI Growth'!$V$473:$V$553</c:f>
              <c:numCache>
                <c:formatCode>General</c:formatCode>
                <c:ptCount val="81"/>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pt idx="15">
                  <c:v>20203</c:v>
                </c:pt>
                <c:pt idx="16">
                  <c:v>20204</c:v>
                </c:pt>
                <c:pt idx="17">
                  <c:v>20211</c:v>
                </c:pt>
                <c:pt idx="18">
                  <c:v>20212</c:v>
                </c:pt>
                <c:pt idx="19">
                  <c:v>20213</c:v>
                </c:pt>
                <c:pt idx="20">
                  <c:v>20214</c:v>
                </c:pt>
                <c:pt idx="21">
                  <c:v>20221</c:v>
                </c:pt>
                <c:pt idx="22">
                  <c:v>20222</c:v>
                </c:pt>
                <c:pt idx="23">
                  <c:v>20223</c:v>
                </c:pt>
                <c:pt idx="24">
                  <c:v>20224</c:v>
                </c:pt>
                <c:pt idx="25">
                  <c:v>20231</c:v>
                </c:pt>
                <c:pt idx="26">
                  <c:v>20232</c:v>
                </c:pt>
                <c:pt idx="27">
                  <c:v>20233</c:v>
                </c:pt>
                <c:pt idx="28">
                  <c:v>20234</c:v>
                </c:pt>
                <c:pt idx="29">
                  <c:v>20241</c:v>
                </c:pt>
                <c:pt idx="30">
                  <c:v>20242</c:v>
                </c:pt>
                <c:pt idx="31">
                  <c:v>19831</c:v>
                </c:pt>
                <c:pt idx="32">
                  <c:v>19832</c:v>
                </c:pt>
                <c:pt idx="33">
                  <c:v>19833</c:v>
                </c:pt>
                <c:pt idx="34">
                  <c:v>19834</c:v>
                </c:pt>
                <c:pt idx="35">
                  <c:v>19841</c:v>
                </c:pt>
                <c:pt idx="36">
                  <c:v>19842</c:v>
                </c:pt>
                <c:pt idx="37">
                  <c:v>19843</c:v>
                </c:pt>
                <c:pt idx="38">
                  <c:v>19844</c:v>
                </c:pt>
                <c:pt idx="39">
                  <c:v>19851</c:v>
                </c:pt>
                <c:pt idx="40">
                  <c:v>19852</c:v>
                </c:pt>
                <c:pt idx="41">
                  <c:v>19853</c:v>
                </c:pt>
                <c:pt idx="42">
                  <c:v>19854</c:v>
                </c:pt>
                <c:pt idx="43">
                  <c:v>19861</c:v>
                </c:pt>
                <c:pt idx="44">
                  <c:v>19862</c:v>
                </c:pt>
                <c:pt idx="45">
                  <c:v>19863</c:v>
                </c:pt>
                <c:pt idx="46">
                  <c:v>19864</c:v>
                </c:pt>
                <c:pt idx="47">
                  <c:v>19871</c:v>
                </c:pt>
                <c:pt idx="48">
                  <c:v>19872</c:v>
                </c:pt>
                <c:pt idx="49">
                  <c:v>19873</c:v>
                </c:pt>
                <c:pt idx="50">
                  <c:v>19874</c:v>
                </c:pt>
                <c:pt idx="51">
                  <c:v>19881</c:v>
                </c:pt>
                <c:pt idx="52">
                  <c:v>19882</c:v>
                </c:pt>
                <c:pt idx="53">
                  <c:v>19883</c:v>
                </c:pt>
                <c:pt idx="54">
                  <c:v>19884</c:v>
                </c:pt>
                <c:pt idx="55">
                  <c:v>19891</c:v>
                </c:pt>
                <c:pt idx="56">
                  <c:v>19892</c:v>
                </c:pt>
                <c:pt idx="57">
                  <c:v>19893</c:v>
                </c:pt>
                <c:pt idx="58">
                  <c:v>19894</c:v>
                </c:pt>
                <c:pt idx="59">
                  <c:v>19901</c:v>
                </c:pt>
                <c:pt idx="60">
                  <c:v>19902</c:v>
                </c:pt>
                <c:pt idx="61">
                  <c:v>19903</c:v>
                </c:pt>
                <c:pt idx="62">
                  <c:v>19904</c:v>
                </c:pt>
                <c:pt idx="63">
                  <c:v>19911</c:v>
                </c:pt>
                <c:pt idx="64">
                  <c:v>19912</c:v>
                </c:pt>
                <c:pt idx="65">
                  <c:v>19913</c:v>
                </c:pt>
                <c:pt idx="66">
                  <c:v>19914</c:v>
                </c:pt>
                <c:pt idx="67">
                  <c:v>19921</c:v>
                </c:pt>
                <c:pt idx="68">
                  <c:v>19922</c:v>
                </c:pt>
                <c:pt idx="69">
                  <c:v>19923</c:v>
                </c:pt>
                <c:pt idx="70">
                  <c:v>19924</c:v>
                </c:pt>
                <c:pt idx="71">
                  <c:v>19931</c:v>
                </c:pt>
                <c:pt idx="72">
                  <c:v>19932</c:v>
                </c:pt>
                <c:pt idx="73">
                  <c:v>19933</c:v>
                </c:pt>
                <c:pt idx="74">
                  <c:v>19934</c:v>
                </c:pt>
                <c:pt idx="75">
                  <c:v>19941</c:v>
                </c:pt>
                <c:pt idx="76">
                  <c:v>19942</c:v>
                </c:pt>
                <c:pt idx="77">
                  <c:v>19943</c:v>
                </c:pt>
                <c:pt idx="78">
                  <c:v>19944</c:v>
                </c:pt>
                <c:pt idx="79">
                  <c:v>19951</c:v>
                </c:pt>
                <c:pt idx="80">
                  <c:v>19952</c:v>
                </c:pt>
              </c:numCache>
            </c:numRef>
          </c:cat>
          <c:val>
            <c:numRef>
              <c:f>'NOI Growth'!$AE$336:$AE$416</c:f>
              <c:numCache>
                <c:formatCode>General</c:formatCode>
                <c:ptCount val="81"/>
                <c:pt idx="0">
                  <c:v>9.41</c:v>
                </c:pt>
                <c:pt idx="1">
                  <c:v>8.7200000000000006</c:v>
                </c:pt>
                <c:pt idx="2">
                  <c:v>20.04</c:v>
                </c:pt>
                <c:pt idx="3">
                  <c:v>13.47</c:v>
                </c:pt>
                <c:pt idx="4">
                  <c:v>8.14</c:v>
                </c:pt>
                <c:pt idx="5">
                  <c:v>-1</c:v>
                </c:pt>
                <c:pt idx="6">
                  <c:v>-7.44</c:v>
                </c:pt>
                <c:pt idx="7">
                  <c:v>4.05</c:v>
                </c:pt>
                <c:pt idx="8">
                  <c:v>1.1499999999999999</c:v>
                </c:pt>
                <c:pt idx="9">
                  <c:v>5.63</c:v>
                </c:pt>
                <c:pt idx="10">
                  <c:v>0.52</c:v>
                </c:pt>
                <c:pt idx="11">
                  <c:v>2.0499999999999998</c:v>
                </c:pt>
                <c:pt idx="12">
                  <c:v>6.97</c:v>
                </c:pt>
                <c:pt idx="13">
                  <c:v>5.72</c:v>
                </c:pt>
                <c:pt idx="14">
                  <c:v>2.86</c:v>
                </c:pt>
                <c:pt idx="15">
                  <c:v>-1.97</c:v>
                </c:pt>
                <c:pt idx="16">
                  <c:v>-4.0999999999999996</c:v>
                </c:pt>
                <c:pt idx="17">
                  <c:v>-1.73</c:v>
                </c:pt>
                <c:pt idx="18">
                  <c:v>0.51</c:v>
                </c:pt>
                <c:pt idx="19">
                  <c:v>-4.29</c:v>
                </c:pt>
                <c:pt idx="20">
                  <c:v>-6.69</c:v>
                </c:pt>
                <c:pt idx="21">
                  <c:v>-10.210000000000001</c:v>
                </c:pt>
                <c:pt idx="22">
                  <c:v>-10.039999999999999</c:v>
                </c:pt>
                <c:pt idx="23">
                  <c:v>-8.59</c:v>
                </c:pt>
                <c:pt idx="24">
                  <c:v>-4.03</c:v>
                </c:pt>
                <c:pt idx="25">
                  <c:v>-1.77</c:v>
                </c:pt>
                <c:pt idx="26">
                  <c:v>-0.11</c:v>
                </c:pt>
                <c:pt idx="27">
                  <c:v>0.56999999999999995</c:v>
                </c:pt>
                <c:pt idx="28">
                  <c:v>-0.7</c:v>
                </c:pt>
                <c:pt idx="29">
                  <c:v>-0.56000000000000005</c:v>
                </c:pt>
                <c:pt idx="30">
                  <c:v>-0.19</c:v>
                </c:pt>
                <c:pt idx="31">
                  <c:v>-3.26</c:v>
                </c:pt>
                <c:pt idx="32">
                  <c:v>2.3199999999999998</c:v>
                </c:pt>
                <c:pt idx="33">
                  <c:v>5.27</c:v>
                </c:pt>
                <c:pt idx="34">
                  <c:v>-0.31</c:v>
                </c:pt>
                <c:pt idx="35">
                  <c:v>3.16</c:v>
                </c:pt>
                <c:pt idx="36">
                  <c:v>-3.59</c:v>
                </c:pt>
                <c:pt idx="37">
                  <c:v>-9.73</c:v>
                </c:pt>
                <c:pt idx="38">
                  <c:v>-8.73</c:v>
                </c:pt>
                <c:pt idx="39">
                  <c:v>1.05</c:v>
                </c:pt>
                <c:pt idx="40">
                  <c:v>-1.91</c:v>
                </c:pt>
                <c:pt idx="41">
                  <c:v>4.82</c:v>
                </c:pt>
                <c:pt idx="42">
                  <c:v>8.4600000000000009</c:v>
                </c:pt>
                <c:pt idx="43">
                  <c:v>-11.43</c:v>
                </c:pt>
                <c:pt idx="44">
                  <c:v>-0.04</c:v>
                </c:pt>
                <c:pt idx="45">
                  <c:v>0.62</c:v>
                </c:pt>
                <c:pt idx="46">
                  <c:v>-2.2400000000000002</c:v>
                </c:pt>
                <c:pt idx="47">
                  <c:v>10.119999999999999</c:v>
                </c:pt>
                <c:pt idx="48">
                  <c:v>4.2</c:v>
                </c:pt>
                <c:pt idx="49">
                  <c:v>3.84</c:v>
                </c:pt>
                <c:pt idx="50">
                  <c:v>4.74</c:v>
                </c:pt>
                <c:pt idx="51">
                  <c:v>3.05</c:v>
                </c:pt>
                <c:pt idx="52">
                  <c:v>-0.24</c:v>
                </c:pt>
                <c:pt idx="53">
                  <c:v>-4.18</c:v>
                </c:pt>
                <c:pt idx="54">
                  <c:v>-9.6</c:v>
                </c:pt>
                <c:pt idx="55">
                  <c:v>-2.02</c:v>
                </c:pt>
                <c:pt idx="56">
                  <c:v>-0.3</c:v>
                </c:pt>
                <c:pt idx="57">
                  <c:v>1.47</c:v>
                </c:pt>
                <c:pt idx="58">
                  <c:v>13.14</c:v>
                </c:pt>
                <c:pt idx="59">
                  <c:v>8.2799999999999994</c:v>
                </c:pt>
                <c:pt idx="60">
                  <c:v>11.18</c:v>
                </c:pt>
                <c:pt idx="61">
                  <c:v>14.7</c:v>
                </c:pt>
                <c:pt idx="62">
                  <c:v>11.41</c:v>
                </c:pt>
                <c:pt idx="63">
                  <c:v>4.92</c:v>
                </c:pt>
                <c:pt idx="64">
                  <c:v>7.97</c:v>
                </c:pt>
                <c:pt idx="65">
                  <c:v>2.58</c:v>
                </c:pt>
                <c:pt idx="66">
                  <c:v>-1.1599999999999999</c:v>
                </c:pt>
                <c:pt idx="67">
                  <c:v>8.39</c:v>
                </c:pt>
                <c:pt idx="68">
                  <c:v>3.5</c:v>
                </c:pt>
                <c:pt idx="69">
                  <c:v>4.8</c:v>
                </c:pt>
                <c:pt idx="70">
                  <c:v>9.56</c:v>
                </c:pt>
                <c:pt idx="71">
                  <c:v>15.9</c:v>
                </c:pt>
                <c:pt idx="72">
                  <c:v>16.95</c:v>
                </c:pt>
                <c:pt idx="73">
                  <c:v>16.38</c:v>
                </c:pt>
                <c:pt idx="74">
                  <c:v>17.87</c:v>
                </c:pt>
                <c:pt idx="75">
                  <c:v>6.59</c:v>
                </c:pt>
                <c:pt idx="76">
                  <c:v>4.22</c:v>
                </c:pt>
                <c:pt idx="77">
                  <c:v>2.9</c:v>
                </c:pt>
                <c:pt idx="78">
                  <c:v>-0.55000000000000004</c:v>
                </c:pt>
                <c:pt idx="79">
                  <c:v>-3</c:v>
                </c:pt>
                <c:pt idx="80">
                  <c:v>-2.62</c:v>
                </c:pt>
              </c:numCache>
            </c:numRef>
          </c:val>
          <c:smooth val="0"/>
          <c:extLst>
            <c:ext xmlns:c16="http://schemas.microsoft.com/office/drawing/2014/chart" uri="{C3380CC4-5D6E-409C-BE32-E72D297353CC}">
              <c16:uniqueId val="{00000002-F286-44AA-AF64-A4913F70B3A1}"/>
            </c:ext>
          </c:extLst>
        </c:ser>
        <c:ser>
          <c:idx val="3"/>
          <c:order val="3"/>
          <c:tx>
            <c:v>Retail</c:v>
          </c:tx>
          <c:marker>
            <c:symbol val="none"/>
          </c:marker>
          <c:cat>
            <c:numRef>
              <c:f>'NOI Growth'!$V$473:$V$553</c:f>
              <c:numCache>
                <c:formatCode>General</c:formatCode>
                <c:ptCount val="81"/>
                <c:pt idx="0">
                  <c:v>20164</c:v>
                </c:pt>
                <c:pt idx="1">
                  <c:v>20171</c:v>
                </c:pt>
                <c:pt idx="2">
                  <c:v>20172</c:v>
                </c:pt>
                <c:pt idx="3">
                  <c:v>20173</c:v>
                </c:pt>
                <c:pt idx="4">
                  <c:v>20174</c:v>
                </c:pt>
                <c:pt idx="5">
                  <c:v>20181</c:v>
                </c:pt>
                <c:pt idx="6">
                  <c:v>20182</c:v>
                </c:pt>
                <c:pt idx="7">
                  <c:v>20183</c:v>
                </c:pt>
                <c:pt idx="8">
                  <c:v>20184</c:v>
                </c:pt>
                <c:pt idx="9">
                  <c:v>20191</c:v>
                </c:pt>
                <c:pt idx="10">
                  <c:v>20192</c:v>
                </c:pt>
                <c:pt idx="11">
                  <c:v>20193</c:v>
                </c:pt>
                <c:pt idx="12">
                  <c:v>20194</c:v>
                </c:pt>
                <c:pt idx="13">
                  <c:v>20201</c:v>
                </c:pt>
                <c:pt idx="14">
                  <c:v>20202</c:v>
                </c:pt>
                <c:pt idx="15">
                  <c:v>20203</c:v>
                </c:pt>
                <c:pt idx="16">
                  <c:v>20204</c:v>
                </c:pt>
                <c:pt idx="17">
                  <c:v>20211</c:v>
                </c:pt>
                <c:pt idx="18">
                  <c:v>20212</c:v>
                </c:pt>
                <c:pt idx="19">
                  <c:v>20213</c:v>
                </c:pt>
                <c:pt idx="20">
                  <c:v>20214</c:v>
                </c:pt>
                <c:pt idx="21">
                  <c:v>20221</c:v>
                </c:pt>
                <c:pt idx="22">
                  <c:v>20222</c:v>
                </c:pt>
                <c:pt idx="23">
                  <c:v>20223</c:v>
                </c:pt>
                <c:pt idx="24">
                  <c:v>20224</c:v>
                </c:pt>
                <c:pt idx="25">
                  <c:v>20231</c:v>
                </c:pt>
                <c:pt idx="26">
                  <c:v>20232</c:v>
                </c:pt>
                <c:pt idx="27">
                  <c:v>20233</c:v>
                </c:pt>
                <c:pt idx="28">
                  <c:v>20234</c:v>
                </c:pt>
                <c:pt idx="29">
                  <c:v>20241</c:v>
                </c:pt>
                <c:pt idx="30">
                  <c:v>20242</c:v>
                </c:pt>
                <c:pt idx="31">
                  <c:v>19831</c:v>
                </c:pt>
                <c:pt idx="32">
                  <c:v>19832</c:v>
                </c:pt>
                <c:pt idx="33">
                  <c:v>19833</c:v>
                </c:pt>
                <c:pt idx="34">
                  <c:v>19834</c:v>
                </c:pt>
                <c:pt idx="35">
                  <c:v>19841</c:v>
                </c:pt>
                <c:pt idx="36">
                  <c:v>19842</c:v>
                </c:pt>
                <c:pt idx="37">
                  <c:v>19843</c:v>
                </c:pt>
                <c:pt idx="38">
                  <c:v>19844</c:v>
                </c:pt>
                <c:pt idx="39">
                  <c:v>19851</c:v>
                </c:pt>
                <c:pt idx="40">
                  <c:v>19852</c:v>
                </c:pt>
                <c:pt idx="41">
                  <c:v>19853</c:v>
                </c:pt>
                <c:pt idx="42">
                  <c:v>19854</c:v>
                </c:pt>
                <c:pt idx="43">
                  <c:v>19861</c:v>
                </c:pt>
                <c:pt idx="44">
                  <c:v>19862</c:v>
                </c:pt>
                <c:pt idx="45">
                  <c:v>19863</c:v>
                </c:pt>
                <c:pt idx="46">
                  <c:v>19864</c:v>
                </c:pt>
                <c:pt idx="47">
                  <c:v>19871</c:v>
                </c:pt>
                <c:pt idx="48">
                  <c:v>19872</c:v>
                </c:pt>
                <c:pt idx="49">
                  <c:v>19873</c:v>
                </c:pt>
                <c:pt idx="50">
                  <c:v>19874</c:v>
                </c:pt>
                <c:pt idx="51">
                  <c:v>19881</c:v>
                </c:pt>
                <c:pt idx="52">
                  <c:v>19882</c:v>
                </c:pt>
                <c:pt idx="53">
                  <c:v>19883</c:v>
                </c:pt>
                <c:pt idx="54">
                  <c:v>19884</c:v>
                </c:pt>
                <c:pt idx="55">
                  <c:v>19891</c:v>
                </c:pt>
                <c:pt idx="56">
                  <c:v>19892</c:v>
                </c:pt>
                <c:pt idx="57">
                  <c:v>19893</c:v>
                </c:pt>
                <c:pt idx="58">
                  <c:v>19894</c:v>
                </c:pt>
                <c:pt idx="59">
                  <c:v>19901</c:v>
                </c:pt>
                <c:pt idx="60">
                  <c:v>19902</c:v>
                </c:pt>
                <c:pt idx="61">
                  <c:v>19903</c:v>
                </c:pt>
                <c:pt idx="62">
                  <c:v>19904</c:v>
                </c:pt>
                <c:pt idx="63">
                  <c:v>19911</c:v>
                </c:pt>
                <c:pt idx="64">
                  <c:v>19912</c:v>
                </c:pt>
                <c:pt idx="65">
                  <c:v>19913</c:v>
                </c:pt>
                <c:pt idx="66">
                  <c:v>19914</c:v>
                </c:pt>
                <c:pt idx="67">
                  <c:v>19921</c:v>
                </c:pt>
                <c:pt idx="68">
                  <c:v>19922</c:v>
                </c:pt>
                <c:pt idx="69">
                  <c:v>19923</c:v>
                </c:pt>
                <c:pt idx="70">
                  <c:v>19924</c:v>
                </c:pt>
                <c:pt idx="71">
                  <c:v>19931</c:v>
                </c:pt>
                <c:pt idx="72">
                  <c:v>19932</c:v>
                </c:pt>
                <c:pt idx="73">
                  <c:v>19933</c:v>
                </c:pt>
                <c:pt idx="74">
                  <c:v>19934</c:v>
                </c:pt>
                <c:pt idx="75">
                  <c:v>19941</c:v>
                </c:pt>
                <c:pt idx="76">
                  <c:v>19942</c:v>
                </c:pt>
                <c:pt idx="77">
                  <c:v>19943</c:v>
                </c:pt>
                <c:pt idx="78">
                  <c:v>19944</c:v>
                </c:pt>
                <c:pt idx="79">
                  <c:v>19951</c:v>
                </c:pt>
                <c:pt idx="80">
                  <c:v>19952</c:v>
                </c:pt>
              </c:numCache>
            </c:numRef>
          </c:cat>
          <c:val>
            <c:numRef>
              <c:f>'NOI Growth'!$AE$473:$AE$553</c:f>
              <c:numCache>
                <c:formatCode>General</c:formatCode>
                <c:ptCount val="81"/>
                <c:pt idx="0">
                  <c:v>4.9800000000000004</c:v>
                </c:pt>
                <c:pt idx="1">
                  <c:v>5.22</c:v>
                </c:pt>
                <c:pt idx="2">
                  <c:v>6.21</c:v>
                </c:pt>
                <c:pt idx="3">
                  <c:v>7.29</c:v>
                </c:pt>
                <c:pt idx="4">
                  <c:v>8.34</c:v>
                </c:pt>
                <c:pt idx="5">
                  <c:v>2.94</c:v>
                </c:pt>
                <c:pt idx="6">
                  <c:v>5.22</c:v>
                </c:pt>
                <c:pt idx="7">
                  <c:v>3.43</c:v>
                </c:pt>
                <c:pt idx="8">
                  <c:v>1.97</c:v>
                </c:pt>
                <c:pt idx="9">
                  <c:v>6.96</c:v>
                </c:pt>
                <c:pt idx="10">
                  <c:v>4.5</c:v>
                </c:pt>
                <c:pt idx="11">
                  <c:v>6.2</c:v>
                </c:pt>
                <c:pt idx="12">
                  <c:v>5.98</c:v>
                </c:pt>
                <c:pt idx="13">
                  <c:v>5.73</c:v>
                </c:pt>
                <c:pt idx="14">
                  <c:v>2.27</c:v>
                </c:pt>
                <c:pt idx="15">
                  <c:v>1.84</c:v>
                </c:pt>
                <c:pt idx="16">
                  <c:v>1.03</c:v>
                </c:pt>
                <c:pt idx="17">
                  <c:v>2.94</c:v>
                </c:pt>
                <c:pt idx="18">
                  <c:v>2.5299999999999998</c:v>
                </c:pt>
                <c:pt idx="19">
                  <c:v>3.34</c:v>
                </c:pt>
                <c:pt idx="20">
                  <c:v>2.25</c:v>
                </c:pt>
                <c:pt idx="21">
                  <c:v>-1.2</c:v>
                </c:pt>
                <c:pt idx="22">
                  <c:v>2.69</c:v>
                </c:pt>
                <c:pt idx="23">
                  <c:v>-0.8</c:v>
                </c:pt>
                <c:pt idx="24">
                  <c:v>3.61</c:v>
                </c:pt>
                <c:pt idx="25">
                  <c:v>2.76</c:v>
                </c:pt>
                <c:pt idx="26">
                  <c:v>0.8</c:v>
                </c:pt>
                <c:pt idx="27">
                  <c:v>4.47</c:v>
                </c:pt>
                <c:pt idx="28">
                  <c:v>1.56</c:v>
                </c:pt>
                <c:pt idx="29">
                  <c:v>2.42</c:v>
                </c:pt>
                <c:pt idx="30">
                  <c:v>-0.84</c:v>
                </c:pt>
                <c:pt idx="31">
                  <c:v>14.8</c:v>
                </c:pt>
                <c:pt idx="32">
                  <c:v>2.0499999999999998</c:v>
                </c:pt>
                <c:pt idx="33">
                  <c:v>-0.02</c:v>
                </c:pt>
                <c:pt idx="34">
                  <c:v>-8.17</c:v>
                </c:pt>
                <c:pt idx="35">
                  <c:v>5.37</c:v>
                </c:pt>
                <c:pt idx="36">
                  <c:v>4.4400000000000004</c:v>
                </c:pt>
                <c:pt idx="37">
                  <c:v>8.85</c:v>
                </c:pt>
                <c:pt idx="38">
                  <c:v>12.44</c:v>
                </c:pt>
                <c:pt idx="39">
                  <c:v>0.57999999999999996</c:v>
                </c:pt>
                <c:pt idx="40">
                  <c:v>15.37</c:v>
                </c:pt>
                <c:pt idx="41">
                  <c:v>7.05</c:v>
                </c:pt>
                <c:pt idx="42">
                  <c:v>-3.07</c:v>
                </c:pt>
                <c:pt idx="43">
                  <c:v>10.57</c:v>
                </c:pt>
                <c:pt idx="44">
                  <c:v>7.09</c:v>
                </c:pt>
                <c:pt idx="45">
                  <c:v>4.26</c:v>
                </c:pt>
                <c:pt idx="46">
                  <c:v>11.19</c:v>
                </c:pt>
                <c:pt idx="47">
                  <c:v>2.09</c:v>
                </c:pt>
                <c:pt idx="48">
                  <c:v>-3.86</c:v>
                </c:pt>
                <c:pt idx="49">
                  <c:v>1.63</c:v>
                </c:pt>
                <c:pt idx="50">
                  <c:v>7.26</c:v>
                </c:pt>
                <c:pt idx="51">
                  <c:v>4.2699999999999996</c:v>
                </c:pt>
                <c:pt idx="52">
                  <c:v>10.32</c:v>
                </c:pt>
                <c:pt idx="53">
                  <c:v>6.77</c:v>
                </c:pt>
                <c:pt idx="54">
                  <c:v>9.6300000000000008</c:v>
                </c:pt>
                <c:pt idx="55">
                  <c:v>9.33</c:v>
                </c:pt>
                <c:pt idx="56">
                  <c:v>4.34</c:v>
                </c:pt>
                <c:pt idx="57">
                  <c:v>2.76</c:v>
                </c:pt>
                <c:pt idx="58">
                  <c:v>0.19</c:v>
                </c:pt>
                <c:pt idx="59">
                  <c:v>2.0299999999999998</c:v>
                </c:pt>
                <c:pt idx="60">
                  <c:v>5.28</c:v>
                </c:pt>
                <c:pt idx="61">
                  <c:v>8.75</c:v>
                </c:pt>
                <c:pt idx="62">
                  <c:v>8.0500000000000007</c:v>
                </c:pt>
                <c:pt idx="63">
                  <c:v>4.46</c:v>
                </c:pt>
                <c:pt idx="64">
                  <c:v>2.68</c:v>
                </c:pt>
                <c:pt idx="65">
                  <c:v>-2.41</c:v>
                </c:pt>
                <c:pt idx="66">
                  <c:v>-3.68</c:v>
                </c:pt>
                <c:pt idx="67">
                  <c:v>1.25</c:v>
                </c:pt>
                <c:pt idx="68">
                  <c:v>-0.3</c:v>
                </c:pt>
                <c:pt idx="69">
                  <c:v>4.0999999999999996</c:v>
                </c:pt>
                <c:pt idx="70">
                  <c:v>2.65</c:v>
                </c:pt>
                <c:pt idx="71">
                  <c:v>-1.24</c:v>
                </c:pt>
                <c:pt idx="72">
                  <c:v>1.88</c:v>
                </c:pt>
                <c:pt idx="73">
                  <c:v>1.1499999999999999</c:v>
                </c:pt>
                <c:pt idx="74">
                  <c:v>3.15</c:v>
                </c:pt>
                <c:pt idx="75">
                  <c:v>2.98</c:v>
                </c:pt>
                <c:pt idx="76">
                  <c:v>4.1900000000000004</c:v>
                </c:pt>
                <c:pt idx="77">
                  <c:v>7.82</c:v>
                </c:pt>
                <c:pt idx="78">
                  <c:v>8.0299999999999994</c:v>
                </c:pt>
                <c:pt idx="79">
                  <c:v>9.9600000000000009</c:v>
                </c:pt>
                <c:pt idx="80">
                  <c:v>8.24</c:v>
                </c:pt>
              </c:numCache>
            </c:numRef>
          </c:val>
          <c:smooth val="0"/>
          <c:extLst>
            <c:ext xmlns:c16="http://schemas.microsoft.com/office/drawing/2014/chart" uri="{C3380CC4-5D6E-409C-BE32-E72D297353CC}">
              <c16:uniqueId val="{00000003-F286-44AA-AF64-A4913F70B3A1}"/>
            </c:ext>
          </c:extLst>
        </c:ser>
        <c:dLbls>
          <c:showLegendKey val="0"/>
          <c:showVal val="0"/>
          <c:showCatName val="0"/>
          <c:showSerName val="0"/>
          <c:showPercent val="0"/>
          <c:showBubbleSize val="0"/>
        </c:dLbls>
        <c:smooth val="0"/>
        <c:axId val="199198592"/>
        <c:axId val="199200128"/>
      </c:lineChart>
      <c:catAx>
        <c:axId val="199198592"/>
        <c:scaling>
          <c:orientation val="minMax"/>
        </c:scaling>
        <c:delete val="0"/>
        <c:axPos val="b"/>
        <c:numFmt formatCode="General" sourceLinked="0"/>
        <c:majorTickMark val="out"/>
        <c:minorTickMark val="none"/>
        <c:tickLblPos val="nextTo"/>
        <c:crossAx val="199200128"/>
        <c:crosses val="autoZero"/>
        <c:auto val="1"/>
        <c:lblAlgn val="ctr"/>
        <c:lblOffset val="100"/>
        <c:noMultiLvlLbl val="0"/>
      </c:catAx>
      <c:valAx>
        <c:axId val="199200128"/>
        <c:scaling>
          <c:orientation val="minMax"/>
        </c:scaling>
        <c:delete val="0"/>
        <c:axPos val="l"/>
        <c:majorGridlines/>
        <c:numFmt formatCode="General" sourceLinked="1"/>
        <c:majorTickMark val="none"/>
        <c:minorTickMark val="none"/>
        <c:tickLblPos val="nextTo"/>
        <c:crossAx val="199198592"/>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solidFill>
                  <a:schemeClr val="accent1"/>
                </a:solidFill>
              </a:defRPr>
            </a:pPr>
            <a:r>
              <a:rPr lang="en-US" sz="1100">
                <a:solidFill>
                  <a:schemeClr val="accent1"/>
                </a:solidFill>
              </a:rPr>
              <a:t>4</a:t>
            </a:r>
            <a:r>
              <a:rPr lang="en-US" sz="1100" baseline="0">
                <a:solidFill>
                  <a:schemeClr val="accent1"/>
                </a:solidFill>
              </a:rPr>
              <a:t> Qtr Rolling NOI Growth</a:t>
            </a:r>
            <a:endParaRPr lang="en-US" sz="1100">
              <a:solidFill>
                <a:schemeClr val="accent1"/>
              </a:solidFill>
            </a:endParaRPr>
          </a:p>
        </c:rich>
      </c:tx>
      <c:overlay val="1"/>
    </c:title>
    <c:autoTitleDeleted val="0"/>
    <c:plotArea>
      <c:layout>
        <c:manualLayout>
          <c:layoutTarget val="inner"/>
          <c:xMode val="edge"/>
          <c:yMode val="edge"/>
          <c:x val="8.0488407699037617E-2"/>
          <c:y val="0.18593212306794987"/>
          <c:w val="0.8889560367454068"/>
          <c:h val="0.68385207057451169"/>
        </c:manualLayout>
      </c:layout>
      <c:lineChart>
        <c:grouping val="standard"/>
        <c:varyColors val="0"/>
        <c:ser>
          <c:idx val="0"/>
          <c:order val="0"/>
          <c:tx>
            <c:strRef>
              <c:f>'NOI Growth'!$AO$5</c:f>
              <c:strCache>
                <c:ptCount val="1"/>
                <c:pt idx="0">
                  <c:v>Apartment</c:v>
                </c:pt>
              </c:strCache>
            </c:strRef>
          </c:tx>
          <c:spPr>
            <a:ln>
              <a:solidFill>
                <a:schemeClr val="accent6"/>
              </a:solidFill>
            </a:ln>
          </c:spPr>
          <c:marker>
            <c:symbol val="none"/>
          </c:marker>
          <c:cat>
            <c:numRef>
              <c:f>'NOI Growth'!$AN$23:$AN$103</c:f>
              <c:numCache>
                <c:formatCode>General</c:formatCode>
                <c:ptCount val="81"/>
                <c:pt idx="0">
                  <c:v>2004</c:v>
                </c:pt>
                <c:pt idx="1">
                  <c:v>2004</c:v>
                </c:pt>
                <c:pt idx="2">
                  <c:v>2004</c:v>
                </c:pt>
                <c:pt idx="3">
                  <c:v>2005</c:v>
                </c:pt>
                <c:pt idx="4">
                  <c:v>2005</c:v>
                </c:pt>
                <c:pt idx="5">
                  <c:v>2005</c:v>
                </c:pt>
                <c:pt idx="6">
                  <c:v>2005</c:v>
                </c:pt>
                <c:pt idx="7">
                  <c:v>2006</c:v>
                </c:pt>
                <c:pt idx="8">
                  <c:v>2006</c:v>
                </c:pt>
                <c:pt idx="9">
                  <c:v>2006</c:v>
                </c:pt>
                <c:pt idx="10">
                  <c:v>2006</c:v>
                </c:pt>
                <c:pt idx="11">
                  <c:v>2007</c:v>
                </c:pt>
                <c:pt idx="12">
                  <c:v>2007</c:v>
                </c:pt>
                <c:pt idx="13">
                  <c:v>2007</c:v>
                </c:pt>
                <c:pt idx="14">
                  <c:v>2007</c:v>
                </c:pt>
                <c:pt idx="15">
                  <c:v>2008</c:v>
                </c:pt>
                <c:pt idx="16">
                  <c:v>2008</c:v>
                </c:pt>
                <c:pt idx="17">
                  <c:v>2008</c:v>
                </c:pt>
                <c:pt idx="18">
                  <c:v>2008</c:v>
                </c:pt>
                <c:pt idx="19">
                  <c:v>2009</c:v>
                </c:pt>
                <c:pt idx="20">
                  <c:v>2009</c:v>
                </c:pt>
                <c:pt idx="21">
                  <c:v>2009</c:v>
                </c:pt>
                <c:pt idx="22">
                  <c:v>2009</c:v>
                </c:pt>
                <c:pt idx="23">
                  <c:v>2010</c:v>
                </c:pt>
                <c:pt idx="24">
                  <c:v>2010</c:v>
                </c:pt>
                <c:pt idx="25">
                  <c:v>2010</c:v>
                </c:pt>
                <c:pt idx="26">
                  <c:v>2010</c:v>
                </c:pt>
                <c:pt idx="27">
                  <c:v>2011</c:v>
                </c:pt>
                <c:pt idx="28">
                  <c:v>2011</c:v>
                </c:pt>
                <c:pt idx="29">
                  <c:v>2011</c:v>
                </c:pt>
                <c:pt idx="30">
                  <c:v>2011</c:v>
                </c:pt>
                <c:pt idx="31">
                  <c:v>2012</c:v>
                </c:pt>
                <c:pt idx="32">
                  <c:v>2012</c:v>
                </c:pt>
                <c:pt idx="33">
                  <c:v>2012</c:v>
                </c:pt>
                <c:pt idx="34">
                  <c:v>2012</c:v>
                </c:pt>
                <c:pt idx="35">
                  <c:v>2013</c:v>
                </c:pt>
                <c:pt idx="36">
                  <c:v>2013</c:v>
                </c:pt>
                <c:pt idx="37">
                  <c:v>2013</c:v>
                </c:pt>
                <c:pt idx="38">
                  <c:v>2013</c:v>
                </c:pt>
                <c:pt idx="39">
                  <c:v>2014</c:v>
                </c:pt>
                <c:pt idx="40">
                  <c:v>2014</c:v>
                </c:pt>
                <c:pt idx="41">
                  <c:v>2014</c:v>
                </c:pt>
                <c:pt idx="42">
                  <c:v>2014</c:v>
                </c:pt>
                <c:pt idx="43">
                  <c:v>2015</c:v>
                </c:pt>
                <c:pt idx="44">
                  <c:v>2015</c:v>
                </c:pt>
                <c:pt idx="45">
                  <c:v>2015</c:v>
                </c:pt>
                <c:pt idx="46">
                  <c:v>2015</c:v>
                </c:pt>
                <c:pt idx="47">
                  <c:v>2016</c:v>
                </c:pt>
                <c:pt idx="48">
                  <c:v>2016</c:v>
                </c:pt>
                <c:pt idx="49">
                  <c:v>2016</c:v>
                </c:pt>
                <c:pt idx="50">
                  <c:v>2016</c:v>
                </c:pt>
                <c:pt idx="51">
                  <c:v>2017</c:v>
                </c:pt>
                <c:pt idx="52">
                  <c:v>2017</c:v>
                </c:pt>
                <c:pt idx="53">
                  <c:v>2017</c:v>
                </c:pt>
                <c:pt idx="54">
                  <c:v>2017</c:v>
                </c:pt>
                <c:pt idx="55">
                  <c:v>2018</c:v>
                </c:pt>
                <c:pt idx="56">
                  <c:v>2018</c:v>
                </c:pt>
                <c:pt idx="57">
                  <c:v>2018</c:v>
                </c:pt>
                <c:pt idx="58">
                  <c:v>2018</c:v>
                </c:pt>
                <c:pt idx="59">
                  <c:v>2019</c:v>
                </c:pt>
                <c:pt idx="60">
                  <c:v>2019</c:v>
                </c:pt>
                <c:pt idx="61">
                  <c:v>2019</c:v>
                </c:pt>
                <c:pt idx="62">
                  <c:v>2019</c:v>
                </c:pt>
                <c:pt idx="63">
                  <c:v>2020</c:v>
                </c:pt>
                <c:pt idx="64">
                  <c:v>2020</c:v>
                </c:pt>
                <c:pt idx="65">
                  <c:v>2020</c:v>
                </c:pt>
                <c:pt idx="66">
                  <c:v>2020</c:v>
                </c:pt>
                <c:pt idx="67">
                  <c:v>2021</c:v>
                </c:pt>
                <c:pt idx="68">
                  <c:v>2021</c:v>
                </c:pt>
                <c:pt idx="69">
                  <c:v>2021</c:v>
                </c:pt>
                <c:pt idx="70">
                  <c:v>2021</c:v>
                </c:pt>
                <c:pt idx="71">
                  <c:v>2022</c:v>
                </c:pt>
                <c:pt idx="72">
                  <c:v>2022</c:v>
                </c:pt>
                <c:pt idx="73">
                  <c:v>2022</c:v>
                </c:pt>
                <c:pt idx="74">
                  <c:v>2022</c:v>
                </c:pt>
                <c:pt idx="75">
                  <c:v>2023</c:v>
                </c:pt>
                <c:pt idx="76">
                  <c:v>2023</c:v>
                </c:pt>
                <c:pt idx="77">
                  <c:v>2023</c:v>
                </c:pt>
                <c:pt idx="78">
                  <c:v>2023</c:v>
                </c:pt>
                <c:pt idx="79">
                  <c:v>2024</c:v>
                </c:pt>
                <c:pt idx="80">
                  <c:v>2024</c:v>
                </c:pt>
              </c:numCache>
            </c:numRef>
          </c:cat>
          <c:val>
            <c:numRef>
              <c:f>'NOI Growth'!$AO$23:$AO$103</c:f>
              <c:numCache>
                <c:formatCode>General</c:formatCode>
                <c:ptCount val="81"/>
                <c:pt idx="0">
                  <c:v>0.92</c:v>
                </c:pt>
                <c:pt idx="1">
                  <c:v>2.2599999999999998</c:v>
                </c:pt>
                <c:pt idx="2">
                  <c:v>2.98</c:v>
                </c:pt>
                <c:pt idx="3">
                  <c:v>3.2</c:v>
                </c:pt>
                <c:pt idx="4">
                  <c:v>5.12</c:v>
                </c:pt>
                <c:pt idx="5">
                  <c:v>8.98</c:v>
                </c:pt>
                <c:pt idx="6">
                  <c:v>8.0500000000000007</c:v>
                </c:pt>
                <c:pt idx="7">
                  <c:v>12.04</c:v>
                </c:pt>
                <c:pt idx="8">
                  <c:v>12.51</c:v>
                </c:pt>
                <c:pt idx="9">
                  <c:v>8.67</c:v>
                </c:pt>
                <c:pt idx="10">
                  <c:v>9.6</c:v>
                </c:pt>
                <c:pt idx="11">
                  <c:v>5.16</c:v>
                </c:pt>
                <c:pt idx="12">
                  <c:v>2.48</c:v>
                </c:pt>
                <c:pt idx="13">
                  <c:v>5.68</c:v>
                </c:pt>
                <c:pt idx="14">
                  <c:v>5.34</c:v>
                </c:pt>
                <c:pt idx="15">
                  <c:v>4.08</c:v>
                </c:pt>
                <c:pt idx="16">
                  <c:v>6.72</c:v>
                </c:pt>
                <c:pt idx="17">
                  <c:v>4.92</c:v>
                </c:pt>
                <c:pt idx="18">
                  <c:v>2.82</c:v>
                </c:pt>
                <c:pt idx="19">
                  <c:v>3.83</c:v>
                </c:pt>
                <c:pt idx="20">
                  <c:v>-0.2</c:v>
                </c:pt>
                <c:pt idx="21">
                  <c:v>-3.29</c:v>
                </c:pt>
                <c:pt idx="22">
                  <c:v>-3.26</c:v>
                </c:pt>
                <c:pt idx="23">
                  <c:v>-1.43</c:v>
                </c:pt>
                <c:pt idx="24">
                  <c:v>1.71</c:v>
                </c:pt>
                <c:pt idx="25">
                  <c:v>4.3</c:v>
                </c:pt>
                <c:pt idx="26">
                  <c:v>8.65</c:v>
                </c:pt>
                <c:pt idx="27">
                  <c:v>7.57</c:v>
                </c:pt>
                <c:pt idx="28">
                  <c:v>8.49</c:v>
                </c:pt>
                <c:pt idx="29">
                  <c:v>10.24</c:v>
                </c:pt>
                <c:pt idx="30">
                  <c:v>9.41</c:v>
                </c:pt>
                <c:pt idx="31">
                  <c:v>10.18</c:v>
                </c:pt>
                <c:pt idx="32">
                  <c:v>9.48</c:v>
                </c:pt>
                <c:pt idx="33">
                  <c:v>8.59</c:v>
                </c:pt>
                <c:pt idx="34">
                  <c:v>5.95</c:v>
                </c:pt>
                <c:pt idx="35">
                  <c:v>6.47</c:v>
                </c:pt>
                <c:pt idx="36">
                  <c:v>4.4800000000000004</c:v>
                </c:pt>
                <c:pt idx="37">
                  <c:v>3.51</c:v>
                </c:pt>
                <c:pt idx="38">
                  <c:v>2.2799999999999998</c:v>
                </c:pt>
                <c:pt idx="39">
                  <c:v>1.98</c:v>
                </c:pt>
                <c:pt idx="40">
                  <c:v>3.97</c:v>
                </c:pt>
                <c:pt idx="41">
                  <c:v>6.68</c:v>
                </c:pt>
                <c:pt idx="42">
                  <c:v>7.92</c:v>
                </c:pt>
                <c:pt idx="43">
                  <c:v>8.99</c:v>
                </c:pt>
                <c:pt idx="44">
                  <c:v>9.23</c:v>
                </c:pt>
                <c:pt idx="45">
                  <c:v>7.9</c:v>
                </c:pt>
                <c:pt idx="46">
                  <c:v>8.6199999999999992</c:v>
                </c:pt>
                <c:pt idx="47">
                  <c:v>7.34</c:v>
                </c:pt>
                <c:pt idx="48">
                  <c:v>6.62</c:v>
                </c:pt>
                <c:pt idx="49">
                  <c:v>5.24</c:v>
                </c:pt>
                <c:pt idx="50">
                  <c:v>4.74</c:v>
                </c:pt>
                <c:pt idx="51">
                  <c:v>3.57</c:v>
                </c:pt>
                <c:pt idx="52">
                  <c:v>3.09</c:v>
                </c:pt>
                <c:pt idx="53">
                  <c:v>2.64</c:v>
                </c:pt>
                <c:pt idx="54">
                  <c:v>2.66</c:v>
                </c:pt>
                <c:pt idx="55">
                  <c:v>2.5499999999999998</c:v>
                </c:pt>
                <c:pt idx="56">
                  <c:v>2.4900000000000002</c:v>
                </c:pt>
                <c:pt idx="57">
                  <c:v>3.22</c:v>
                </c:pt>
                <c:pt idx="58">
                  <c:v>4.0999999999999996</c:v>
                </c:pt>
                <c:pt idx="59">
                  <c:v>5.93</c:v>
                </c:pt>
                <c:pt idx="60">
                  <c:v>6.28</c:v>
                </c:pt>
                <c:pt idx="61">
                  <c:v>5.69</c:v>
                </c:pt>
                <c:pt idx="62">
                  <c:v>5.35</c:v>
                </c:pt>
                <c:pt idx="63">
                  <c:v>4.54</c:v>
                </c:pt>
                <c:pt idx="64">
                  <c:v>-1.51</c:v>
                </c:pt>
                <c:pt idx="65">
                  <c:v>-10.34</c:v>
                </c:pt>
                <c:pt idx="66">
                  <c:v>-17.16</c:v>
                </c:pt>
                <c:pt idx="67">
                  <c:v>-14.01</c:v>
                </c:pt>
                <c:pt idx="68">
                  <c:v>-5.26</c:v>
                </c:pt>
                <c:pt idx="69">
                  <c:v>10.63</c:v>
                </c:pt>
                <c:pt idx="70">
                  <c:v>24.67</c:v>
                </c:pt>
                <c:pt idx="71">
                  <c:v>23.33</c:v>
                </c:pt>
                <c:pt idx="72">
                  <c:v>22.3</c:v>
                </c:pt>
                <c:pt idx="73">
                  <c:v>17.440000000000001</c:v>
                </c:pt>
                <c:pt idx="74">
                  <c:v>10.34</c:v>
                </c:pt>
                <c:pt idx="75">
                  <c:v>8.07</c:v>
                </c:pt>
                <c:pt idx="76">
                  <c:v>5.16</c:v>
                </c:pt>
                <c:pt idx="77">
                  <c:v>3.52</c:v>
                </c:pt>
                <c:pt idx="78">
                  <c:v>4.47</c:v>
                </c:pt>
                <c:pt idx="79">
                  <c:v>2.83</c:v>
                </c:pt>
                <c:pt idx="80">
                  <c:v>4.66</c:v>
                </c:pt>
              </c:numCache>
            </c:numRef>
          </c:val>
          <c:smooth val="1"/>
          <c:extLst>
            <c:ext xmlns:c16="http://schemas.microsoft.com/office/drawing/2014/chart" uri="{C3380CC4-5D6E-409C-BE32-E72D297353CC}">
              <c16:uniqueId val="{00000000-CA0F-4936-957F-81E2D26C2F3C}"/>
            </c:ext>
          </c:extLst>
        </c:ser>
        <c:ser>
          <c:idx val="1"/>
          <c:order val="1"/>
          <c:tx>
            <c:strRef>
              <c:f>'NOI Growth'!$AP$5</c:f>
              <c:strCache>
                <c:ptCount val="1"/>
                <c:pt idx="0">
                  <c:v>Industrial</c:v>
                </c:pt>
              </c:strCache>
            </c:strRef>
          </c:tx>
          <c:marker>
            <c:symbol val="none"/>
          </c:marker>
          <c:cat>
            <c:numRef>
              <c:f>'NOI Growth'!$AN$23:$AN$103</c:f>
              <c:numCache>
                <c:formatCode>General</c:formatCode>
                <c:ptCount val="81"/>
                <c:pt idx="0">
                  <c:v>2004</c:v>
                </c:pt>
                <c:pt idx="1">
                  <c:v>2004</c:v>
                </c:pt>
                <c:pt idx="2">
                  <c:v>2004</c:v>
                </c:pt>
                <c:pt idx="3">
                  <c:v>2005</c:v>
                </c:pt>
                <c:pt idx="4">
                  <c:v>2005</c:v>
                </c:pt>
                <c:pt idx="5">
                  <c:v>2005</c:v>
                </c:pt>
                <c:pt idx="6">
                  <c:v>2005</c:v>
                </c:pt>
                <c:pt idx="7">
                  <c:v>2006</c:v>
                </c:pt>
                <c:pt idx="8">
                  <c:v>2006</c:v>
                </c:pt>
                <c:pt idx="9">
                  <c:v>2006</c:v>
                </c:pt>
                <c:pt idx="10">
                  <c:v>2006</c:v>
                </c:pt>
                <c:pt idx="11">
                  <c:v>2007</c:v>
                </c:pt>
                <c:pt idx="12">
                  <c:v>2007</c:v>
                </c:pt>
                <c:pt idx="13">
                  <c:v>2007</c:v>
                </c:pt>
                <c:pt idx="14">
                  <c:v>2007</c:v>
                </c:pt>
                <c:pt idx="15">
                  <c:v>2008</c:v>
                </c:pt>
                <c:pt idx="16">
                  <c:v>2008</c:v>
                </c:pt>
                <c:pt idx="17">
                  <c:v>2008</c:v>
                </c:pt>
                <c:pt idx="18">
                  <c:v>2008</c:v>
                </c:pt>
                <c:pt idx="19">
                  <c:v>2009</c:v>
                </c:pt>
                <c:pt idx="20">
                  <c:v>2009</c:v>
                </c:pt>
                <c:pt idx="21">
                  <c:v>2009</c:v>
                </c:pt>
                <c:pt idx="22">
                  <c:v>2009</c:v>
                </c:pt>
                <c:pt idx="23">
                  <c:v>2010</c:v>
                </c:pt>
                <c:pt idx="24">
                  <c:v>2010</c:v>
                </c:pt>
                <c:pt idx="25">
                  <c:v>2010</c:v>
                </c:pt>
                <c:pt idx="26">
                  <c:v>2010</c:v>
                </c:pt>
                <c:pt idx="27">
                  <c:v>2011</c:v>
                </c:pt>
                <c:pt idx="28">
                  <c:v>2011</c:v>
                </c:pt>
                <c:pt idx="29">
                  <c:v>2011</c:v>
                </c:pt>
                <c:pt idx="30">
                  <c:v>2011</c:v>
                </c:pt>
                <c:pt idx="31">
                  <c:v>2012</c:v>
                </c:pt>
                <c:pt idx="32">
                  <c:v>2012</c:v>
                </c:pt>
                <c:pt idx="33">
                  <c:v>2012</c:v>
                </c:pt>
                <c:pt idx="34">
                  <c:v>2012</c:v>
                </c:pt>
                <c:pt idx="35">
                  <c:v>2013</c:v>
                </c:pt>
                <c:pt idx="36">
                  <c:v>2013</c:v>
                </c:pt>
                <c:pt idx="37">
                  <c:v>2013</c:v>
                </c:pt>
                <c:pt idx="38">
                  <c:v>2013</c:v>
                </c:pt>
                <c:pt idx="39">
                  <c:v>2014</c:v>
                </c:pt>
                <c:pt idx="40">
                  <c:v>2014</c:v>
                </c:pt>
                <c:pt idx="41">
                  <c:v>2014</c:v>
                </c:pt>
                <c:pt idx="42">
                  <c:v>2014</c:v>
                </c:pt>
                <c:pt idx="43">
                  <c:v>2015</c:v>
                </c:pt>
                <c:pt idx="44">
                  <c:v>2015</c:v>
                </c:pt>
                <c:pt idx="45">
                  <c:v>2015</c:v>
                </c:pt>
                <c:pt idx="46">
                  <c:v>2015</c:v>
                </c:pt>
                <c:pt idx="47">
                  <c:v>2016</c:v>
                </c:pt>
                <c:pt idx="48">
                  <c:v>2016</c:v>
                </c:pt>
                <c:pt idx="49">
                  <c:v>2016</c:v>
                </c:pt>
                <c:pt idx="50">
                  <c:v>2016</c:v>
                </c:pt>
                <c:pt idx="51">
                  <c:v>2017</c:v>
                </c:pt>
                <c:pt idx="52">
                  <c:v>2017</c:v>
                </c:pt>
                <c:pt idx="53">
                  <c:v>2017</c:v>
                </c:pt>
                <c:pt idx="54">
                  <c:v>2017</c:v>
                </c:pt>
                <c:pt idx="55">
                  <c:v>2018</c:v>
                </c:pt>
                <c:pt idx="56">
                  <c:v>2018</c:v>
                </c:pt>
                <c:pt idx="57">
                  <c:v>2018</c:v>
                </c:pt>
                <c:pt idx="58">
                  <c:v>2018</c:v>
                </c:pt>
                <c:pt idx="59">
                  <c:v>2019</c:v>
                </c:pt>
                <c:pt idx="60">
                  <c:v>2019</c:v>
                </c:pt>
                <c:pt idx="61">
                  <c:v>2019</c:v>
                </c:pt>
                <c:pt idx="62">
                  <c:v>2019</c:v>
                </c:pt>
                <c:pt idx="63">
                  <c:v>2020</c:v>
                </c:pt>
                <c:pt idx="64">
                  <c:v>2020</c:v>
                </c:pt>
                <c:pt idx="65">
                  <c:v>2020</c:v>
                </c:pt>
                <c:pt idx="66">
                  <c:v>2020</c:v>
                </c:pt>
                <c:pt idx="67">
                  <c:v>2021</c:v>
                </c:pt>
                <c:pt idx="68">
                  <c:v>2021</c:v>
                </c:pt>
                <c:pt idx="69">
                  <c:v>2021</c:v>
                </c:pt>
                <c:pt idx="70">
                  <c:v>2021</c:v>
                </c:pt>
                <c:pt idx="71">
                  <c:v>2022</c:v>
                </c:pt>
                <c:pt idx="72">
                  <c:v>2022</c:v>
                </c:pt>
                <c:pt idx="73">
                  <c:v>2022</c:v>
                </c:pt>
                <c:pt idx="74">
                  <c:v>2022</c:v>
                </c:pt>
                <c:pt idx="75">
                  <c:v>2023</c:v>
                </c:pt>
                <c:pt idx="76">
                  <c:v>2023</c:v>
                </c:pt>
                <c:pt idx="77">
                  <c:v>2023</c:v>
                </c:pt>
                <c:pt idx="78">
                  <c:v>2023</c:v>
                </c:pt>
                <c:pt idx="79">
                  <c:v>2024</c:v>
                </c:pt>
                <c:pt idx="80">
                  <c:v>2024</c:v>
                </c:pt>
              </c:numCache>
            </c:numRef>
          </c:cat>
          <c:val>
            <c:numRef>
              <c:f>'NOI Growth'!$AP$23:$AP$103</c:f>
              <c:numCache>
                <c:formatCode>General</c:formatCode>
                <c:ptCount val="81"/>
                <c:pt idx="0">
                  <c:v>-6.34</c:v>
                </c:pt>
                <c:pt idx="1">
                  <c:v>-3.47</c:v>
                </c:pt>
                <c:pt idx="2">
                  <c:v>-0.33</c:v>
                </c:pt>
                <c:pt idx="3">
                  <c:v>2.09</c:v>
                </c:pt>
                <c:pt idx="4">
                  <c:v>-1.65</c:v>
                </c:pt>
                <c:pt idx="5">
                  <c:v>-2.56</c:v>
                </c:pt>
                <c:pt idx="6">
                  <c:v>-0.7</c:v>
                </c:pt>
                <c:pt idx="7">
                  <c:v>-2.46</c:v>
                </c:pt>
                <c:pt idx="8">
                  <c:v>3.6</c:v>
                </c:pt>
                <c:pt idx="9">
                  <c:v>2.94</c:v>
                </c:pt>
                <c:pt idx="10">
                  <c:v>4.96</c:v>
                </c:pt>
                <c:pt idx="11">
                  <c:v>6.09</c:v>
                </c:pt>
                <c:pt idx="12">
                  <c:v>4.5599999999999996</c:v>
                </c:pt>
                <c:pt idx="13">
                  <c:v>6.83</c:v>
                </c:pt>
                <c:pt idx="14">
                  <c:v>5.18</c:v>
                </c:pt>
                <c:pt idx="15">
                  <c:v>3.49</c:v>
                </c:pt>
                <c:pt idx="16">
                  <c:v>4.8099999999999996</c:v>
                </c:pt>
                <c:pt idx="17">
                  <c:v>2.11</c:v>
                </c:pt>
                <c:pt idx="18">
                  <c:v>-1.2</c:v>
                </c:pt>
                <c:pt idx="19">
                  <c:v>-2.13</c:v>
                </c:pt>
                <c:pt idx="20">
                  <c:v>-5.54</c:v>
                </c:pt>
                <c:pt idx="21">
                  <c:v>-7.1</c:v>
                </c:pt>
                <c:pt idx="22">
                  <c:v>-8.06</c:v>
                </c:pt>
                <c:pt idx="23">
                  <c:v>-9.9</c:v>
                </c:pt>
                <c:pt idx="24">
                  <c:v>-7.3</c:v>
                </c:pt>
                <c:pt idx="25">
                  <c:v>-5.73</c:v>
                </c:pt>
                <c:pt idx="26">
                  <c:v>-3.71</c:v>
                </c:pt>
                <c:pt idx="27">
                  <c:v>-1.49</c:v>
                </c:pt>
                <c:pt idx="28">
                  <c:v>-0.8</c:v>
                </c:pt>
                <c:pt idx="29">
                  <c:v>-1.38</c:v>
                </c:pt>
                <c:pt idx="30">
                  <c:v>0.46</c:v>
                </c:pt>
                <c:pt idx="31">
                  <c:v>1.94</c:v>
                </c:pt>
                <c:pt idx="32">
                  <c:v>2.42</c:v>
                </c:pt>
                <c:pt idx="33">
                  <c:v>1.41</c:v>
                </c:pt>
                <c:pt idx="34">
                  <c:v>1.85</c:v>
                </c:pt>
                <c:pt idx="35">
                  <c:v>3.84</c:v>
                </c:pt>
                <c:pt idx="36">
                  <c:v>0</c:v>
                </c:pt>
                <c:pt idx="37">
                  <c:v>2.73</c:v>
                </c:pt>
                <c:pt idx="38">
                  <c:v>3.15</c:v>
                </c:pt>
                <c:pt idx="39">
                  <c:v>0.56000000000000005</c:v>
                </c:pt>
                <c:pt idx="40">
                  <c:v>5.41</c:v>
                </c:pt>
                <c:pt idx="41">
                  <c:v>4.84</c:v>
                </c:pt>
                <c:pt idx="42">
                  <c:v>4.63</c:v>
                </c:pt>
                <c:pt idx="43">
                  <c:v>5.55</c:v>
                </c:pt>
                <c:pt idx="44">
                  <c:v>3.58</c:v>
                </c:pt>
                <c:pt idx="45">
                  <c:v>6.76</c:v>
                </c:pt>
                <c:pt idx="46">
                  <c:v>6.86</c:v>
                </c:pt>
                <c:pt idx="47">
                  <c:v>7.61</c:v>
                </c:pt>
                <c:pt idx="48">
                  <c:v>8.6300000000000008</c:v>
                </c:pt>
                <c:pt idx="49">
                  <c:v>6.21</c:v>
                </c:pt>
                <c:pt idx="50">
                  <c:v>7</c:v>
                </c:pt>
                <c:pt idx="51">
                  <c:v>6.27</c:v>
                </c:pt>
                <c:pt idx="52">
                  <c:v>6.9</c:v>
                </c:pt>
                <c:pt idx="53">
                  <c:v>7.4</c:v>
                </c:pt>
                <c:pt idx="54">
                  <c:v>6.38</c:v>
                </c:pt>
                <c:pt idx="55">
                  <c:v>8.2799999999999994</c:v>
                </c:pt>
                <c:pt idx="56">
                  <c:v>7.3</c:v>
                </c:pt>
                <c:pt idx="57">
                  <c:v>7.6</c:v>
                </c:pt>
                <c:pt idx="58">
                  <c:v>8.82</c:v>
                </c:pt>
                <c:pt idx="59">
                  <c:v>7.7</c:v>
                </c:pt>
                <c:pt idx="60">
                  <c:v>7.88</c:v>
                </c:pt>
                <c:pt idx="61">
                  <c:v>7.45</c:v>
                </c:pt>
                <c:pt idx="62">
                  <c:v>7.14</c:v>
                </c:pt>
                <c:pt idx="63">
                  <c:v>8.33</c:v>
                </c:pt>
                <c:pt idx="64">
                  <c:v>5.65</c:v>
                </c:pt>
                <c:pt idx="65">
                  <c:v>6.59</c:v>
                </c:pt>
                <c:pt idx="66">
                  <c:v>6.37</c:v>
                </c:pt>
                <c:pt idx="67">
                  <c:v>6.84</c:v>
                </c:pt>
                <c:pt idx="68">
                  <c:v>10.02</c:v>
                </c:pt>
                <c:pt idx="69">
                  <c:v>10.19</c:v>
                </c:pt>
                <c:pt idx="70">
                  <c:v>11.51</c:v>
                </c:pt>
                <c:pt idx="71">
                  <c:v>11.71</c:v>
                </c:pt>
                <c:pt idx="72">
                  <c:v>12.57</c:v>
                </c:pt>
                <c:pt idx="73">
                  <c:v>13.59</c:v>
                </c:pt>
                <c:pt idx="74">
                  <c:v>11.95</c:v>
                </c:pt>
                <c:pt idx="75">
                  <c:v>13.27</c:v>
                </c:pt>
                <c:pt idx="76">
                  <c:v>11.62</c:v>
                </c:pt>
                <c:pt idx="77">
                  <c:v>9.68</c:v>
                </c:pt>
                <c:pt idx="78">
                  <c:v>12.19</c:v>
                </c:pt>
                <c:pt idx="79">
                  <c:v>9.41</c:v>
                </c:pt>
                <c:pt idx="80">
                  <c:v>8.7200000000000006</c:v>
                </c:pt>
              </c:numCache>
            </c:numRef>
          </c:val>
          <c:smooth val="1"/>
          <c:extLst>
            <c:ext xmlns:c16="http://schemas.microsoft.com/office/drawing/2014/chart" uri="{C3380CC4-5D6E-409C-BE32-E72D297353CC}">
              <c16:uniqueId val="{00000001-CA0F-4936-957F-81E2D26C2F3C}"/>
            </c:ext>
          </c:extLst>
        </c:ser>
        <c:ser>
          <c:idx val="2"/>
          <c:order val="2"/>
          <c:tx>
            <c:strRef>
              <c:f>'NOI Growth'!$AQ$5</c:f>
              <c:strCache>
                <c:ptCount val="1"/>
                <c:pt idx="0">
                  <c:v>Office</c:v>
                </c:pt>
              </c:strCache>
            </c:strRef>
          </c:tx>
          <c:spPr>
            <a:ln>
              <a:solidFill>
                <a:schemeClr val="accent4"/>
              </a:solidFill>
            </a:ln>
          </c:spPr>
          <c:marker>
            <c:symbol val="none"/>
          </c:marker>
          <c:cat>
            <c:numRef>
              <c:f>'NOI Growth'!$AN$23:$AN$103</c:f>
              <c:numCache>
                <c:formatCode>General</c:formatCode>
                <c:ptCount val="81"/>
                <c:pt idx="0">
                  <c:v>2004</c:v>
                </c:pt>
                <c:pt idx="1">
                  <c:v>2004</c:v>
                </c:pt>
                <c:pt idx="2">
                  <c:v>2004</c:v>
                </c:pt>
                <c:pt idx="3">
                  <c:v>2005</c:v>
                </c:pt>
                <c:pt idx="4">
                  <c:v>2005</c:v>
                </c:pt>
                <c:pt idx="5">
                  <c:v>2005</c:v>
                </c:pt>
                <c:pt idx="6">
                  <c:v>2005</c:v>
                </c:pt>
                <c:pt idx="7">
                  <c:v>2006</c:v>
                </c:pt>
                <c:pt idx="8">
                  <c:v>2006</c:v>
                </c:pt>
                <c:pt idx="9">
                  <c:v>2006</c:v>
                </c:pt>
                <c:pt idx="10">
                  <c:v>2006</c:v>
                </c:pt>
                <c:pt idx="11">
                  <c:v>2007</c:v>
                </c:pt>
                <c:pt idx="12">
                  <c:v>2007</c:v>
                </c:pt>
                <c:pt idx="13">
                  <c:v>2007</c:v>
                </c:pt>
                <c:pt idx="14">
                  <c:v>2007</c:v>
                </c:pt>
                <c:pt idx="15">
                  <c:v>2008</c:v>
                </c:pt>
                <c:pt idx="16">
                  <c:v>2008</c:v>
                </c:pt>
                <c:pt idx="17">
                  <c:v>2008</c:v>
                </c:pt>
                <c:pt idx="18">
                  <c:v>2008</c:v>
                </c:pt>
                <c:pt idx="19">
                  <c:v>2009</c:v>
                </c:pt>
                <c:pt idx="20">
                  <c:v>2009</c:v>
                </c:pt>
                <c:pt idx="21">
                  <c:v>2009</c:v>
                </c:pt>
                <c:pt idx="22">
                  <c:v>2009</c:v>
                </c:pt>
                <c:pt idx="23">
                  <c:v>2010</c:v>
                </c:pt>
                <c:pt idx="24">
                  <c:v>2010</c:v>
                </c:pt>
                <c:pt idx="25">
                  <c:v>2010</c:v>
                </c:pt>
                <c:pt idx="26">
                  <c:v>2010</c:v>
                </c:pt>
                <c:pt idx="27">
                  <c:v>2011</c:v>
                </c:pt>
                <c:pt idx="28">
                  <c:v>2011</c:v>
                </c:pt>
                <c:pt idx="29">
                  <c:v>2011</c:v>
                </c:pt>
                <c:pt idx="30">
                  <c:v>2011</c:v>
                </c:pt>
                <c:pt idx="31">
                  <c:v>2012</c:v>
                </c:pt>
                <c:pt idx="32">
                  <c:v>2012</c:v>
                </c:pt>
                <c:pt idx="33">
                  <c:v>2012</c:v>
                </c:pt>
                <c:pt idx="34">
                  <c:v>2012</c:v>
                </c:pt>
                <c:pt idx="35">
                  <c:v>2013</c:v>
                </c:pt>
                <c:pt idx="36">
                  <c:v>2013</c:v>
                </c:pt>
                <c:pt idx="37">
                  <c:v>2013</c:v>
                </c:pt>
                <c:pt idx="38">
                  <c:v>2013</c:v>
                </c:pt>
                <c:pt idx="39">
                  <c:v>2014</c:v>
                </c:pt>
                <c:pt idx="40">
                  <c:v>2014</c:v>
                </c:pt>
                <c:pt idx="41">
                  <c:v>2014</c:v>
                </c:pt>
                <c:pt idx="42">
                  <c:v>2014</c:v>
                </c:pt>
                <c:pt idx="43">
                  <c:v>2015</c:v>
                </c:pt>
                <c:pt idx="44">
                  <c:v>2015</c:v>
                </c:pt>
                <c:pt idx="45">
                  <c:v>2015</c:v>
                </c:pt>
                <c:pt idx="46">
                  <c:v>2015</c:v>
                </c:pt>
                <c:pt idx="47">
                  <c:v>2016</c:v>
                </c:pt>
                <c:pt idx="48">
                  <c:v>2016</c:v>
                </c:pt>
                <c:pt idx="49">
                  <c:v>2016</c:v>
                </c:pt>
                <c:pt idx="50">
                  <c:v>2016</c:v>
                </c:pt>
                <c:pt idx="51">
                  <c:v>2017</c:v>
                </c:pt>
                <c:pt idx="52">
                  <c:v>2017</c:v>
                </c:pt>
                <c:pt idx="53">
                  <c:v>2017</c:v>
                </c:pt>
                <c:pt idx="54">
                  <c:v>2017</c:v>
                </c:pt>
                <c:pt idx="55">
                  <c:v>2018</c:v>
                </c:pt>
                <c:pt idx="56">
                  <c:v>2018</c:v>
                </c:pt>
                <c:pt idx="57">
                  <c:v>2018</c:v>
                </c:pt>
                <c:pt idx="58">
                  <c:v>2018</c:v>
                </c:pt>
                <c:pt idx="59">
                  <c:v>2019</c:v>
                </c:pt>
                <c:pt idx="60">
                  <c:v>2019</c:v>
                </c:pt>
                <c:pt idx="61">
                  <c:v>2019</c:v>
                </c:pt>
                <c:pt idx="62">
                  <c:v>2019</c:v>
                </c:pt>
                <c:pt idx="63">
                  <c:v>2020</c:v>
                </c:pt>
                <c:pt idx="64">
                  <c:v>2020</c:v>
                </c:pt>
                <c:pt idx="65">
                  <c:v>2020</c:v>
                </c:pt>
                <c:pt idx="66">
                  <c:v>2020</c:v>
                </c:pt>
                <c:pt idx="67">
                  <c:v>2021</c:v>
                </c:pt>
                <c:pt idx="68">
                  <c:v>2021</c:v>
                </c:pt>
                <c:pt idx="69">
                  <c:v>2021</c:v>
                </c:pt>
                <c:pt idx="70">
                  <c:v>2021</c:v>
                </c:pt>
                <c:pt idx="71">
                  <c:v>2022</c:v>
                </c:pt>
                <c:pt idx="72">
                  <c:v>2022</c:v>
                </c:pt>
                <c:pt idx="73">
                  <c:v>2022</c:v>
                </c:pt>
                <c:pt idx="74">
                  <c:v>2022</c:v>
                </c:pt>
                <c:pt idx="75">
                  <c:v>2023</c:v>
                </c:pt>
                <c:pt idx="76">
                  <c:v>2023</c:v>
                </c:pt>
                <c:pt idx="77">
                  <c:v>2023</c:v>
                </c:pt>
                <c:pt idx="78">
                  <c:v>2023</c:v>
                </c:pt>
                <c:pt idx="79">
                  <c:v>2024</c:v>
                </c:pt>
                <c:pt idx="80">
                  <c:v>2024</c:v>
                </c:pt>
              </c:numCache>
            </c:numRef>
          </c:cat>
          <c:val>
            <c:numRef>
              <c:f>'NOI Growth'!$AQ$23:$AQ$103</c:f>
              <c:numCache>
                <c:formatCode>General</c:formatCode>
                <c:ptCount val="81"/>
                <c:pt idx="0">
                  <c:v>-3</c:v>
                </c:pt>
                <c:pt idx="1">
                  <c:v>-0.89</c:v>
                </c:pt>
                <c:pt idx="2">
                  <c:v>-2.09</c:v>
                </c:pt>
                <c:pt idx="3">
                  <c:v>1.79</c:v>
                </c:pt>
                <c:pt idx="4">
                  <c:v>-2.73</c:v>
                </c:pt>
                <c:pt idx="5">
                  <c:v>0.48</c:v>
                </c:pt>
                <c:pt idx="6">
                  <c:v>1.35</c:v>
                </c:pt>
                <c:pt idx="7">
                  <c:v>1.68</c:v>
                </c:pt>
                <c:pt idx="8">
                  <c:v>5.72</c:v>
                </c:pt>
                <c:pt idx="9">
                  <c:v>3.04</c:v>
                </c:pt>
                <c:pt idx="10">
                  <c:v>7.79</c:v>
                </c:pt>
                <c:pt idx="11">
                  <c:v>7.26</c:v>
                </c:pt>
                <c:pt idx="12">
                  <c:v>6.76</c:v>
                </c:pt>
                <c:pt idx="13">
                  <c:v>6.43</c:v>
                </c:pt>
                <c:pt idx="14">
                  <c:v>7.27</c:v>
                </c:pt>
                <c:pt idx="15">
                  <c:v>4.99</c:v>
                </c:pt>
                <c:pt idx="16">
                  <c:v>3.91</c:v>
                </c:pt>
                <c:pt idx="17">
                  <c:v>2.4700000000000002</c:v>
                </c:pt>
                <c:pt idx="18">
                  <c:v>-1.1599999999999999</c:v>
                </c:pt>
                <c:pt idx="19">
                  <c:v>3.53</c:v>
                </c:pt>
                <c:pt idx="20">
                  <c:v>4.09</c:v>
                </c:pt>
                <c:pt idx="21">
                  <c:v>5.09</c:v>
                </c:pt>
                <c:pt idx="22">
                  <c:v>1.4</c:v>
                </c:pt>
                <c:pt idx="23">
                  <c:v>-1.04</c:v>
                </c:pt>
                <c:pt idx="24">
                  <c:v>-2.15</c:v>
                </c:pt>
                <c:pt idx="25">
                  <c:v>-3.79</c:v>
                </c:pt>
                <c:pt idx="26">
                  <c:v>-3.11</c:v>
                </c:pt>
                <c:pt idx="27">
                  <c:v>-4.9000000000000004</c:v>
                </c:pt>
                <c:pt idx="28">
                  <c:v>-2.95</c:v>
                </c:pt>
                <c:pt idx="29">
                  <c:v>-1.17</c:v>
                </c:pt>
                <c:pt idx="30">
                  <c:v>-0.22</c:v>
                </c:pt>
                <c:pt idx="31">
                  <c:v>2.2999999999999998</c:v>
                </c:pt>
                <c:pt idx="32">
                  <c:v>1.27</c:v>
                </c:pt>
                <c:pt idx="33">
                  <c:v>3.56</c:v>
                </c:pt>
                <c:pt idx="34">
                  <c:v>2.58</c:v>
                </c:pt>
                <c:pt idx="35">
                  <c:v>-0.01</c:v>
                </c:pt>
                <c:pt idx="36">
                  <c:v>2.17</c:v>
                </c:pt>
                <c:pt idx="37">
                  <c:v>1.33</c:v>
                </c:pt>
                <c:pt idx="38">
                  <c:v>2.85</c:v>
                </c:pt>
                <c:pt idx="39">
                  <c:v>3.61</c:v>
                </c:pt>
                <c:pt idx="40">
                  <c:v>5.9</c:v>
                </c:pt>
                <c:pt idx="41">
                  <c:v>6.14</c:v>
                </c:pt>
                <c:pt idx="42">
                  <c:v>7.28</c:v>
                </c:pt>
                <c:pt idx="43">
                  <c:v>4.32</c:v>
                </c:pt>
                <c:pt idx="44">
                  <c:v>4.99</c:v>
                </c:pt>
                <c:pt idx="45">
                  <c:v>4.2</c:v>
                </c:pt>
                <c:pt idx="46">
                  <c:v>1.53</c:v>
                </c:pt>
                <c:pt idx="47">
                  <c:v>7.45</c:v>
                </c:pt>
                <c:pt idx="48">
                  <c:v>2.97</c:v>
                </c:pt>
                <c:pt idx="49">
                  <c:v>4</c:v>
                </c:pt>
                <c:pt idx="50">
                  <c:v>4.96</c:v>
                </c:pt>
                <c:pt idx="51">
                  <c:v>5.38</c:v>
                </c:pt>
                <c:pt idx="52">
                  <c:v>6.44</c:v>
                </c:pt>
                <c:pt idx="53">
                  <c:v>7.6</c:v>
                </c:pt>
                <c:pt idx="54">
                  <c:v>8.58</c:v>
                </c:pt>
                <c:pt idx="55">
                  <c:v>3.1</c:v>
                </c:pt>
                <c:pt idx="56">
                  <c:v>5.61</c:v>
                </c:pt>
                <c:pt idx="57">
                  <c:v>3.31</c:v>
                </c:pt>
                <c:pt idx="58">
                  <c:v>2.0299999999999998</c:v>
                </c:pt>
                <c:pt idx="59">
                  <c:v>6.95</c:v>
                </c:pt>
                <c:pt idx="60">
                  <c:v>4.2300000000000004</c:v>
                </c:pt>
                <c:pt idx="61">
                  <c:v>6.44</c:v>
                </c:pt>
                <c:pt idx="62">
                  <c:v>6.04</c:v>
                </c:pt>
                <c:pt idx="63">
                  <c:v>5.77</c:v>
                </c:pt>
                <c:pt idx="64">
                  <c:v>2.23</c:v>
                </c:pt>
                <c:pt idx="65">
                  <c:v>1.73</c:v>
                </c:pt>
                <c:pt idx="66">
                  <c:v>0.98</c:v>
                </c:pt>
                <c:pt idx="67">
                  <c:v>2.93</c:v>
                </c:pt>
                <c:pt idx="68">
                  <c:v>2.48</c:v>
                </c:pt>
                <c:pt idx="69">
                  <c:v>3.34</c:v>
                </c:pt>
                <c:pt idx="70">
                  <c:v>2.25</c:v>
                </c:pt>
                <c:pt idx="71">
                  <c:v>-1.2</c:v>
                </c:pt>
                <c:pt idx="72">
                  <c:v>2.69</c:v>
                </c:pt>
                <c:pt idx="73">
                  <c:v>-0.8</c:v>
                </c:pt>
                <c:pt idx="74">
                  <c:v>3.61</c:v>
                </c:pt>
                <c:pt idx="75">
                  <c:v>2.91</c:v>
                </c:pt>
                <c:pt idx="76">
                  <c:v>0.8</c:v>
                </c:pt>
                <c:pt idx="77">
                  <c:v>4.47</c:v>
                </c:pt>
                <c:pt idx="78">
                  <c:v>1.56</c:v>
                </c:pt>
                <c:pt idx="79">
                  <c:v>2.42</c:v>
                </c:pt>
                <c:pt idx="80">
                  <c:v>-0.84</c:v>
                </c:pt>
              </c:numCache>
            </c:numRef>
          </c:val>
          <c:smooth val="1"/>
          <c:extLst>
            <c:ext xmlns:c16="http://schemas.microsoft.com/office/drawing/2014/chart" uri="{C3380CC4-5D6E-409C-BE32-E72D297353CC}">
              <c16:uniqueId val="{00000002-CA0F-4936-957F-81E2D26C2F3C}"/>
            </c:ext>
          </c:extLst>
        </c:ser>
        <c:ser>
          <c:idx val="3"/>
          <c:order val="3"/>
          <c:tx>
            <c:strRef>
              <c:f>'NOI Growth'!$AR$5</c:f>
              <c:strCache>
                <c:ptCount val="1"/>
                <c:pt idx="0">
                  <c:v>Retail</c:v>
                </c:pt>
              </c:strCache>
            </c:strRef>
          </c:tx>
          <c:spPr>
            <a:ln>
              <a:solidFill>
                <a:schemeClr val="accent5"/>
              </a:solidFill>
            </a:ln>
          </c:spPr>
          <c:marker>
            <c:symbol val="none"/>
          </c:marker>
          <c:cat>
            <c:numRef>
              <c:f>'NOI Growth'!$AN$23:$AN$103</c:f>
              <c:numCache>
                <c:formatCode>General</c:formatCode>
                <c:ptCount val="81"/>
                <c:pt idx="0">
                  <c:v>2004</c:v>
                </c:pt>
                <c:pt idx="1">
                  <c:v>2004</c:v>
                </c:pt>
                <c:pt idx="2">
                  <c:v>2004</c:v>
                </c:pt>
                <c:pt idx="3">
                  <c:v>2005</c:v>
                </c:pt>
                <c:pt idx="4">
                  <c:v>2005</c:v>
                </c:pt>
                <c:pt idx="5">
                  <c:v>2005</c:v>
                </c:pt>
                <c:pt idx="6">
                  <c:v>2005</c:v>
                </c:pt>
                <c:pt idx="7">
                  <c:v>2006</c:v>
                </c:pt>
                <c:pt idx="8">
                  <c:v>2006</c:v>
                </c:pt>
                <c:pt idx="9">
                  <c:v>2006</c:v>
                </c:pt>
                <c:pt idx="10">
                  <c:v>2006</c:v>
                </c:pt>
                <c:pt idx="11">
                  <c:v>2007</c:v>
                </c:pt>
                <c:pt idx="12">
                  <c:v>2007</c:v>
                </c:pt>
                <c:pt idx="13">
                  <c:v>2007</c:v>
                </c:pt>
                <c:pt idx="14">
                  <c:v>2007</c:v>
                </c:pt>
                <c:pt idx="15">
                  <c:v>2008</c:v>
                </c:pt>
                <c:pt idx="16">
                  <c:v>2008</c:v>
                </c:pt>
                <c:pt idx="17">
                  <c:v>2008</c:v>
                </c:pt>
                <c:pt idx="18">
                  <c:v>2008</c:v>
                </c:pt>
                <c:pt idx="19">
                  <c:v>2009</c:v>
                </c:pt>
                <c:pt idx="20">
                  <c:v>2009</c:v>
                </c:pt>
                <c:pt idx="21">
                  <c:v>2009</c:v>
                </c:pt>
                <c:pt idx="22">
                  <c:v>2009</c:v>
                </c:pt>
                <c:pt idx="23">
                  <c:v>2010</c:v>
                </c:pt>
                <c:pt idx="24">
                  <c:v>2010</c:v>
                </c:pt>
                <c:pt idx="25">
                  <c:v>2010</c:v>
                </c:pt>
                <c:pt idx="26">
                  <c:v>2010</c:v>
                </c:pt>
                <c:pt idx="27">
                  <c:v>2011</c:v>
                </c:pt>
                <c:pt idx="28">
                  <c:v>2011</c:v>
                </c:pt>
                <c:pt idx="29">
                  <c:v>2011</c:v>
                </c:pt>
                <c:pt idx="30">
                  <c:v>2011</c:v>
                </c:pt>
                <c:pt idx="31">
                  <c:v>2012</c:v>
                </c:pt>
                <c:pt idx="32">
                  <c:v>2012</c:v>
                </c:pt>
                <c:pt idx="33">
                  <c:v>2012</c:v>
                </c:pt>
                <c:pt idx="34">
                  <c:v>2012</c:v>
                </c:pt>
                <c:pt idx="35">
                  <c:v>2013</c:v>
                </c:pt>
                <c:pt idx="36">
                  <c:v>2013</c:v>
                </c:pt>
                <c:pt idx="37">
                  <c:v>2013</c:v>
                </c:pt>
                <c:pt idx="38">
                  <c:v>2013</c:v>
                </c:pt>
                <c:pt idx="39">
                  <c:v>2014</c:v>
                </c:pt>
                <c:pt idx="40">
                  <c:v>2014</c:v>
                </c:pt>
                <c:pt idx="41">
                  <c:v>2014</c:v>
                </c:pt>
                <c:pt idx="42">
                  <c:v>2014</c:v>
                </c:pt>
                <c:pt idx="43">
                  <c:v>2015</c:v>
                </c:pt>
                <c:pt idx="44">
                  <c:v>2015</c:v>
                </c:pt>
                <c:pt idx="45">
                  <c:v>2015</c:v>
                </c:pt>
                <c:pt idx="46">
                  <c:v>2015</c:v>
                </c:pt>
                <c:pt idx="47">
                  <c:v>2016</c:v>
                </c:pt>
                <c:pt idx="48">
                  <c:v>2016</c:v>
                </c:pt>
                <c:pt idx="49">
                  <c:v>2016</c:v>
                </c:pt>
                <c:pt idx="50">
                  <c:v>2016</c:v>
                </c:pt>
                <c:pt idx="51">
                  <c:v>2017</c:v>
                </c:pt>
                <c:pt idx="52">
                  <c:v>2017</c:v>
                </c:pt>
                <c:pt idx="53">
                  <c:v>2017</c:v>
                </c:pt>
                <c:pt idx="54">
                  <c:v>2017</c:v>
                </c:pt>
                <c:pt idx="55">
                  <c:v>2018</c:v>
                </c:pt>
                <c:pt idx="56">
                  <c:v>2018</c:v>
                </c:pt>
                <c:pt idx="57">
                  <c:v>2018</c:v>
                </c:pt>
                <c:pt idx="58">
                  <c:v>2018</c:v>
                </c:pt>
                <c:pt idx="59">
                  <c:v>2019</c:v>
                </c:pt>
                <c:pt idx="60">
                  <c:v>2019</c:v>
                </c:pt>
                <c:pt idx="61">
                  <c:v>2019</c:v>
                </c:pt>
                <c:pt idx="62">
                  <c:v>2019</c:v>
                </c:pt>
                <c:pt idx="63">
                  <c:v>2020</c:v>
                </c:pt>
                <c:pt idx="64">
                  <c:v>2020</c:v>
                </c:pt>
                <c:pt idx="65">
                  <c:v>2020</c:v>
                </c:pt>
                <c:pt idx="66">
                  <c:v>2020</c:v>
                </c:pt>
                <c:pt idx="67">
                  <c:v>2021</c:v>
                </c:pt>
                <c:pt idx="68">
                  <c:v>2021</c:v>
                </c:pt>
                <c:pt idx="69">
                  <c:v>2021</c:v>
                </c:pt>
                <c:pt idx="70">
                  <c:v>2021</c:v>
                </c:pt>
                <c:pt idx="71">
                  <c:v>2022</c:v>
                </c:pt>
                <c:pt idx="72">
                  <c:v>2022</c:v>
                </c:pt>
                <c:pt idx="73">
                  <c:v>2022</c:v>
                </c:pt>
                <c:pt idx="74">
                  <c:v>2022</c:v>
                </c:pt>
                <c:pt idx="75">
                  <c:v>2023</c:v>
                </c:pt>
                <c:pt idx="76">
                  <c:v>2023</c:v>
                </c:pt>
                <c:pt idx="77">
                  <c:v>2023</c:v>
                </c:pt>
                <c:pt idx="78">
                  <c:v>2023</c:v>
                </c:pt>
                <c:pt idx="79">
                  <c:v>2024</c:v>
                </c:pt>
                <c:pt idx="80">
                  <c:v>2024</c:v>
                </c:pt>
              </c:numCache>
            </c:numRef>
          </c:cat>
          <c:val>
            <c:numRef>
              <c:f>'NOI Growth'!$AR$23:$AR$103</c:f>
              <c:numCache>
                <c:formatCode>General</c:formatCode>
                <c:ptCount val="81"/>
                <c:pt idx="0">
                  <c:v>2.7</c:v>
                </c:pt>
                <c:pt idx="1">
                  <c:v>0.61</c:v>
                </c:pt>
                <c:pt idx="2">
                  <c:v>2.81</c:v>
                </c:pt>
                <c:pt idx="3">
                  <c:v>4.05</c:v>
                </c:pt>
                <c:pt idx="4">
                  <c:v>3.14</c:v>
                </c:pt>
                <c:pt idx="5">
                  <c:v>4.32</c:v>
                </c:pt>
                <c:pt idx="6">
                  <c:v>3.9</c:v>
                </c:pt>
                <c:pt idx="7">
                  <c:v>7.75</c:v>
                </c:pt>
                <c:pt idx="8">
                  <c:v>4.6399999999999997</c:v>
                </c:pt>
                <c:pt idx="9">
                  <c:v>2.11</c:v>
                </c:pt>
                <c:pt idx="10">
                  <c:v>5.68</c:v>
                </c:pt>
                <c:pt idx="11">
                  <c:v>1.02</c:v>
                </c:pt>
                <c:pt idx="12">
                  <c:v>3.65</c:v>
                </c:pt>
                <c:pt idx="13">
                  <c:v>7.24</c:v>
                </c:pt>
                <c:pt idx="14">
                  <c:v>3.77</c:v>
                </c:pt>
                <c:pt idx="15">
                  <c:v>4.9400000000000004</c:v>
                </c:pt>
                <c:pt idx="16">
                  <c:v>2.82</c:v>
                </c:pt>
                <c:pt idx="17">
                  <c:v>2.59</c:v>
                </c:pt>
                <c:pt idx="18">
                  <c:v>-0.86</c:v>
                </c:pt>
                <c:pt idx="19">
                  <c:v>-2.5</c:v>
                </c:pt>
                <c:pt idx="20">
                  <c:v>-3.43</c:v>
                </c:pt>
                <c:pt idx="21">
                  <c:v>-5.45</c:v>
                </c:pt>
                <c:pt idx="22">
                  <c:v>-5.85</c:v>
                </c:pt>
                <c:pt idx="23">
                  <c:v>-2.74</c:v>
                </c:pt>
                <c:pt idx="24">
                  <c:v>-1.6</c:v>
                </c:pt>
                <c:pt idx="25">
                  <c:v>0.51</c:v>
                </c:pt>
                <c:pt idx="26">
                  <c:v>1.35</c:v>
                </c:pt>
                <c:pt idx="27">
                  <c:v>2.21</c:v>
                </c:pt>
                <c:pt idx="28">
                  <c:v>3.55</c:v>
                </c:pt>
                <c:pt idx="29">
                  <c:v>1.72</c:v>
                </c:pt>
                <c:pt idx="30">
                  <c:v>2.44</c:v>
                </c:pt>
                <c:pt idx="31">
                  <c:v>3.02</c:v>
                </c:pt>
                <c:pt idx="32">
                  <c:v>2.76</c:v>
                </c:pt>
                <c:pt idx="33">
                  <c:v>3.82</c:v>
                </c:pt>
                <c:pt idx="34">
                  <c:v>2.97</c:v>
                </c:pt>
                <c:pt idx="35">
                  <c:v>4.28</c:v>
                </c:pt>
                <c:pt idx="36">
                  <c:v>6.52</c:v>
                </c:pt>
                <c:pt idx="37">
                  <c:v>5.52</c:v>
                </c:pt>
                <c:pt idx="38">
                  <c:v>5.37</c:v>
                </c:pt>
                <c:pt idx="39">
                  <c:v>2.34</c:v>
                </c:pt>
                <c:pt idx="40">
                  <c:v>4.41</c:v>
                </c:pt>
                <c:pt idx="41">
                  <c:v>3.49</c:v>
                </c:pt>
                <c:pt idx="42">
                  <c:v>4.4400000000000004</c:v>
                </c:pt>
                <c:pt idx="43">
                  <c:v>5.44</c:v>
                </c:pt>
                <c:pt idx="44">
                  <c:v>2.38</c:v>
                </c:pt>
                <c:pt idx="45">
                  <c:v>4</c:v>
                </c:pt>
                <c:pt idx="46">
                  <c:v>2.89</c:v>
                </c:pt>
                <c:pt idx="47">
                  <c:v>3.61</c:v>
                </c:pt>
                <c:pt idx="48">
                  <c:v>4.25</c:v>
                </c:pt>
                <c:pt idx="49">
                  <c:v>4.3</c:v>
                </c:pt>
                <c:pt idx="50">
                  <c:v>2.58</c:v>
                </c:pt>
                <c:pt idx="51">
                  <c:v>5.26</c:v>
                </c:pt>
                <c:pt idx="52">
                  <c:v>2.16</c:v>
                </c:pt>
                <c:pt idx="53">
                  <c:v>0.77</c:v>
                </c:pt>
                <c:pt idx="54">
                  <c:v>0.99</c:v>
                </c:pt>
                <c:pt idx="55">
                  <c:v>-0.05</c:v>
                </c:pt>
                <c:pt idx="56">
                  <c:v>1.35</c:v>
                </c:pt>
                <c:pt idx="57">
                  <c:v>0.13</c:v>
                </c:pt>
                <c:pt idx="58">
                  <c:v>2.12</c:v>
                </c:pt>
                <c:pt idx="59">
                  <c:v>-0.24</c:v>
                </c:pt>
                <c:pt idx="60">
                  <c:v>-0.31</c:v>
                </c:pt>
                <c:pt idx="61">
                  <c:v>3.78</c:v>
                </c:pt>
                <c:pt idx="62">
                  <c:v>-0.81</c:v>
                </c:pt>
                <c:pt idx="63">
                  <c:v>-1.56</c:v>
                </c:pt>
                <c:pt idx="64">
                  <c:v>-32.75</c:v>
                </c:pt>
                <c:pt idx="65">
                  <c:v>-27.11</c:v>
                </c:pt>
                <c:pt idx="66">
                  <c:v>-21.27</c:v>
                </c:pt>
                <c:pt idx="67">
                  <c:v>-17.22</c:v>
                </c:pt>
                <c:pt idx="68">
                  <c:v>21.13</c:v>
                </c:pt>
                <c:pt idx="69">
                  <c:v>17.46</c:v>
                </c:pt>
                <c:pt idx="70">
                  <c:v>17.52</c:v>
                </c:pt>
                <c:pt idx="71">
                  <c:v>15.56</c:v>
                </c:pt>
                <c:pt idx="72">
                  <c:v>13.52</c:v>
                </c:pt>
                <c:pt idx="73">
                  <c:v>4.01</c:v>
                </c:pt>
                <c:pt idx="74">
                  <c:v>4.47</c:v>
                </c:pt>
                <c:pt idx="75">
                  <c:v>6.17</c:v>
                </c:pt>
                <c:pt idx="76">
                  <c:v>-0.77</c:v>
                </c:pt>
                <c:pt idx="77">
                  <c:v>4.1500000000000004</c:v>
                </c:pt>
                <c:pt idx="78">
                  <c:v>2.67</c:v>
                </c:pt>
                <c:pt idx="79">
                  <c:v>2.31</c:v>
                </c:pt>
                <c:pt idx="80">
                  <c:v>1.44</c:v>
                </c:pt>
              </c:numCache>
            </c:numRef>
          </c:val>
          <c:smooth val="1"/>
          <c:extLst>
            <c:ext xmlns:c16="http://schemas.microsoft.com/office/drawing/2014/chart" uri="{C3380CC4-5D6E-409C-BE32-E72D297353CC}">
              <c16:uniqueId val="{00000003-CA0F-4936-957F-81E2D26C2F3C}"/>
            </c:ext>
          </c:extLst>
        </c:ser>
        <c:dLbls>
          <c:showLegendKey val="0"/>
          <c:showVal val="0"/>
          <c:showCatName val="0"/>
          <c:showSerName val="0"/>
          <c:showPercent val="0"/>
          <c:showBubbleSize val="0"/>
        </c:dLbls>
        <c:smooth val="0"/>
        <c:axId val="199102464"/>
        <c:axId val="199104000"/>
      </c:lineChart>
      <c:catAx>
        <c:axId val="199102464"/>
        <c:scaling>
          <c:orientation val="minMax"/>
        </c:scaling>
        <c:delete val="0"/>
        <c:axPos val="b"/>
        <c:numFmt formatCode="General" sourceLinked="1"/>
        <c:majorTickMark val="out"/>
        <c:minorTickMark val="none"/>
        <c:tickLblPos val="low"/>
        <c:txPr>
          <a:bodyPr rot="-5400000" vert="horz"/>
          <a:lstStyle/>
          <a:p>
            <a:pPr>
              <a:defRPr/>
            </a:pPr>
            <a:endParaRPr lang="en-US"/>
          </a:p>
        </c:txPr>
        <c:crossAx val="199104000"/>
        <c:crosses val="autoZero"/>
        <c:auto val="1"/>
        <c:lblAlgn val="ctr"/>
        <c:lblOffset val="100"/>
        <c:tickLblSkip val="4"/>
        <c:noMultiLvlLbl val="0"/>
      </c:catAx>
      <c:valAx>
        <c:axId val="199104000"/>
        <c:scaling>
          <c:orientation val="minMax"/>
        </c:scaling>
        <c:delete val="0"/>
        <c:axPos val="l"/>
        <c:majorGridlines>
          <c:spPr>
            <a:ln>
              <a:noFill/>
            </a:ln>
          </c:spPr>
        </c:majorGridlines>
        <c:numFmt formatCode="0%" sourceLinked="0"/>
        <c:majorTickMark val="out"/>
        <c:minorTickMark val="none"/>
        <c:tickLblPos val="nextTo"/>
        <c:spPr>
          <a:ln>
            <a:solidFill>
              <a:schemeClr val="tx1">
                <a:tint val="75000"/>
                <a:shade val="95000"/>
                <a:satMod val="105000"/>
              </a:schemeClr>
            </a:solidFill>
          </a:ln>
        </c:spPr>
        <c:crossAx val="199102464"/>
        <c:crosses val="autoZero"/>
        <c:crossBetween val="between"/>
        <c:dispUnits>
          <c:builtInUnit val="hundreds"/>
          <c:dispUnitsLbl/>
        </c:dispUnits>
      </c:valAx>
      <c:spPr>
        <a:solidFill>
          <a:schemeClr val="bg1"/>
        </a:solidFill>
      </c:spPr>
    </c:plotArea>
    <c:legend>
      <c:legendPos val="t"/>
      <c:layout>
        <c:manualLayout>
          <c:xMode val="edge"/>
          <c:yMode val="edge"/>
          <c:x val="0.12888867016622921"/>
          <c:y val="0.1111111111111111"/>
          <c:w val="0.75333355205599295"/>
          <c:h val="8.3717191601049901E-2"/>
        </c:manualLayout>
      </c:layout>
      <c:overlay val="0"/>
    </c:legend>
    <c:plotVisOnly val="1"/>
    <c:dispBlanksAs val="gap"/>
    <c:showDLblsOverMax val="0"/>
  </c:chart>
  <c:spPr>
    <a:solidFill>
      <a:schemeClr val="bg1"/>
    </a:solidFill>
    <a:ln>
      <a:noFill/>
    </a:ln>
  </c:spPr>
  <c:txPr>
    <a:bodyPr/>
    <a:lstStyle/>
    <a:p>
      <a:pPr>
        <a:defRPr sz="1000"/>
      </a:pPr>
      <a:endParaRPr lang="en-US"/>
    </a:p>
  </c:tx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Value Cap Rates by Property Type</a:t>
            </a:r>
          </a:p>
        </c:rich>
      </c:tx>
      <c:overlay val="1"/>
    </c:title>
    <c:autoTitleDeleted val="0"/>
    <c:plotArea>
      <c:layout>
        <c:manualLayout>
          <c:layoutTarget val="inner"/>
          <c:xMode val="edge"/>
          <c:yMode val="edge"/>
          <c:x val="6.1545178900836696E-2"/>
          <c:y val="0.19933537705185905"/>
          <c:w val="0.91233190501879768"/>
          <c:h val="0.65121930425948382"/>
        </c:manualLayout>
      </c:layout>
      <c:lineChart>
        <c:grouping val="standard"/>
        <c:varyColors val="0"/>
        <c:ser>
          <c:idx val="0"/>
          <c:order val="0"/>
          <c:tx>
            <c:strRef>
              <c:f>'Cap Rates Chart'!$G$2</c:f>
              <c:strCache>
                <c:ptCount val="1"/>
                <c:pt idx="0">
                  <c:v>Apartment</c:v>
                </c:pt>
              </c:strCache>
            </c:strRef>
          </c:tx>
          <c:spPr>
            <a:ln>
              <a:solidFill>
                <a:schemeClr val="accent6"/>
              </a:solidFill>
            </a:ln>
          </c:spPr>
          <c:marker>
            <c:symbol val="none"/>
          </c:marker>
          <c:cat>
            <c:numRef>
              <c:f>'Cap Rates Chart'!$F$3:$F$175</c:f>
              <c:numCache>
                <c:formatCode>General</c:formatCode>
                <c:ptCount val="173"/>
                <c:pt idx="0">
                  <c:v>1982</c:v>
                </c:pt>
                <c:pt idx="1">
                  <c:v>1982</c:v>
                </c:pt>
                <c:pt idx="2">
                  <c:v>1982</c:v>
                </c:pt>
                <c:pt idx="3">
                  <c:v>1982</c:v>
                </c:pt>
                <c:pt idx="4">
                  <c:v>1983</c:v>
                </c:pt>
                <c:pt idx="5">
                  <c:v>1983</c:v>
                </c:pt>
                <c:pt idx="6">
                  <c:v>1983</c:v>
                </c:pt>
                <c:pt idx="7">
                  <c:v>1983</c:v>
                </c:pt>
                <c:pt idx="8">
                  <c:v>1984</c:v>
                </c:pt>
                <c:pt idx="9">
                  <c:v>1984</c:v>
                </c:pt>
                <c:pt idx="10">
                  <c:v>1984</c:v>
                </c:pt>
                <c:pt idx="11">
                  <c:v>1984</c:v>
                </c:pt>
                <c:pt idx="12">
                  <c:v>1985</c:v>
                </c:pt>
                <c:pt idx="13">
                  <c:v>1985</c:v>
                </c:pt>
                <c:pt idx="14">
                  <c:v>1985</c:v>
                </c:pt>
                <c:pt idx="15">
                  <c:v>1985</c:v>
                </c:pt>
                <c:pt idx="16">
                  <c:v>1986</c:v>
                </c:pt>
                <c:pt idx="17">
                  <c:v>1986</c:v>
                </c:pt>
                <c:pt idx="18">
                  <c:v>1986</c:v>
                </c:pt>
                <c:pt idx="19">
                  <c:v>1986</c:v>
                </c:pt>
                <c:pt idx="20">
                  <c:v>1987</c:v>
                </c:pt>
                <c:pt idx="21">
                  <c:v>1987</c:v>
                </c:pt>
                <c:pt idx="22">
                  <c:v>1987</c:v>
                </c:pt>
                <c:pt idx="23">
                  <c:v>1987</c:v>
                </c:pt>
                <c:pt idx="24">
                  <c:v>1988</c:v>
                </c:pt>
                <c:pt idx="25">
                  <c:v>1988</c:v>
                </c:pt>
                <c:pt idx="26">
                  <c:v>1988</c:v>
                </c:pt>
                <c:pt idx="27">
                  <c:v>1988</c:v>
                </c:pt>
                <c:pt idx="28">
                  <c:v>1989</c:v>
                </c:pt>
                <c:pt idx="29">
                  <c:v>1989</c:v>
                </c:pt>
                <c:pt idx="30">
                  <c:v>1989</c:v>
                </c:pt>
                <c:pt idx="31">
                  <c:v>1989</c:v>
                </c:pt>
                <c:pt idx="32">
                  <c:v>1990</c:v>
                </c:pt>
                <c:pt idx="33">
                  <c:v>1990</c:v>
                </c:pt>
                <c:pt idx="34">
                  <c:v>1990</c:v>
                </c:pt>
                <c:pt idx="35">
                  <c:v>1990</c:v>
                </c:pt>
                <c:pt idx="36">
                  <c:v>1991</c:v>
                </c:pt>
                <c:pt idx="37">
                  <c:v>1991</c:v>
                </c:pt>
                <c:pt idx="38">
                  <c:v>1991</c:v>
                </c:pt>
                <c:pt idx="39">
                  <c:v>1991</c:v>
                </c:pt>
                <c:pt idx="40">
                  <c:v>1992</c:v>
                </c:pt>
                <c:pt idx="41">
                  <c:v>1992</c:v>
                </c:pt>
                <c:pt idx="42">
                  <c:v>1992</c:v>
                </c:pt>
                <c:pt idx="43">
                  <c:v>1992</c:v>
                </c:pt>
                <c:pt idx="44">
                  <c:v>1993</c:v>
                </c:pt>
                <c:pt idx="45">
                  <c:v>1993</c:v>
                </c:pt>
                <c:pt idx="46">
                  <c:v>1993</c:v>
                </c:pt>
                <c:pt idx="47">
                  <c:v>1993</c:v>
                </c:pt>
                <c:pt idx="48">
                  <c:v>1994</c:v>
                </c:pt>
                <c:pt idx="49">
                  <c:v>1994</c:v>
                </c:pt>
                <c:pt idx="50">
                  <c:v>1994</c:v>
                </c:pt>
                <c:pt idx="51">
                  <c:v>1994</c:v>
                </c:pt>
                <c:pt idx="52">
                  <c:v>1995</c:v>
                </c:pt>
                <c:pt idx="53">
                  <c:v>1995</c:v>
                </c:pt>
                <c:pt idx="54">
                  <c:v>1995</c:v>
                </c:pt>
                <c:pt idx="55">
                  <c:v>1995</c:v>
                </c:pt>
                <c:pt idx="56">
                  <c:v>1996</c:v>
                </c:pt>
                <c:pt idx="57">
                  <c:v>1996</c:v>
                </c:pt>
                <c:pt idx="58">
                  <c:v>1996</c:v>
                </c:pt>
                <c:pt idx="59">
                  <c:v>1996</c:v>
                </c:pt>
                <c:pt idx="60">
                  <c:v>1997</c:v>
                </c:pt>
                <c:pt idx="61">
                  <c:v>1997</c:v>
                </c:pt>
                <c:pt idx="62">
                  <c:v>1997</c:v>
                </c:pt>
                <c:pt idx="63">
                  <c:v>1997</c:v>
                </c:pt>
                <c:pt idx="64">
                  <c:v>1998</c:v>
                </c:pt>
                <c:pt idx="65">
                  <c:v>1998</c:v>
                </c:pt>
                <c:pt idx="66">
                  <c:v>1998</c:v>
                </c:pt>
                <c:pt idx="67">
                  <c:v>1998</c:v>
                </c:pt>
                <c:pt idx="68">
                  <c:v>1999</c:v>
                </c:pt>
                <c:pt idx="69">
                  <c:v>1999</c:v>
                </c:pt>
                <c:pt idx="70">
                  <c:v>1999</c:v>
                </c:pt>
                <c:pt idx="71">
                  <c:v>1999</c:v>
                </c:pt>
                <c:pt idx="72">
                  <c:v>2000</c:v>
                </c:pt>
                <c:pt idx="73">
                  <c:v>2000</c:v>
                </c:pt>
                <c:pt idx="74">
                  <c:v>2000</c:v>
                </c:pt>
                <c:pt idx="75">
                  <c:v>2000</c:v>
                </c:pt>
                <c:pt idx="76">
                  <c:v>2001</c:v>
                </c:pt>
                <c:pt idx="77">
                  <c:v>2001</c:v>
                </c:pt>
                <c:pt idx="78">
                  <c:v>2001</c:v>
                </c:pt>
                <c:pt idx="79">
                  <c:v>2001</c:v>
                </c:pt>
                <c:pt idx="80">
                  <c:v>2002</c:v>
                </c:pt>
                <c:pt idx="81">
                  <c:v>2002</c:v>
                </c:pt>
                <c:pt idx="82">
                  <c:v>2002</c:v>
                </c:pt>
                <c:pt idx="83">
                  <c:v>2002</c:v>
                </c:pt>
                <c:pt idx="84">
                  <c:v>2003</c:v>
                </c:pt>
                <c:pt idx="85">
                  <c:v>2003</c:v>
                </c:pt>
                <c:pt idx="86">
                  <c:v>2003</c:v>
                </c:pt>
                <c:pt idx="87">
                  <c:v>2003</c:v>
                </c:pt>
                <c:pt idx="88">
                  <c:v>2004</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2008</c:v>
                </c:pt>
                <c:pt idx="105">
                  <c:v>2008</c:v>
                </c:pt>
                <c:pt idx="106">
                  <c:v>2008</c:v>
                </c:pt>
                <c:pt idx="107">
                  <c:v>2008</c:v>
                </c:pt>
                <c:pt idx="108">
                  <c:v>2009</c:v>
                </c:pt>
                <c:pt idx="109">
                  <c:v>2009</c:v>
                </c:pt>
                <c:pt idx="110">
                  <c:v>2009</c:v>
                </c:pt>
                <c:pt idx="111">
                  <c:v>2009</c:v>
                </c:pt>
                <c:pt idx="112">
                  <c:v>2010</c:v>
                </c:pt>
                <c:pt idx="113">
                  <c:v>2010</c:v>
                </c:pt>
                <c:pt idx="114">
                  <c:v>2010</c:v>
                </c:pt>
                <c:pt idx="115">
                  <c:v>2010</c:v>
                </c:pt>
                <c:pt idx="116">
                  <c:v>2011</c:v>
                </c:pt>
                <c:pt idx="117">
                  <c:v>2011</c:v>
                </c:pt>
                <c:pt idx="118">
                  <c:v>2011</c:v>
                </c:pt>
                <c:pt idx="119">
                  <c:v>2011</c:v>
                </c:pt>
                <c:pt idx="120">
                  <c:v>2012</c:v>
                </c:pt>
                <c:pt idx="121">
                  <c:v>2012</c:v>
                </c:pt>
                <c:pt idx="122">
                  <c:v>2012</c:v>
                </c:pt>
                <c:pt idx="123">
                  <c:v>2012</c:v>
                </c:pt>
                <c:pt idx="124">
                  <c:v>2013</c:v>
                </c:pt>
                <c:pt idx="125">
                  <c:v>2013</c:v>
                </c:pt>
                <c:pt idx="126">
                  <c:v>2013</c:v>
                </c:pt>
                <c:pt idx="127">
                  <c:v>2013</c:v>
                </c:pt>
                <c:pt idx="128">
                  <c:v>2014</c:v>
                </c:pt>
                <c:pt idx="129">
                  <c:v>2014</c:v>
                </c:pt>
                <c:pt idx="130">
                  <c:v>2014</c:v>
                </c:pt>
                <c:pt idx="131">
                  <c:v>2014</c:v>
                </c:pt>
                <c:pt idx="132">
                  <c:v>2015</c:v>
                </c:pt>
                <c:pt idx="133">
                  <c:v>2015</c:v>
                </c:pt>
                <c:pt idx="134">
                  <c:v>2015</c:v>
                </c:pt>
                <c:pt idx="135">
                  <c:v>2015</c:v>
                </c:pt>
                <c:pt idx="136">
                  <c:v>2016</c:v>
                </c:pt>
                <c:pt idx="137">
                  <c:v>2016</c:v>
                </c:pt>
                <c:pt idx="138">
                  <c:v>2016</c:v>
                </c:pt>
                <c:pt idx="139">
                  <c:v>2016</c:v>
                </c:pt>
                <c:pt idx="140">
                  <c:v>2017</c:v>
                </c:pt>
                <c:pt idx="141">
                  <c:v>2017</c:v>
                </c:pt>
                <c:pt idx="142">
                  <c:v>2017</c:v>
                </c:pt>
                <c:pt idx="143">
                  <c:v>2017</c:v>
                </c:pt>
                <c:pt idx="144">
                  <c:v>2018</c:v>
                </c:pt>
                <c:pt idx="145">
                  <c:v>2018</c:v>
                </c:pt>
                <c:pt idx="146">
                  <c:v>2018</c:v>
                </c:pt>
                <c:pt idx="147">
                  <c:v>2018</c:v>
                </c:pt>
                <c:pt idx="148">
                  <c:v>2019</c:v>
                </c:pt>
                <c:pt idx="149">
                  <c:v>2019</c:v>
                </c:pt>
                <c:pt idx="150">
                  <c:v>2019</c:v>
                </c:pt>
                <c:pt idx="151">
                  <c:v>2019</c:v>
                </c:pt>
                <c:pt idx="152">
                  <c:v>2020</c:v>
                </c:pt>
                <c:pt idx="153">
                  <c:v>2020</c:v>
                </c:pt>
                <c:pt idx="154">
                  <c:v>2020</c:v>
                </c:pt>
                <c:pt idx="155">
                  <c:v>2020</c:v>
                </c:pt>
                <c:pt idx="156">
                  <c:v>2021</c:v>
                </c:pt>
                <c:pt idx="157">
                  <c:v>2021</c:v>
                </c:pt>
                <c:pt idx="158">
                  <c:v>2021</c:v>
                </c:pt>
                <c:pt idx="159">
                  <c:v>2021</c:v>
                </c:pt>
                <c:pt idx="160">
                  <c:v>2022</c:v>
                </c:pt>
                <c:pt idx="161">
                  <c:v>2022</c:v>
                </c:pt>
                <c:pt idx="162">
                  <c:v>2022</c:v>
                </c:pt>
                <c:pt idx="163">
                  <c:v>2022</c:v>
                </c:pt>
                <c:pt idx="164">
                  <c:v>2023</c:v>
                </c:pt>
                <c:pt idx="165">
                  <c:v>2023</c:v>
                </c:pt>
                <c:pt idx="166">
                  <c:v>2023</c:v>
                </c:pt>
                <c:pt idx="167">
                  <c:v>2023</c:v>
                </c:pt>
                <c:pt idx="168">
                  <c:v>2024</c:v>
                </c:pt>
                <c:pt idx="169">
                  <c:v>2024</c:v>
                </c:pt>
                <c:pt idx="170">
                  <c:v>2024</c:v>
                </c:pt>
                <c:pt idx="171">
                  <c:v>2024</c:v>
                </c:pt>
                <c:pt idx="172">
                  <c:v>2025</c:v>
                </c:pt>
              </c:numCache>
            </c:numRef>
          </c:cat>
          <c:val>
            <c:numRef>
              <c:f>'Cap Rates Chart'!$G$3:$G$175</c:f>
              <c:numCache>
                <c:formatCode>General</c:formatCode>
                <c:ptCount val="173"/>
                <c:pt idx="0">
                  <c:v>0</c:v>
                </c:pt>
                <c:pt idx="1">
                  <c:v>6.35</c:v>
                </c:pt>
                <c:pt idx="2">
                  <c:v>6.9</c:v>
                </c:pt>
                <c:pt idx="3">
                  <c:v>4.7300000000000004</c:v>
                </c:pt>
                <c:pt idx="4">
                  <c:v>6.34</c:v>
                </c:pt>
                <c:pt idx="5">
                  <c:v>6.57</c:v>
                </c:pt>
                <c:pt idx="6">
                  <c:v>6.24</c:v>
                </c:pt>
                <c:pt idx="7">
                  <c:v>5.45</c:v>
                </c:pt>
                <c:pt idx="8">
                  <c:v>5.4</c:v>
                </c:pt>
                <c:pt idx="9">
                  <c:v>6.87</c:v>
                </c:pt>
                <c:pt idx="10">
                  <c:v>5.28</c:v>
                </c:pt>
                <c:pt idx="11">
                  <c:v>7.44</c:v>
                </c:pt>
                <c:pt idx="12">
                  <c:v>5.67</c:v>
                </c:pt>
                <c:pt idx="13">
                  <c:v>7.38</c:v>
                </c:pt>
                <c:pt idx="14">
                  <c:v>10.050000000000001</c:v>
                </c:pt>
                <c:pt idx="15">
                  <c:v>8.6</c:v>
                </c:pt>
                <c:pt idx="16">
                  <c:v>6.56</c:v>
                </c:pt>
                <c:pt idx="17">
                  <c:v>7.38</c:v>
                </c:pt>
                <c:pt idx="18">
                  <c:v>6.53</c:v>
                </c:pt>
                <c:pt idx="19">
                  <c:v>5.79</c:v>
                </c:pt>
                <c:pt idx="20">
                  <c:v>7.04</c:v>
                </c:pt>
                <c:pt idx="21">
                  <c:v>6.04</c:v>
                </c:pt>
                <c:pt idx="22">
                  <c:v>8.64</c:v>
                </c:pt>
                <c:pt idx="23">
                  <c:v>6.16</c:v>
                </c:pt>
                <c:pt idx="24">
                  <c:v>7</c:v>
                </c:pt>
                <c:pt idx="25">
                  <c:v>6.69</c:v>
                </c:pt>
                <c:pt idx="26">
                  <c:v>7.26</c:v>
                </c:pt>
                <c:pt idx="27">
                  <c:v>6.96</c:v>
                </c:pt>
                <c:pt idx="28">
                  <c:v>7.51</c:v>
                </c:pt>
                <c:pt idx="29">
                  <c:v>6.56</c:v>
                </c:pt>
                <c:pt idx="30">
                  <c:v>7.12</c:v>
                </c:pt>
                <c:pt idx="31">
                  <c:v>6.59</c:v>
                </c:pt>
                <c:pt idx="32">
                  <c:v>7.19</c:v>
                </c:pt>
                <c:pt idx="33">
                  <c:v>7.3</c:v>
                </c:pt>
                <c:pt idx="34">
                  <c:v>7.06</c:v>
                </c:pt>
                <c:pt idx="35">
                  <c:v>6.6</c:v>
                </c:pt>
                <c:pt idx="36">
                  <c:v>6.95</c:v>
                </c:pt>
                <c:pt idx="37">
                  <c:v>7.18</c:v>
                </c:pt>
                <c:pt idx="38">
                  <c:v>7.63</c:v>
                </c:pt>
                <c:pt idx="39">
                  <c:v>7.72</c:v>
                </c:pt>
                <c:pt idx="40">
                  <c:v>7.44</c:v>
                </c:pt>
                <c:pt idx="41">
                  <c:v>8.2200000000000006</c:v>
                </c:pt>
                <c:pt idx="42">
                  <c:v>8.44</c:v>
                </c:pt>
                <c:pt idx="43">
                  <c:v>8.64</c:v>
                </c:pt>
                <c:pt idx="44">
                  <c:v>8.6199999999999992</c:v>
                </c:pt>
                <c:pt idx="45">
                  <c:v>8.86</c:v>
                </c:pt>
                <c:pt idx="46">
                  <c:v>8.3000000000000007</c:v>
                </c:pt>
                <c:pt idx="47">
                  <c:v>8.9600000000000009</c:v>
                </c:pt>
                <c:pt idx="48">
                  <c:v>8.5</c:v>
                </c:pt>
                <c:pt idx="49">
                  <c:v>8.18</c:v>
                </c:pt>
                <c:pt idx="50">
                  <c:v>8.14</c:v>
                </c:pt>
                <c:pt idx="51">
                  <c:v>8.84</c:v>
                </c:pt>
                <c:pt idx="52">
                  <c:v>8.7799999999999994</c:v>
                </c:pt>
                <c:pt idx="53">
                  <c:v>8.82</c:v>
                </c:pt>
                <c:pt idx="54">
                  <c:v>8.92</c:v>
                </c:pt>
                <c:pt idx="55">
                  <c:v>8.76</c:v>
                </c:pt>
                <c:pt idx="56">
                  <c:v>7.96</c:v>
                </c:pt>
                <c:pt idx="57">
                  <c:v>8.58</c:v>
                </c:pt>
                <c:pt idx="58">
                  <c:v>8.61</c:v>
                </c:pt>
                <c:pt idx="59">
                  <c:v>8.76</c:v>
                </c:pt>
                <c:pt idx="60">
                  <c:v>7.58</c:v>
                </c:pt>
                <c:pt idx="61">
                  <c:v>8.49</c:v>
                </c:pt>
                <c:pt idx="62">
                  <c:v>8.36</c:v>
                </c:pt>
                <c:pt idx="63">
                  <c:v>8.57</c:v>
                </c:pt>
                <c:pt idx="64">
                  <c:v>8.2799999999999994</c:v>
                </c:pt>
                <c:pt idx="65">
                  <c:v>8.08</c:v>
                </c:pt>
                <c:pt idx="66">
                  <c:v>7.94</c:v>
                </c:pt>
                <c:pt idx="67">
                  <c:v>8.16</c:v>
                </c:pt>
                <c:pt idx="68">
                  <c:v>7.85</c:v>
                </c:pt>
                <c:pt idx="69">
                  <c:v>7.82</c:v>
                </c:pt>
                <c:pt idx="70">
                  <c:v>7.61</c:v>
                </c:pt>
                <c:pt idx="71">
                  <c:v>7.95</c:v>
                </c:pt>
                <c:pt idx="72">
                  <c:v>7.69</c:v>
                </c:pt>
                <c:pt idx="73">
                  <c:v>7.72</c:v>
                </c:pt>
                <c:pt idx="74">
                  <c:v>7.95</c:v>
                </c:pt>
                <c:pt idx="75">
                  <c:v>8.08</c:v>
                </c:pt>
                <c:pt idx="76">
                  <c:v>8.06</c:v>
                </c:pt>
                <c:pt idx="77">
                  <c:v>7.82</c:v>
                </c:pt>
                <c:pt idx="78">
                  <c:v>7.52</c:v>
                </c:pt>
                <c:pt idx="79">
                  <c:v>7.51</c:v>
                </c:pt>
                <c:pt idx="80">
                  <c:v>7.28</c:v>
                </c:pt>
                <c:pt idx="81">
                  <c:v>7.06</c:v>
                </c:pt>
                <c:pt idx="82">
                  <c:v>6.64</c:v>
                </c:pt>
                <c:pt idx="83">
                  <c:v>6.45</c:v>
                </c:pt>
                <c:pt idx="84">
                  <c:v>6.38</c:v>
                </c:pt>
                <c:pt idx="85">
                  <c:v>6.09</c:v>
                </c:pt>
                <c:pt idx="86">
                  <c:v>5.72</c:v>
                </c:pt>
                <c:pt idx="87">
                  <c:v>6.1</c:v>
                </c:pt>
                <c:pt idx="88">
                  <c:v>5.87</c:v>
                </c:pt>
                <c:pt idx="89">
                  <c:v>5.85</c:v>
                </c:pt>
                <c:pt idx="90">
                  <c:v>5.25</c:v>
                </c:pt>
                <c:pt idx="91">
                  <c:v>5.63</c:v>
                </c:pt>
                <c:pt idx="92">
                  <c:v>5.47</c:v>
                </c:pt>
                <c:pt idx="93">
                  <c:v>5.31</c:v>
                </c:pt>
                <c:pt idx="94">
                  <c:v>4.0599999999999996</c:v>
                </c:pt>
                <c:pt idx="95">
                  <c:v>5.26</c:v>
                </c:pt>
                <c:pt idx="96">
                  <c:v>5.0199999999999996</c:v>
                </c:pt>
                <c:pt idx="97">
                  <c:v>5.35</c:v>
                </c:pt>
                <c:pt idx="98">
                  <c:v>5.0999999999999996</c:v>
                </c:pt>
                <c:pt idx="99">
                  <c:v>5.17</c:v>
                </c:pt>
                <c:pt idx="100">
                  <c:v>4.74</c:v>
                </c:pt>
                <c:pt idx="101">
                  <c:v>4.8099999999999996</c:v>
                </c:pt>
                <c:pt idx="102">
                  <c:v>4.72</c:v>
                </c:pt>
                <c:pt idx="103">
                  <c:v>5.1100000000000003</c:v>
                </c:pt>
                <c:pt idx="104">
                  <c:v>4.75</c:v>
                </c:pt>
                <c:pt idx="105">
                  <c:v>4.72</c:v>
                </c:pt>
                <c:pt idx="106">
                  <c:v>4.51</c:v>
                </c:pt>
                <c:pt idx="107">
                  <c:v>5.41</c:v>
                </c:pt>
                <c:pt idx="108">
                  <c:v>5.65</c:v>
                </c:pt>
                <c:pt idx="109">
                  <c:v>6.08</c:v>
                </c:pt>
                <c:pt idx="110">
                  <c:v>5.81</c:v>
                </c:pt>
                <c:pt idx="111">
                  <c:v>6.02</c:v>
                </c:pt>
                <c:pt idx="112">
                  <c:v>5.89</c:v>
                </c:pt>
                <c:pt idx="113">
                  <c:v>5.91</c:v>
                </c:pt>
                <c:pt idx="114">
                  <c:v>5.48</c:v>
                </c:pt>
                <c:pt idx="115">
                  <c:v>5.69</c:v>
                </c:pt>
                <c:pt idx="116">
                  <c:v>5.56</c:v>
                </c:pt>
                <c:pt idx="117">
                  <c:v>5.5</c:v>
                </c:pt>
                <c:pt idx="118">
                  <c:v>5.31</c:v>
                </c:pt>
                <c:pt idx="119">
                  <c:v>5.54</c:v>
                </c:pt>
                <c:pt idx="120">
                  <c:v>5.41</c:v>
                </c:pt>
                <c:pt idx="121">
                  <c:v>5.44</c:v>
                </c:pt>
                <c:pt idx="122">
                  <c:v>5.38</c:v>
                </c:pt>
                <c:pt idx="123">
                  <c:v>5.46</c:v>
                </c:pt>
                <c:pt idx="124">
                  <c:v>5.32</c:v>
                </c:pt>
                <c:pt idx="125">
                  <c:v>5.22</c:v>
                </c:pt>
                <c:pt idx="126">
                  <c:v>5.14</c:v>
                </c:pt>
                <c:pt idx="127">
                  <c:v>5.0999999999999996</c:v>
                </c:pt>
                <c:pt idx="128">
                  <c:v>4.96</c:v>
                </c:pt>
                <c:pt idx="129">
                  <c:v>5.05</c:v>
                </c:pt>
                <c:pt idx="130">
                  <c:v>4.9800000000000004</c:v>
                </c:pt>
                <c:pt idx="131">
                  <c:v>4.99</c:v>
                </c:pt>
                <c:pt idx="132">
                  <c:v>4.91</c:v>
                </c:pt>
                <c:pt idx="133">
                  <c:v>4.9400000000000004</c:v>
                </c:pt>
                <c:pt idx="134">
                  <c:v>4.7</c:v>
                </c:pt>
                <c:pt idx="135">
                  <c:v>4.79</c:v>
                </c:pt>
                <c:pt idx="136">
                  <c:v>4.74</c:v>
                </c:pt>
                <c:pt idx="137">
                  <c:v>4.78</c:v>
                </c:pt>
                <c:pt idx="138">
                  <c:v>4.54</c:v>
                </c:pt>
                <c:pt idx="139">
                  <c:v>4.67</c:v>
                </c:pt>
                <c:pt idx="140">
                  <c:v>4.58</c:v>
                </c:pt>
                <c:pt idx="141">
                  <c:v>4.5999999999999996</c:v>
                </c:pt>
                <c:pt idx="142">
                  <c:v>4.37</c:v>
                </c:pt>
                <c:pt idx="143">
                  <c:v>4.43</c:v>
                </c:pt>
                <c:pt idx="144">
                  <c:v>4.42</c:v>
                </c:pt>
                <c:pt idx="145">
                  <c:v>4.3899999999999997</c:v>
                </c:pt>
                <c:pt idx="146">
                  <c:v>4.28</c:v>
                </c:pt>
                <c:pt idx="147">
                  <c:v>4.3</c:v>
                </c:pt>
                <c:pt idx="148">
                  <c:v>4.3</c:v>
                </c:pt>
                <c:pt idx="149">
                  <c:v>4.38</c:v>
                </c:pt>
                <c:pt idx="150">
                  <c:v>4.25</c:v>
                </c:pt>
                <c:pt idx="151">
                  <c:v>4.33</c:v>
                </c:pt>
                <c:pt idx="152">
                  <c:v>4.32</c:v>
                </c:pt>
                <c:pt idx="153">
                  <c:v>4.21</c:v>
                </c:pt>
                <c:pt idx="154">
                  <c:v>3.79</c:v>
                </c:pt>
                <c:pt idx="155">
                  <c:v>3.7</c:v>
                </c:pt>
                <c:pt idx="156">
                  <c:v>3.73</c:v>
                </c:pt>
                <c:pt idx="157">
                  <c:v>3.71</c:v>
                </c:pt>
                <c:pt idx="158">
                  <c:v>3.67</c:v>
                </c:pt>
                <c:pt idx="159">
                  <c:v>3.76</c:v>
                </c:pt>
                <c:pt idx="160">
                  <c:v>3.6</c:v>
                </c:pt>
                <c:pt idx="161">
                  <c:v>3.6</c:v>
                </c:pt>
                <c:pt idx="162">
                  <c:v>3.6</c:v>
                </c:pt>
                <c:pt idx="163">
                  <c:v>3.83</c:v>
                </c:pt>
                <c:pt idx="164">
                  <c:v>3.93</c:v>
                </c:pt>
                <c:pt idx="165">
                  <c:v>4</c:v>
                </c:pt>
                <c:pt idx="166">
                  <c:v>4.07</c:v>
                </c:pt>
                <c:pt idx="167">
                  <c:v>4.32</c:v>
                </c:pt>
                <c:pt idx="168">
                  <c:v>4.34</c:v>
                </c:pt>
                <c:pt idx="169">
                  <c:v>4.42</c:v>
                </c:pt>
                <c:pt idx="170">
                  <c:v>4.3899999999999997</c:v>
                </c:pt>
                <c:pt idx="171">
                  <c:v>4.42</c:v>
                </c:pt>
                <c:pt idx="172">
                  <c:v>4.43</c:v>
                </c:pt>
              </c:numCache>
            </c:numRef>
          </c:val>
          <c:smooth val="1"/>
          <c:extLst>
            <c:ext xmlns:c16="http://schemas.microsoft.com/office/drawing/2014/chart" uri="{C3380CC4-5D6E-409C-BE32-E72D297353CC}">
              <c16:uniqueId val="{00000000-C73E-4384-836C-3CF98EC6D01C}"/>
            </c:ext>
          </c:extLst>
        </c:ser>
        <c:ser>
          <c:idx val="1"/>
          <c:order val="1"/>
          <c:tx>
            <c:strRef>
              <c:f>'Cap Rates Chart'!$H$2</c:f>
              <c:strCache>
                <c:ptCount val="1"/>
                <c:pt idx="0">
                  <c:v>Industrial</c:v>
                </c:pt>
              </c:strCache>
            </c:strRef>
          </c:tx>
          <c:marker>
            <c:symbol val="none"/>
          </c:marker>
          <c:cat>
            <c:numRef>
              <c:f>'Cap Rates Chart'!$F$3:$F$175</c:f>
              <c:numCache>
                <c:formatCode>General</c:formatCode>
                <c:ptCount val="173"/>
                <c:pt idx="0">
                  <c:v>1982</c:v>
                </c:pt>
                <c:pt idx="1">
                  <c:v>1982</c:v>
                </c:pt>
                <c:pt idx="2">
                  <c:v>1982</c:v>
                </c:pt>
                <c:pt idx="3">
                  <c:v>1982</c:v>
                </c:pt>
                <c:pt idx="4">
                  <c:v>1983</c:v>
                </c:pt>
                <c:pt idx="5">
                  <c:v>1983</c:v>
                </c:pt>
                <c:pt idx="6">
                  <c:v>1983</c:v>
                </c:pt>
                <c:pt idx="7">
                  <c:v>1983</c:v>
                </c:pt>
                <c:pt idx="8">
                  <c:v>1984</c:v>
                </c:pt>
                <c:pt idx="9">
                  <c:v>1984</c:v>
                </c:pt>
                <c:pt idx="10">
                  <c:v>1984</c:v>
                </c:pt>
                <c:pt idx="11">
                  <c:v>1984</c:v>
                </c:pt>
                <c:pt idx="12">
                  <c:v>1985</c:v>
                </c:pt>
                <c:pt idx="13">
                  <c:v>1985</c:v>
                </c:pt>
                <c:pt idx="14">
                  <c:v>1985</c:v>
                </c:pt>
                <c:pt idx="15">
                  <c:v>1985</c:v>
                </c:pt>
                <c:pt idx="16">
                  <c:v>1986</c:v>
                </c:pt>
                <c:pt idx="17">
                  <c:v>1986</c:v>
                </c:pt>
                <c:pt idx="18">
                  <c:v>1986</c:v>
                </c:pt>
                <c:pt idx="19">
                  <c:v>1986</c:v>
                </c:pt>
                <c:pt idx="20">
                  <c:v>1987</c:v>
                </c:pt>
                <c:pt idx="21">
                  <c:v>1987</c:v>
                </c:pt>
                <c:pt idx="22">
                  <c:v>1987</c:v>
                </c:pt>
                <c:pt idx="23">
                  <c:v>1987</c:v>
                </c:pt>
                <c:pt idx="24">
                  <c:v>1988</c:v>
                </c:pt>
                <c:pt idx="25">
                  <c:v>1988</c:v>
                </c:pt>
                <c:pt idx="26">
                  <c:v>1988</c:v>
                </c:pt>
                <c:pt idx="27">
                  <c:v>1988</c:v>
                </c:pt>
                <c:pt idx="28">
                  <c:v>1989</c:v>
                </c:pt>
                <c:pt idx="29">
                  <c:v>1989</c:v>
                </c:pt>
                <c:pt idx="30">
                  <c:v>1989</c:v>
                </c:pt>
                <c:pt idx="31">
                  <c:v>1989</c:v>
                </c:pt>
                <c:pt idx="32">
                  <c:v>1990</c:v>
                </c:pt>
                <c:pt idx="33">
                  <c:v>1990</c:v>
                </c:pt>
                <c:pt idx="34">
                  <c:v>1990</c:v>
                </c:pt>
                <c:pt idx="35">
                  <c:v>1990</c:v>
                </c:pt>
                <c:pt idx="36">
                  <c:v>1991</c:v>
                </c:pt>
                <c:pt idx="37">
                  <c:v>1991</c:v>
                </c:pt>
                <c:pt idx="38">
                  <c:v>1991</c:v>
                </c:pt>
                <c:pt idx="39">
                  <c:v>1991</c:v>
                </c:pt>
                <c:pt idx="40">
                  <c:v>1992</c:v>
                </c:pt>
                <c:pt idx="41">
                  <c:v>1992</c:v>
                </c:pt>
                <c:pt idx="42">
                  <c:v>1992</c:v>
                </c:pt>
                <c:pt idx="43">
                  <c:v>1992</c:v>
                </c:pt>
                <c:pt idx="44">
                  <c:v>1993</c:v>
                </c:pt>
                <c:pt idx="45">
                  <c:v>1993</c:v>
                </c:pt>
                <c:pt idx="46">
                  <c:v>1993</c:v>
                </c:pt>
                <c:pt idx="47">
                  <c:v>1993</c:v>
                </c:pt>
                <c:pt idx="48">
                  <c:v>1994</c:v>
                </c:pt>
                <c:pt idx="49">
                  <c:v>1994</c:v>
                </c:pt>
                <c:pt idx="50">
                  <c:v>1994</c:v>
                </c:pt>
                <c:pt idx="51">
                  <c:v>1994</c:v>
                </c:pt>
                <c:pt idx="52">
                  <c:v>1995</c:v>
                </c:pt>
                <c:pt idx="53">
                  <c:v>1995</c:v>
                </c:pt>
                <c:pt idx="54">
                  <c:v>1995</c:v>
                </c:pt>
                <c:pt idx="55">
                  <c:v>1995</c:v>
                </c:pt>
                <c:pt idx="56">
                  <c:v>1996</c:v>
                </c:pt>
                <c:pt idx="57">
                  <c:v>1996</c:v>
                </c:pt>
                <c:pt idx="58">
                  <c:v>1996</c:v>
                </c:pt>
                <c:pt idx="59">
                  <c:v>1996</c:v>
                </c:pt>
                <c:pt idx="60">
                  <c:v>1997</c:v>
                </c:pt>
                <c:pt idx="61">
                  <c:v>1997</c:v>
                </c:pt>
                <c:pt idx="62">
                  <c:v>1997</c:v>
                </c:pt>
                <c:pt idx="63">
                  <c:v>1997</c:v>
                </c:pt>
                <c:pt idx="64">
                  <c:v>1998</c:v>
                </c:pt>
                <c:pt idx="65">
                  <c:v>1998</c:v>
                </c:pt>
                <c:pt idx="66">
                  <c:v>1998</c:v>
                </c:pt>
                <c:pt idx="67">
                  <c:v>1998</c:v>
                </c:pt>
                <c:pt idx="68">
                  <c:v>1999</c:v>
                </c:pt>
                <c:pt idx="69">
                  <c:v>1999</c:v>
                </c:pt>
                <c:pt idx="70">
                  <c:v>1999</c:v>
                </c:pt>
                <c:pt idx="71">
                  <c:v>1999</c:v>
                </c:pt>
                <c:pt idx="72">
                  <c:v>2000</c:v>
                </c:pt>
                <c:pt idx="73">
                  <c:v>2000</c:v>
                </c:pt>
                <c:pt idx="74">
                  <c:v>2000</c:v>
                </c:pt>
                <c:pt idx="75">
                  <c:v>2000</c:v>
                </c:pt>
                <c:pt idx="76">
                  <c:v>2001</c:v>
                </c:pt>
                <c:pt idx="77">
                  <c:v>2001</c:v>
                </c:pt>
                <c:pt idx="78">
                  <c:v>2001</c:v>
                </c:pt>
                <c:pt idx="79">
                  <c:v>2001</c:v>
                </c:pt>
                <c:pt idx="80">
                  <c:v>2002</c:v>
                </c:pt>
                <c:pt idx="81">
                  <c:v>2002</c:v>
                </c:pt>
                <c:pt idx="82">
                  <c:v>2002</c:v>
                </c:pt>
                <c:pt idx="83">
                  <c:v>2002</c:v>
                </c:pt>
                <c:pt idx="84">
                  <c:v>2003</c:v>
                </c:pt>
                <c:pt idx="85">
                  <c:v>2003</c:v>
                </c:pt>
                <c:pt idx="86">
                  <c:v>2003</c:v>
                </c:pt>
                <c:pt idx="87">
                  <c:v>2003</c:v>
                </c:pt>
                <c:pt idx="88">
                  <c:v>2004</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2008</c:v>
                </c:pt>
                <c:pt idx="105">
                  <c:v>2008</c:v>
                </c:pt>
                <c:pt idx="106">
                  <c:v>2008</c:v>
                </c:pt>
                <c:pt idx="107">
                  <c:v>2008</c:v>
                </c:pt>
                <c:pt idx="108">
                  <c:v>2009</c:v>
                </c:pt>
                <c:pt idx="109">
                  <c:v>2009</c:v>
                </c:pt>
                <c:pt idx="110">
                  <c:v>2009</c:v>
                </c:pt>
                <c:pt idx="111">
                  <c:v>2009</c:v>
                </c:pt>
                <c:pt idx="112">
                  <c:v>2010</c:v>
                </c:pt>
                <c:pt idx="113">
                  <c:v>2010</c:v>
                </c:pt>
                <c:pt idx="114">
                  <c:v>2010</c:v>
                </c:pt>
                <c:pt idx="115">
                  <c:v>2010</c:v>
                </c:pt>
                <c:pt idx="116">
                  <c:v>2011</c:v>
                </c:pt>
                <c:pt idx="117">
                  <c:v>2011</c:v>
                </c:pt>
                <c:pt idx="118">
                  <c:v>2011</c:v>
                </c:pt>
                <c:pt idx="119">
                  <c:v>2011</c:v>
                </c:pt>
                <c:pt idx="120">
                  <c:v>2012</c:v>
                </c:pt>
                <c:pt idx="121">
                  <c:v>2012</c:v>
                </c:pt>
                <c:pt idx="122">
                  <c:v>2012</c:v>
                </c:pt>
                <c:pt idx="123">
                  <c:v>2012</c:v>
                </c:pt>
                <c:pt idx="124">
                  <c:v>2013</c:v>
                </c:pt>
                <c:pt idx="125">
                  <c:v>2013</c:v>
                </c:pt>
                <c:pt idx="126">
                  <c:v>2013</c:v>
                </c:pt>
                <c:pt idx="127">
                  <c:v>2013</c:v>
                </c:pt>
                <c:pt idx="128">
                  <c:v>2014</c:v>
                </c:pt>
                <c:pt idx="129">
                  <c:v>2014</c:v>
                </c:pt>
                <c:pt idx="130">
                  <c:v>2014</c:v>
                </c:pt>
                <c:pt idx="131">
                  <c:v>2014</c:v>
                </c:pt>
                <c:pt idx="132">
                  <c:v>2015</c:v>
                </c:pt>
                <c:pt idx="133">
                  <c:v>2015</c:v>
                </c:pt>
                <c:pt idx="134">
                  <c:v>2015</c:v>
                </c:pt>
                <c:pt idx="135">
                  <c:v>2015</c:v>
                </c:pt>
                <c:pt idx="136">
                  <c:v>2016</c:v>
                </c:pt>
                <c:pt idx="137">
                  <c:v>2016</c:v>
                </c:pt>
                <c:pt idx="138">
                  <c:v>2016</c:v>
                </c:pt>
                <c:pt idx="139">
                  <c:v>2016</c:v>
                </c:pt>
                <c:pt idx="140">
                  <c:v>2017</c:v>
                </c:pt>
                <c:pt idx="141">
                  <c:v>2017</c:v>
                </c:pt>
                <c:pt idx="142">
                  <c:v>2017</c:v>
                </c:pt>
                <c:pt idx="143">
                  <c:v>2017</c:v>
                </c:pt>
                <c:pt idx="144">
                  <c:v>2018</c:v>
                </c:pt>
                <c:pt idx="145">
                  <c:v>2018</c:v>
                </c:pt>
                <c:pt idx="146">
                  <c:v>2018</c:v>
                </c:pt>
                <c:pt idx="147">
                  <c:v>2018</c:v>
                </c:pt>
                <c:pt idx="148">
                  <c:v>2019</c:v>
                </c:pt>
                <c:pt idx="149">
                  <c:v>2019</c:v>
                </c:pt>
                <c:pt idx="150">
                  <c:v>2019</c:v>
                </c:pt>
                <c:pt idx="151">
                  <c:v>2019</c:v>
                </c:pt>
                <c:pt idx="152">
                  <c:v>2020</c:v>
                </c:pt>
                <c:pt idx="153">
                  <c:v>2020</c:v>
                </c:pt>
                <c:pt idx="154">
                  <c:v>2020</c:v>
                </c:pt>
                <c:pt idx="155">
                  <c:v>2020</c:v>
                </c:pt>
                <c:pt idx="156">
                  <c:v>2021</c:v>
                </c:pt>
                <c:pt idx="157">
                  <c:v>2021</c:v>
                </c:pt>
                <c:pt idx="158">
                  <c:v>2021</c:v>
                </c:pt>
                <c:pt idx="159">
                  <c:v>2021</c:v>
                </c:pt>
                <c:pt idx="160">
                  <c:v>2022</c:v>
                </c:pt>
                <c:pt idx="161">
                  <c:v>2022</c:v>
                </c:pt>
                <c:pt idx="162">
                  <c:v>2022</c:v>
                </c:pt>
                <c:pt idx="163">
                  <c:v>2022</c:v>
                </c:pt>
                <c:pt idx="164">
                  <c:v>2023</c:v>
                </c:pt>
                <c:pt idx="165">
                  <c:v>2023</c:v>
                </c:pt>
                <c:pt idx="166">
                  <c:v>2023</c:v>
                </c:pt>
                <c:pt idx="167">
                  <c:v>2023</c:v>
                </c:pt>
                <c:pt idx="168">
                  <c:v>2024</c:v>
                </c:pt>
                <c:pt idx="169">
                  <c:v>2024</c:v>
                </c:pt>
                <c:pt idx="170">
                  <c:v>2024</c:v>
                </c:pt>
                <c:pt idx="171">
                  <c:v>2024</c:v>
                </c:pt>
                <c:pt idx="172">
                  <c:v>2025</c:v>
                </c:pt>
              </c:numCache>
            </c:numRef>
          </c:cat>
          <c:val>
            <c:numRef>
              <c:f>'Cap Rates Chart'!$H$3:$H$175</c:f>
              <c:numCache>
                <c:formatCode>General</c:formatCode>
                <c:ptCount val="173"/>
                <c:pt idx="0">
                  <c:v>7.39</c:v>
                </c:pt>
                <c:pt idx="1">
                  <c:v>7.71</c:v>
                </c:pt>
                <c:pt idx="2">
                  <c:v>8.14</c:v>
                </c:pt>
                <c:pt idx="3">
                  <c:v>7.47</c:v>
                </c:pt>
                <c:pt idx="4">
                  <c:v>7.22</c:v>
                </c:pt>
                <c:pt idx="5">
                  <c:v>7.84</c:v>
                </c:pt>
                <c:pt idx="6">
                  <c:v>6.99</c:v>
                </c:pt>
                <c:pt idx="7">
                  <c:v>6.79</c:v>
                </c:pt>
                <c:pt idx="8">
                  <c:v>7.21</c:v>
                </c:pt>
                <c:pt idx="9">
                  <c:v>7.49</c:v>
                </c:pt>
                <c:pt idx="10">
                  <c:v>6.67</c:v>
                </c:pt>
                <c:pt idx="11">
                  <c:v>7.45</c:v>
                </c:pt>
                <c:pt idx="12">
                  <c:v>7.23</c:v>
                </c:pt>
                <c:pt idx="13">
                  <c:v>7.85</c:v>
                </c:pt>
                <c:pt idx="14">
                  <c:v>7.63</c:v>
                </c:pt>
                <c:pt idx="15">
                  <c:v>7.35</c:v>
                </c:pt>
                <c:pt idx="16">
                  <c:v>6.83</c:v>
                </c:pt>
                <c:pt idx="17">
                  <c:v>7.29</c:v>
                </c:pt>
                <c:pt idx="18">
                  <c:v>7.24</c:v>
                </c:pt>
                <c:pt idx="19">
                  <c:v>7.41</c:v>
                </c:pt>
                <c:pt idx="20">
                  <c:v>6.88</c:v>
                </c:pt>
                <c:pt idx="21">
                  <c:v>7</c:v>
                </c:pt>
                <c:pt idx="22">
                  <c:v>7.26</c:v>
                </c:pt>
                <c:pt idx="23">
                  <c:v>7.39</c:v>
                </c:pt>
                <c:pt idx="24">
                  <c:v>6.62</c:v>
                </c:pt>
                <c:pt idx="25">
                  <c:v>7.57</c:v>
                </c:pt>
                <c:pt idx="26">
                  <c:v>7.1</c:v>
                </c:pt>
                <c:pt idx="27">
                  <c:v>7.31</c:v>
                </c:pt>
                <c:pt idx="28">
                  <c:v>7.24</c:v>
                </c:pt>
                <c:pt idx="29">
                  <c:v>7.05</c:v>
                </c:pt>
                <c:pt idx="30">
                  <c:v>6.55</c:v>
                </c:pt>
                <c:pt idx="31">
                  <c:v>6.44</c:v>
                </c:pt>
                <c:pt idx="32">
                  <c:v>7.34</c:v>
                </c:pt>
                <c:pt idx="33">
                  <c:v>7.2</c:v>
                </c:pt>
                <c:pt idx="34">
                  <c:v>7.16</c:v>
                </c:pt>
                <c:pt idx="35">
                  <c:v>7.56</c:v>
                </c:pt>
                <c:pt idx="36">
                  <c:v>7.23</c:v>
                </c:pt>
                <c:pt idx="37">
                  <c:v>8.08</c:v>
                </c:pt>
                <c:pt idx="38">
                  <c:v>7.92</c:v>
                </c:pt>
                <c:pt idx="39">
                  <c:v>7.94</c:v>
                </c:pt>
                <c:pt idx="40">
                  <c:v>7.79</c:v>
                </c:pt>
                <c:pt idx="41">
                  <c:v>7.65</c:v>
                </c:pt>
                <c:pt idx="42">
                  <c:v>8.44</c:v>
                </c:pt>
                <c:pt idx="43">
                  <c:v>8.3699999999999992</c:v>
                </c:pt>
                <c:pt idx="44">
                  <c:v>8.67</c:v>
                </c:pt>
                <c:pt idx="45">
                  <c:v>8.7799999999999994</c:v>
                </c:pt>
                <c:pt idx="46">
                  <c:v>9.08</c:v>
                </c:pt>
                <c:pt idx="47">
                  <c:v>8.85</c:v>
                </c:pt>
                <c:pt idx="48">
                  <c:v>9.1300000000000008</c:v>
                </c:pt>
                <c:pt idx="49">
                  <c:v>9.14</c:v>
                </c:pt>
                <c:pt idx="50">
                  <c:v>9.31</c:v>
                </c:pt>
                <c:pt idx="51">
                  <c:v>9.51</c:v>
                </c:pt>
                <c:pt idx="52">
                  <c:v>9.5399999999999991</c:v>
                </c:pt>
                <c:pt idx="53">
                  <c:v>9.94</c:v>
                </c:pt>
                <c:pt idx="54">
                  <c:v>9.81</c:v>
                </c:pt>
                <c:pt idx="55">
                  <c:v>9.51</c:v>
                </c:pt>
                <c:pt idx="56">
                  <c:v>9.5299999999999994</c:v>
                </c:pt>
                <c:pt idx="57">
                  <c:v>9.35</c:v>
                </c:pt>
                <c:pt idx="58">
                  <c:v>9.33</c:v>
                </c:pt>
                <c:pt idx="59">
                  <c:v>9.36</c:v>
                </c:pt>
                <c:pt idx="60">
                  <c:v>9.2899999999999991</c:v>
                </c:pt>
                <c:pt idx="61">
                  <c:v>9.1</c:v>
                </c:pt>
                <c:pt idx="62">
                  <c:v>8.8800000000000008</c:v>
                </c:pt>
                <c:pt idx="63">
                  <c:v>8.9600000000000009</c:v>
                </c:pt>
                <c:pt idx="64">
                  <c:v>8.89</c:v>
                </c:pt>
                <c:pt idx="65">
                  <c:v>9.0500000000000007</c:v>
                </c:pt>
                <c:pt idx="66">
                  <c:v>8.81</c:v>
                </c:pt>
                <c:pt idx="67">
                  <c:v>8.7100000000000009</c:v>
                </c:pt>
                <c:pt idx="68">
                  <c:v>8.9</c:v>
                </c:pt>
                <c:pt idx="69">
                  <c:v>8.86</c:v>
                </c:pt>
                <c:pt idx="70">
                  <c:v>8.86</c:v>
                </c:pt>
                <c:pt idx="71">
                  <c:v>8.89</c:v>
                </c:pt>
                <c:pt idx="72">
                  <c:v>9.19</c:v>
                </c:pt>
                <c:pt idx="73">
                  <c:v>8.51</c:v>
                </c:pt>
                <c:pt idx="74">
                  <c:v>8.81</c:v>
                </c:pt>
                <c:pt idx="75">
                  <c:v>8.5399999999999991</c:v>
                </c:pt>
                <c:pt idx="76">
                  <c:v>8.64</c:v>
                </c:pt>
                <c:pt idx="77">
                  <c:v>8.48</c:v>
                </c:pt>
                <c:pt idx="78">
                  <c:v>9.02</c:v>
                </c:pt>
                <c:pt idx="79">
                  <c:v>8.8800000000000008</c:v>
                </c:pt>
                <c:pt idx="80">
                  <c:v>8.89</c:v>
                </c:pt>
                <c:pt idx="81">
                  <c:v>8.36</c:v>
                </c:pt>
                <c:pt idx="82">
                  <c:v>8.24</c:v>
                </c:pt>
                <c:pt idx="83">
                  <c:v>8.64</c:v>
                </c:pt>
                <c:pt idx="84">
                  <c:v>7.89</c:v>
                </c:pt>
                <c:pt idx="85">
                  <c:v>8.1300000000000008</c:v>
                </c:pt>
                <c:pt idx="86">
                  <c:v>7.99</c:v>
                </c:pt>
                <c:pt idx="87">
                  <c:v>7.85</c:v>
                </c:pt>
                <c:pt idx="88">
                  <c:v>7.72</c:v>
                </c:pt>
                <c:pt idx="89">
                  <c:v>7.2</c:v>
                </c:pt>
                <c:pt idx="90">
                  <c:v>7.03</c:v>
                </c:pt>
                <c:pt idx="91">
                  <c:v>7.09</c:v>
                </c:pt>
                <c:pt idx="92">
                  <c:v>7</c:v>
                </c:pt>
                <c:pt idx="93">
                  <c:v>6.58</c:v>
                </c:pt>
                <c:pt idx="94">
                  <c:v>3.86</c:v>
                </c:pt>
                <c:pt idx="95">
                  <c:v>6.49</c:v>
                </c:pt>
                <c:pt idx="96">
                  <c:v>6.4</c:v>
                </c:pt>
                <c:pt idx="97">
                  <c:v>6.4</c:v>
                </c:pt>
                <c:pt idx="98">
                  <c:v>6.18</c:v>
                </c:pt>
                <c:pt idx="99">
                  <c:v>6.01</c:v>
                </c:pt>
                <c:pt idx="100">
                  <c:v>5.97</c:v>
                </c:pt>
                <c:pt idx="101">
                  <c:v>5.95</c:v>
                </c:pt>
                <c:pt idx="102">
                  <c:v>5.99</c:v>
                </c:pt>
                <c:pt idx="103">
                  <c:v>5.98</c:v>
                </c:pt>
                <c:pt idx="104">
                  <c:v>5.75</c:v>
                </c:pt>
                <c:pt idx="105">
                  <c:v>5.76</c:v>
                </c:pt>
                <c:pt idx="106">
                  <c:v>5.88</c:v>
                </c:pt>
                <c:pt idx="107">
                  <c:v>6.31</c:v>
                </c:pt>
                <c:pt idx="108">
                  <c:v>6.65</c:v>
                </c:pt>
                <c:pt idx="109">
                  <c:v>7.1</c:v>
                </c:pt>
                <c:pt idx="110">
                  <c:v>7.32</c:v>
                </c:pt>
                <c:pt idx="111">
                  <c:v>7.23</c:v>
                </c:pt>
                <c:pt idx="112">
                  <c:v>6.69</c:v>
                </c:pt>
                <c:pt idx="113">
                  <c:v>6.98</c:v>
                </c:pt>
                <c:pt idx="114">
                  <c:v>6.85</c:v>
                </c:pt>
                <c:pt idx="115">
                  <c:v>6.45</c:v>
                </c:pt>
                <c:pt idx="116">
                  <c:v>6.11</c:v>
                </c:pt>
                <c:pt idx="117">
                  <c:v>6.11</c:v>
                </c:pt>
                <c:pt idx="118">
                  <c:v>5.93</c:v>
                </c:pt>
                <c:pt idx="119">
                  <c:v>6.13</c:v>
                </c:pt>
                <c:pt idx="120">
                  <c:v>6.11</c:v>
                </c:pt>
                <c:pt idx="121">
                  <c:v>6.09</c:v>
                </c:pt>
                <c:pt idx="122">
                  <c:v>6.08</c:v>
                </c:pt>
                <c:pt idx="123">
                  <c:v>6.03</c:v>
                </c:pt>
                <c:pt idx="124">
                  <c:v>6.02</c:v>
                </c:pt>
                <c:pt idx="125">
                  <c:v>5.84</c:v>
                </c:pt>
                <c:pt idx="126">
                  <c:v>5.95</c:v>
                </c:pt>
                <c:pt idx="127">
                  <c:v>5.97</c:v>
                </c:pt>
                <c:pt idx="128">
                  <c:v>5.74</c:v>
                </c:pt>
                <c:pt idx="129">
                  <c:v>5.87</c:v>
                </c:pt>
                <c:pt idx="130">
                  <c:v>5.82</c:v>
                </c:pt>
                <c:pt idx="131">
                  <c:v>5.7</c:v>
                </c:pt>
                <c:pt idx="132">
                  <c:v>5.49</c:v>
                </c:pt>
                <c:pt idx="133">
                  <c:v>5.53</c:v>
                </c:pt>
                <c:pt idx="134">
                  <c:v>5.52</c:v>
                </c:pt>
                <c:pt idx="135">
                  <c:v>5.41</c:v>
                </c:pt>
                <c:pt idx="136">
                  <c:v>5.33</c:v>
                </c:pt>
                <c:pt idx="137">
                  <c:v>5.39</c:v>
                </c:pt>
                <c:pt idx="138">
                  <c:v>5.36</c:v>
                </c:pt>
                <c:pt idx="139">
                  <c:v>5.27</c:v>
                </c:pt>
                <c:pt idx="140">
                  <c:v>5.08</c:v>
                </c:pt>
                <c:pt idx="141">
                  <c:v>5.17</c:v>
                </c:pt>
                <c:pt idx="142">
                  <c:v>5.07</c:v>
                </c:pt>
                <c:pt idx="143">
                  <c:v>5.07</c:v>
                </c:pt>
                <c:pt idx="144">
                  <c:v>5.04</c:v>
                </c:pt>
                <c:pt idx="145">
                  <c:v>5.08</c:v>
                </c:pt>
                <c:pt idx="146">
                  <c:v>4.9400000000000004</c:v>
                </c:pt>
                <c:pt idx="147">
                  <c:v>4.91</c:v>
                </c:pt>
                <c:pt idx="148">
                  <c:v>4.7</c:v>
                </c:pt>
                <c:pt idx="149">
                  <c:v>4.8099999999999996</c:v>
                </c:pt>
                <c:pt idx="150">
                  <c:v>4.75</c:v>
                </c:pt>
                <c:pt idx="151">
                  <c:v>4.6900000000000004</c:v>
                </c:pt>
                <c:pt idx="152">
                  <c:v>4.6399999999999997</c:v>
                </c:pt>
                <c:pt idx="153">
                  <c:v>4.74</c:v>
                </c:pt>
                <c:pt idx="154">
                  <c:v>4.71</c:v>
                </c:pt>
                <c:pt idx="155">
                  <c:v>4.5</c:v>
                </c:pt>
                <c:pt idx="156">
                  <c:v>4.38</c:v>
                </c:pt>
                <c:pt idx="157">
                  <c:v>4.2300000000000004</c:v>
                </c:pt>
                <c:pt idx="158">
                  <c:v>3.92</c:v>
                </c:pt>
                <c:pt idx="159">
                  <c:v>3.61</c:v>
                </c:pt>
                <c:pt idx="160">
                  <c:v>3.39</c:v>
                </c:pt>
                <c:pt idx="161">
                  <c:v>3.33</c:v>
                </c:pt>
                <c:pt idx="162">
                  <c:v>3.38</c:v>
                </c:pt>
                <c:pt idx="163">
                  <c:v>3.57</c:v>
                </c:pt>
                <c:pt idx="164">
                  <c:v>3.74</c:v>
                </c:pt>
                <c:pt idx="165">
                  <c:v>3.89</c:v>
                </c:pt>
                <c:pt idx="166">
                  <c:v>3.87</c:v>
                </c:pt>
                <c:pt idx="167">
                  <c:v>4.0999999999999996</c:v>
                </c:pt>
                <c:pt idx="168">
                  <c:v>4.1100000000000003</c:v>
                </c:pt>
                <c:pt idx="169">
                  <c:v>4.16</c:v>
                </c:pt>
                <c:pt idx="170">
                  <c:v>4.12</c:v>
                </c:pt>
                <c:pt idx="171">
                  <c:v>4.1100000000000003</c:v>
                </c:pt>
                <c:pt idx="172">
                  <c:v>4.1100000000000003</c:v>
                </c:pt>
              </c:numCache>
            </c:numRef>
          </c:val>
          <c:smooth val="1"/>
          <c:extLst>
            <c:ext xmlns:c16="http://schemas.microsoft.com/office/drawing/2014/chart" uri="{C3380CC4-5D6E-409C-BE32-E72D297353CC}">
              <c16:uniqueId val="{00000001-C73E-4384-836C-3CF98EC6D01C}"/>
            </c:ext>
          </c:extLst>
        </c:ser>
        <c:ser>
          <c:idx val="2"/>
          <c:order val="2"/>
          <c:tx>
            <c:strRef>
              <c:f>'Cap Rates Chart'!$I$2</c:f>
              <c:strCache>
                <c:ptCount val="1"/>
                <c:pt idx="0">
                  <c:v>Office</c:v>
                </c:pt>
              </c:strCache>
            </c:strRef>
          </c:tx>
          <c:spPr>
            <a:ln>
              <a:solidFill>
                <a:schemeClr val="accent4"/>
              </a:solidFill>
            </a:ln>
          </c:spPr>
          <c:marker>
            <c:symbol val="none"/>
          </c:marker>
          <c:cat>
            <c:numRef>
              <c:f>'Cap Rates Chart'!$F$3:$F$175</c:f>
              <c:numCache>
                <c:formatCode>General</c:formatCode>
                <c:ptCount val="173"/>
                <c:pt idx="0">
                  <c:v>1982</c:v>
                </c:pt>
                <c:pt idx="1">
                  <c:v>1982</c:v>
                </c:pt>
                <c:pt idx="2">
                  <c:v>1982</c:v>
                </c:pt>
                <c:pt idx="3">
                  <c:v>1982</c:v>
                </c:pt>
                <c:pt idx="4">
                  <c:v>1983</c:v>
                </c:pt>
                <c:pt idx="5">
                  <c:v>1983</c:v>
                </c:pt>
                <c:pt idx="6">
                  <c:v>1983</c:v>
                </c:pt>
                <c:pt idx="7">
                  <c:v>1983</c:v>
                </c:pt>
                <c:pt idx="8">
                  <c:v>1984</c:v>
                </c:pt>
                <c:pt idx="9">
                  <c:v>1984</c:v>
                </c:pt>
                <c:pt idx="10">
                  <c:v>1984</c:v>
                </c:pt>
                <c:pt idx="11">
                  <c:v>1984</c:v>
                </c:pt>
                <c:pt idx="12">
                  <c:v>1985</c:v>
                </c:pt>
                <c:pt idx="13">
                  <c:v>1985</c:v>
                </c:pt>
                <c:pt idx="14">
                  <c:v>1985</c:v>
                </c:pt>
                <c:pt idx="15">
                  <c:v>1985</c:v>
                </c:pt>
                <c:pt idx="16">
                  <c:v>1986</c:v>
                </c:pt>
                <c:pt idx="17">
                  <c:v>1986</c:v>
                </c:pt>
                <c:pt idx="18">
                  <c:v>1986</c:v>
                </c:pt>
                <c:pt idx="19">
                  <c:v>1986</c:v>
                </c:pt>
                <c:pt idx="20">
                  <c:v>1987</c:v>
                </c:pt>
                <c:pt idx="21">
                  <c:v>1987</c:v>
                </c:pt>
                <c:pt idx="22">
                  <c:v>1987</c:v>
                </c:pt>
                <c:pt idx="23">
                  <c:v>1987</c:v>
                </c:pt>
                <c:pt idx="24">
                  <c:v>1988</c:v>
                </c:pt>
                <c:pt idx="25">
                  <c:v>1988</c:v>
                </c:pt>
                <c:pt idx="26">
                  <c:v>1988</c:v>
                </c:pt>
                <c:pt idx="27">
                  <c:v>1988</c:v>
                </c:pt>
                <c:pt idx="28">
                  <c:v>1989</c:v>
                </c:pt>
                <c:pt idx="29">
                  <c:v>1989</c:v>
                </c:pt>
                <c:pt idx="30">
                  <c:v>1989</c:v>
                </c:pt>
                <c:pt idx="31">
                  <c:v>1989</c:v>
                </c:pt>
                <c:pt idx="32">
                  <c:v>1990</c:v>
                </c:pt>
                <c:pt idx="33">
                  <c:v>1990</c:v>
                </c:pt>
                <c:pt idx="34">
                  <c:v>1990</c:v>
                </c:pt>
                <c:pt idx="35">
                  <c:v>1990</c:v>
                </c:pt>
                <c:pt idx="36">
                  <c:v>1991</c:v>
                </c:pt>
                <c:pt idx="37">
                  <c:v>1991</c:v>
                </c:pt>
                <c:pt idx="38">
                  <c:v>1991</c:v>
                </c:pt>
                <c:pt idx="39">
                  <c:v>1991</c:v>
                </c:pt>
                <c:pt idx="40">
                  <c:v>1992</c:v>
                </c:pt>
                <c:pt idx="41">
                  <c:v>1992</c:v>
                </c:pt>
                <c:pt idx="42">
                  <c:v>1992</c:v>
                </c:pt>
                <c:pt idx="43">
                  <c:v>1992</c:v>
                </c:pt>
                <c:pt idx="44">
                  <c:v>1993</c:v>
                </c:pt>
                <c:pt idx="45">
                  <c:v>1993</c:v>
                </c:pt>
                <c:pt idx="46">
                  <c:v>1993</c:v>
                </c:pt>
                <c:pt idx="47">
                  <c:v>1993</c:v>
                </c:pt>
                <c:pt idx="48">
                  <c:v>1994</c:v>
                </c:pt>
                <c:pt idx="49">
                  <c:v>1994</c:v>
                </c:pt>
                <c:pt idx="50">
                  <c:v>1994</c:v>
                </c:pt>
                <c:pt idx="51">
                  <c:v>1994</c:v>
                </c:pt>
                <c:pt idx="52">
                  <c:v>1995</c:v>
                </c:pt>
                <c:pt idx="53">
                  <c:v>1995</c:v>
                </c:pt>
                <c:pt idx="54">
                  <c:v>1995</c:v>
                </c:pt>
                <c:pt idx="55">
                  <c:v>1995</c:v>
                </c:pt>
                <c:pt idx="56">
                  <c:v>1996</c:v>
                </c:pt>
                <c:pt idx="57">
                  <c:v>1996</c:v>
                </c:pt>
                <c:pt idx="58">
                  <c:v>1996</c:v>
                </c:pt>
                <c:pt idx="59">
                  <c:v>1996</c:v>
                </c:pt>
                <c:pt idx="60">
                  <c:v>1997</c:v>
                </c:pt>
                <c:pt idx="61">
                  <c:v>1997</c:v>
                </c:pt>
                <c:pt idx="62">
                  <c:v>1997</c:v>
                </c:pt>
                <c:pt idx="63">
                  <c:v>1997</c:v>
                </c:pt>
                <c:pt idx="64">
                  <c:v>1998</c:v>
                </c:pt>
                <c:pt idx="65">
                  <c:v>1998</c:v>
                </c:pt>
                <c:pt idx="66">
                  <c:v>1998</c:v>
                </c:pt>
                <c:pt idx="67">
                  <c:v>1998</c:v>
                </c:pt>
                <c:pt idx="68">
                  <c:v>1999</c:v>
                </c:pt>
                <c:pt idx="69">
                  <c:v>1999</c:v>
                </c:pt>
                <c:pt idx="70">
                  <c:v>1999</c:v>
                </c:pt>
                <c:pt idx="71">
                  <c:v>1999</c:v>
                </c:pt>
                <c:pt idx="72">
                  <c:v>2000</c:v>
                </c:pt>
                <c:pt idx="73">
                  <c:v>2000</c:v>
                </c:pt>
                <c:pt idx="74">
                  <c:v>2000</c:v>
                </c:pt>
                <c:pt idx="75">
                  <c:v>2000</c:v>
                </c:pt>
                <c:pt idx="76">
                  <c:v>2001</c:v>
                </c:pt>
                <c:pt idx="77">
                  <c:v>2001</c:v>
                </c:pt>
                <c:pt idx="78">
                  <c:v>2001</c:v>
                </c:pt>
                <c:pt idx="79">
                  <c:v>2001</c:v>
                </c:pt>
                <c:pt idx="80">
                  <c:v>2002</c:v>
                </c:pt>
                <c:pt idx="81">
                  <c:v>2002</c:v>
                </c:pt>
                <c:pt idx="82">
                  <c:v>2002</c:v>
                </c:pt>
                <c:pt idx="83">
                  <c:v>2002</c:v>
                </c:pt>
                <c:pt idx="84">
                  <c:v>2003</c:v>
                </c:pt>
                <c:pt idx="85">
                  <c:v>2003</c:v>
                </c:pt>
                <c:pt idx="86">
                  <c:v>2003</c:v>
                </c:pt>
                <c:pt idx="87">
                  <c:v>2003</c:v>
                </c:pt>
                <c:pt idx="88">
                  <c:v>2004</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2008</c:v>
                </c:pt>
                <c:pt idx="105">
                  <c:v>2008</c:v>
                </c:pt>
                <c:pt idx="106">
                  <c:v>2008</c:v>
                </c:pt>
                <c:pt idx="107">
                  <c:v>2008</c:v>
                </c:pt>
                <c:pt idx="108">
                  <c:v>2009</c:v>
                </c:pt>
                <c:pt idx="109">
                  <c:v>2009</c:v>
                </c:pt>
                <c:pt idx="110">
                  <c:v>2009</c:v>
                </c:pt>
                <c:pt idx="111">
                  <c:v>2009</c:v>
                </c:pt>
                <c:pt idx="112">
                  <c:v>2010</c:v>
                </c:pt>
                <c:pt idx="113">
                  <c:v>2010</c:v>
                </c:pt>
                <c:pt idx="114">
                  <c:v>2010</c:v>
                </c:pt>
                <c:pt idx="115">
                  <c:v>2010</c:v>
                </c:pt>
                <c:pt idx="116">
                  <c:v>2011</c:v>
                </c:pt>
                <c:pt idx="117">
                  <c:v>2011</c:v>
                </c:pt>
                <c:pt idx="118">
                  <c:v>2011</c:v>
                </c:pt>
                <c:pt idx="119">
                  <c:v>2011</c:v>
                </c:pt>
                <c:pt idx="120">
                  <c:v>2012</c:v>
                </c:pt>
                <c:pt idx="121">
                  <c:v>2012</c:v>
                </c:pt>
                <c:pt idx="122">
                  <c:v>2012</c:v>
                </c:pt>
                <c:pt idx="123">
                  <c:v>2012</c:v>
                </c:pt>
                <c:pt idx="124">
                  <c:v>2013</c:v>
                </c:pt>
                <c:pt idx="125">
                  <c:v>2013</c:v>
                </c:pt>
                <c:pt idx="126">
                  <c:v>2013</c:v>
                </c:pt>
                <c:pt idx="127">
                  <c:v>2013</c:v>
                </c:pt>
                <c:pt idx="128">
                  <c:v>2014</c:v>
                </c:pt>
                <c:pt idx="129">
                  <c:v>2014</c:v>
                </c:pt>
                <c:pt idx="130">
                  <c:v>2014</c:v>
                </c:pt>
                <c:pt idx="131">
                  <c:v>2014</c:v>
                </c:pt>
                <c:pt idx="132">
                  <c:v>2015</c:v>
                </c:pt>
                <c:pt idx="133">
                  <c:v>2015</c:v>
                </c:pt>
                <c:pt idx="134">
                  <c:v>2015</c:v>
                </c:pt>
                <c:pt idx="135">
                  <c:v>2015</c:v>
                </c:pt>
                <c:pt idx="136">
                  <c:v>2016</c:v>
                </c:pt>
                <c:pt idx="137">
                  <c:v>2016</c:v>
                </c:pt>
                <c:pt idx="138">
                  <c:v>2016</c:v>
                </c:pt>
                <c:pt idx="139">
                  <c:v>2016</c:v>
                </c:pt>
                <c:pt idx="140">
                  <c:v>2017</c:v>
                </c:pt>
                <c:pt idx="141">
                  <c:v>2017</c:v>
                </c:pt>
                <c:pt idx="142">
                  <c:v>2017</c:v>
                </c:pt>
                <c:pt idx="143">
                  <c:v>2017</c:v>
                </c:pt>
                <c:pt idx="144">
                  <c:v>2018</c:v>
                </c:pt>
                <c:pt idx="145">
                  <c:v>2018</c:v>
                </c:pt>
                <c:pt idx="146">
                  <c:v>2018</c:v>
                </c:pt>
                <c:pt idx="147">
                  <c:v>2018</c:v>
                </c:pt>
                <c:pt idx="148">
                  <c:v>2019</c:v>
                </c:pt>
                <c:pt idx="149">
                  <c:v>2019</c:v>
                </c:pt>
                <c:pt idx="150">
                  <c:v>2019</c:v>
                </c:pt>
                <c:pt idx="151">
                  <c:v>2019</c:v>
                </c:pt>
                <c:pt idx="152">
                  <c:v>2020</c:v>
                </c:pt>
                <c:pt idx="153">
                  <c:v>2020</c:v>
                </c:pt>
                <c:pt idx="154">
                  <c:v>2020</c:v>
                </c:pt>
                <c:pt idx="155">
                  <c:v>2020</c:v>
                </c:pt>
                <c:pt idx="156">
                  <c:v>2021</c:v>
                </c:pt>
                <c:pt idx="157">
                  <c:v>2021</c:v>
                </c:pt>
                <c:pt idx="158">
                  <c:v>2021</c:v>
                </c:pt>
                <c:pt idx="159">
                  <c:v>2021</c:v>
                </c:pt>
                <c:pt idx="160">
                  <c:v>2022</c:v>
                </c:pt>
                <c:pt idx="161">
                  <c:v>2022</c:v>
                </c:pt>
                <c:pt idx="162">
                  <c:v>2022</c:v>
                </c:pt>
                <c:pt idx="163">
                  <c:v>2022</c:v>
                </c:pt>
                <c:pt idx="164">
                  <c:v>2023</c:v>
                </c:pt>
                <c:pt idx="165">
                  <c:v>2023</c:v>
                </c:pt>
                <c:pt idx="166">
                  <c:v>2023</c:v>
                </c:pt>
                <c:pt idx="167">
                  <c:v>2023</c:v>
                </c:pt>
                <c:pt idx="168">
                  <c:v>2024</c:v>
                </c:pt>
                <c:pt idx="169">
                  <c:v>2024</c:v>
                </c:pt>
                <c:pt idx="170">
                  <c:v>2024</c:v>
                </c:pt>
                <c:pt idx="171">
                  <c:v>2024</c:v>
                </c:pt>
                <c:pt idx="172">
                  <c:v>2025</c:v>
                </c:pt>
              </c:numCache>
            </c:numRef>
          </c:cat>
          <c:val>
            <c:numRef>
              <c:f>'Cap Rates Chart'!$I$3:$I$175</c:f>
              <c:numCache>
                <c:formatCode>General</c:formatCode>
                <c:ptCount val="173"/>
                <c:pt idx="0">
                  <c:v>7.06</c:v>
                </c:pt>
                <c:pt idx="1">
                  <c:v>7.55</c:v>
                </c:pt>
                <c:pt idx="2">
                  <c:v>7.27</c:v>
                </c:pt>
                <c:pt idx="3">
                  <c:v>6.53</c:v>
                </c:pt>
                <c:pt idx="4">
                  <c:v>7.8</c:v>
                </c:pt>
                <c:pt idx="5">
                  <c:v>7.54</c:v>
                </c:pt>
                <c:pt idx="6">
                  <c:v>6.51</c:v>
                </c:pt>
                <c:pt idx="7">
                  <c:v>6.01</c:v>
                </c:pt>
                <c:pt idx="8">
                  <c:v>6.42</c:v>
                </c:pt>
                <c:pt idx="9">
                  <c:v>7.68</c:v>
                </c:pt>
                <c:pt idx="10">
                  <c:v>7.5</c:v>
                </c:pt>
                <c:pt idx="11">
                  <c:v>6.6</c:v>
                </c:pt>
                <c:pt idx="12">
                  <c:v>6.56</c:v>
                </c:pt>
                <c:pt idx="13">
                  <c:v>7.33</c:v>
                </c:pt>
                <c:pt idx="14">
                  <c:v>6.66</c:v>
                </c:pt>
                <c:pt idx="15">
                  <c:v>6.29</c:v>
                </c:pt>
                <c:pt idx="16">
                  <c:v>6.67</c:v>
                </c:pt>
                <c:pt idx="17">
                  <c:v>7.06</c:v>
                </c:pt>
                <c:pt idx="18">
                  <c:v>5.44</c:v>
                </c:pt>
                <c:pt idx="19">
                  <c:v>6.34</c:v>
                </c:pt>
                <c:pt idx="20">
                  <c:v>5.89</c:v>
                </c:pt>
                <c:pt idx="21">
                  <c:v>6.09</c:v>
                </c:pt>
                <c:pt idx="22">
                  <c:v>5.77</c:v>
                </c:pt>
                <c:pt idx="23">
                  <c:v>5.95</c:v>
                </c:pt>
                <c:pt idx="24">
                  <c:v>5.74</c:v>
                </c:pt>
                <c:pt idx="25">
                  <c:v>6.61</c:v>
                </c:pt>
                <c:pt idx="26">
                  <c:v>5.69</c:v>
                </c:pt>
                <c:pt idx="27">
                  <c:v>5.58</c:v>
                </c:pt>
                <c:pt idx="28">
                  <c:v>6.7</c:v>
                </c:pt>
                <c:pt idx="29">
                  <c:v>6.19</c:v>
                </c:pt>
                <c:pt idx="30">
                  <c:v>6.14</c:v>
                </c:pt>
                <c:pt idx="31">
                  <c:v>6.26</c:v>
                </c:pt>
                <c:pt idx="32">
                  <c:v>6.1</c:v>
                </c:pt>
                <c:pt idx="33">
                  <c:v>6.29</c:v>
                </c:pt>
                <c:pt idx="34">
                  <c:v>5.82</c:v>
                </c:pt>
                <c:pt idx="35">
                  <c:v>6.42</c:v>
                </c:pt>
                <c:pt idx="36">
                  <c:v>6.5</c:v>
                </c:pt>
                <c:pt idx="37">
                  <c:v>6.81</c:v>
                </c:pt>
                <c:pt idx="38">
                  <c:v>7.3</c:v>
                </c:pt>
                <c:pt idx="39">
                  <c:v>7.56</c:v>
                </c:pt>
                <c:pt idx="40">
                  <c:v>9.33</c:v>
                </c:pt>
                <c:pt idx="41">
                  <c:v>8.35</c:v>
                </c:pt>
                <c:pt idx="42">
                  <c:v>7.56</c:v>
                </c:pt>
                <c:pt idx="43">
                  <c:v>8.43</c:v>
                </c:pt>
                <c:pt idx="44">
                  <c:v>8.92</c:v>
                </c:pt>
                <c:pt idx="45">
                  <c:v>9.2799999999999994</c:v>
                </c:pt>
                <c:pt idx="46">
                  <c:v>9.51</c:v>
                </c:pt>
                <c:pt idx="47">
                  <c:v>9.19</c:v>
                </c:pt>
                <c:pt idx="48">
                  <c:v>8.7100000000000009</c:v>
                </c:pt>
                <c:pt idx="49">
                  <c:v>9.77</c:v>
                </c:pt>
                <c:pt idx="50">
                  <c:v>9.39</c:v>
                </c:pt>
                <c:pt idx="51">
                  <c:v>9.1300000000000008</c:v>
                </c:pt>
                <c:pt idx="52">
                  <c:v>9.68</c:v>
                </c:pt>
                <c:pt idx="53">
                  <c:v>9.77</c:v>
                </c:pt>
                <c:pt idx="54">
                  <c:v>9.1</c:v>
                </c:pt>
                <c:pt idx="55">
                  <c:v>9.0299999999999994</c:v>
                </c:pt>
                <c:pt idx="56">
                  <c:v>9.02</c:v>
                </c:pt>
                <c:pt idx="57">
                  <c:v>9.44</c:v>
                </c:pt>
                <c:pt idx="58">
                  <c:v>9.01</c:v>
                </c:pt>
                <c:pt idx="59">
                  <c:v>8.31</c:v>
                </c:pt>
                <c:pt idx="60">
                  <c:v>9.52</c:v>
                </c:pt>
                <c:pt idx="61">
                  <c:v>8.8000000000000007</c:v>
                </c:pt>
                <c:pt idx="62">
                  <c:v>9.3000000000000007</c:v>
                </c:pt>
                <c:pt idx="63">
                  <c:v>8.67</c:v>
                </c:pt>
                <c:pt idx="64">
                  <c:v>8.57</c:v>
                </c:pt>
                <c:pt idx="65">
                  <c:v>8.3800000000000008</c:v>
                </c:pt>
                <c:pt idx="66">
                  <c:v>8.64</c:v>
                </c:pt>
                <c:pt idx="67">
                  <c:v>8.19</c:v>
                </c:pt>
                <c:pt idx="68">
                  <c:v>8.2100000000000009</c:v>
                </c:pt>
                <c:pt idx="69">
                  <c:v>8.75</c:v>
                </c:pt>
                <c:pt idx="70">
                  <c:v>8.08</c:v>
                </c:pt>
                <c:pt idx="71">
                  <c:v>7.8</c:v>
                </c:pt>
                <c:pt idx="72">
                  <c:v>8.35</c:v>
                </c:pt>
                <c:pt idx="73">
                  <c:v>8.23</c:v>
                </c:pt>
                <c:pt idx="74">
                  <c:v>8.36</c:v>
                </c:pt>
                <c:pt idx="75">
                  <c:v>8.6199999999999992</c:v>
                </c:pt>
                <c:pt idx="76">
                  <c:v>8.65</c:v>
                </c:pt>
                <c:pt idx="77">
                  <c:v>8.9600000000000009</c:v>
                </c:pt>
                <c:pt idx="78">
                  <c:v>8.75</c:v>
                </c:pt>
                <c:pt idx="79">
                  <c:v>8.99</c:v>
                </c:pt>
                <c:pt idx="80">
                  <c:v>9.09</c:v>
                </c:pt>
                <c:pt idx="81">
                  <c:v>9.36</c:v>
                </c:pt>
                <c:pt idx="82">
                  <c:v>8.59</c:v>
                </c:pt>
                <c:pt idx="83">
                  <c:v>8.48</c:v>
                </c:pt>
                <c:pt idx="84">
                  <c:v>8.4499999999999993</c:v>
                </c:pt>
                <c:pt idx="85">
                  <c:v>8.48</c:v>
                </c:pt>
                <c:pt idx="86">
                  <c:v>8.0299999999999994</c:v>
                </c:pt>
                <c:pt idx="87">
                  <c:v>7.85</c:v>
                </c:pt>
                <c:pt idx="88">
                  <c:v>7.69</c:v>
                </c:pt>
                <c:pt idx="89">
                  <c:v>8.11</c:v>
                </c:pt>
                <c:pt idx="90">
                  <c:v>7.19</c:v>
                </c:pt>
                <c:pt idx="91">
                  <c:v>7.23</c:v>
                </c:pt>
                <c:pt idx="92">
                  <c:v>6.91</c:v>
                </c:pt>
                <c:pt idx="93">
                  <c:v>6.91</c:v>
                </c:pt>
                <c:pt idx="94">
                  <c:v>5.64</c:v>
                </c:pt>
                <c:pt idx="95">
                  <c:v>6.22</c:v>
                </c:pt>
                <c:pt idx="96">
                  <c:v>6.26</c:v>
                </c:pt>
                <c:pt idx="97">
                  <c:v>5.97</c:v>
                </c:pt>
                <c:pt idx="98">
                  <c:v>5.65</c:v>
                </c:pt>
                <c:pt idx="99">
                  <c:v>5.61</c:v>
                </c:pt>
                <c:pt idx="100">
                  <c:v>5.77</c:v>
                </c:pt>
                <c:pt idx="101">
                  <c:v>5.52</c:v>
                </c:pt>
                <c:pt idx="102">
                  <c:v>5.15</c:v>
                </c:pt>
                <c:pt idx="103">
                  <c:v>5.32</c:v>
                </c:pt>
                <c:pt idx="104">
                  <c:v>5.24</c:v>
                </c:pt>
                <c:pt idx="105">
                  <c:v>5.23</c:v>
                </c:pt>
                <c:pt idx="106">
                  <c:v>5.28</c:v>
                </c:pt>
                <c:pt idx="107">
                  <c:v>5.74</c:v>
                </c:pt>
                <c:pt idx="108">
                  <c:v>6.53</c:v>
                </c:pt>
                <c:pt idx="109">
                  <c:v>7.18</c:v>
                </c:pt>
                <c:pt idx="110">
                  <c:v>7.09</c:v>
                </c:pt>
                <c:pt idx="111">
                  <c:v>7.29</c:v>
                </c:pt>
                <c:pt idx="112">
                  <c:v>7.44</c:v>
                </c:pt>
                <c:pt idx="113">
                  <c:v>7.25</c:v>
                </c:pt>
                <c:pt idx="114">
                  <c:v>6.79</c:v>
                </c:pt>
                <c:pt idx="115">
                  <c:v>6.48</c:v>
                </c:pt>
                <c:pt idx="116">
                  <c:v>6.42</c:v>
                </c:pt>
                <c:pt idx="117">
                  <c:v>6.25</c:v>
                </c:pt>
                <c:pt idx="118">
                  <c:v>5.87</c:v>
                </c:pt>
                <c:pt idx="119">
                  <c:v>5.93</c:v>
                </c:pt>
                <c:pt idx="120">
                  <c:v>6.02</c:v>
                </c:pt>
                <c:pt idx="121">
                  <c:v>5.9</c:v>
                </c:pt>
                <c:pt idx="122">
                  <c:v>5.76</c:v>
                </c:pt>
                <c:pt idx="123">
                  <c:v>5.63</c:v>
                </c:pt>
                <c:pt idx="124">
                  <c:v>5.65</c:v>
                </c:pt>
                <c:pt idx="125">
                  <c:v>5.78</c:v>
                </c:pt>
                <c:pt idx="126">
                  <c:v>5.45</c:v>
                </c:pt>
                <c:pt idx="127">
                  <c:v>5.34</c:v>
                </c:pt>
                <c:pt idx="128">
                  <c:v>5.33</c:v>
                </c:pt>
                <c:pt idx="129">
                  <c:v>5.53</c:v>
                </c:pt>
                <c:pt idx="130">
                  <c:v>5.43</c:v>
                </c:pt>
                <c:pt idx="131">
                  <c:v>5.27</c:v>
                </c:pt>
                <c:pt idx="132">
                  <c:v>5.24</c:v>
                </c:pt>
                <c:pt idx="133">
                  <c:v>5.25</c:v>
                </c:pt>
                <c:pt idx="134">
                  <c:v>4.97</c:v>
                </c:pt>
                <c:pt idx="135">
                  <c:v>4.7699999999999996</c:v>
                </c:pt>
                <c:pt idx="136">
                  <c:v>5.0599999999999996</c:v>
                </c:pt>
                <c:pt idx="137">
                  <c:v>5.07</c:v>
                </c:pt>
                <c:pt idx="138">
                  <c:v>5</c:v>
                </c:pt>
                <c:pt idx="139">
                  <c:v>4.97</c:v>
                </c:pt>
                <c:pt idx="140">
                  <c:v>5.0999999999999996</c:v>
                </c:pt>
                <c:pt idx="141">
                  <c:v>5.12</c:v>
                </c:pt>
                <c:pt idx="142">
                  <c:v>4.9800000000000004</c:v>
                </c:pt>
                <c:pt idx="143">
                  <c:v>5</c:v>
                </c:pt>
                <c:pt idx="144">
                  <c:v>4.88</c:v>
                </c:pt>
                <c:pt idx="145">
                  <c:v>5.13</c:v>
                </c:pt>
                <c:pt idx="146">
                  <c:v>4.84</c:v>
                </c:pt>
                <c:pt idx="147">
                  <c:v>4.79</c:v>
                </c:pt>
                <c:pt idx="148">
                  <c:v>4.82</c:v>
                </c:pt>
                <c:pt idx="149">
                  <c:v>4.99</c:v>
                </c:pt>
                <c:pt idx="150">
                  <c:v>4.83</c:v>
                </c:pt>
                <c:pt idx="151">
                  <c:v>4.6900000000000004</c:v>
                </c:pt>
                <c:pt idx="152">
                  <c:v>4.92</c:v>
                </c:pt>
                <c:pt idx="153">
                  <c:v>4.9000000000000004</c:v>
                </c:pt>
                <c:pt idx="154">
                  <c:v>4.8899999999999997</c:v>
                </c:pt>
                <c:pt idx="155">
                  <c:v>4.6900000000000004</c:v>
                </c:pt>
                <c:pt idx="156">
                  <c:v>4.8499999999999996</c:v>
                </c:pt>
                <c:pt idx="157">
                  <c:v>4.8899999999999997</c:v>
                </c:pt>
                <c:pt idx="158">
                  <c:v>4.8600000000000003</c:v>
                </c:pt>
                <c:pt idx="159">
                  <c:v>4.62</c:v>
                </c:pt>
                <c:pt idx="160">
                  <c:v>4.57</c:v>
                </c:pt>
                <c:pt idx="161">
                  <c:v>4.67</c:v>
                </c:pt>
                <c:pt idx="162">
                  <c:v>4.6399999999999997</c:v>
                </c:pt>
                <c:pt idx="163">
                  <c:v>4.82</c:v>
                </c:pt>
                <c:pt idx="164">
                  <c:v>5.12</c:v>
                </c:pt>
                <c:pt idx="165">
                  <c:v>5.55</c:v>
                </c:pt>
                <c:pt idx="166">
                  <c:v>5.65</c:v>
                </c:pt>
                <c:pt idx="167">
                  <c:v>5.68</c:v>
                </c:pt>
                <c:pt idx="168">
                  <c:v>5.91</c:v>
                </c:pt>
                <c:pt idx="169">
                  <c:v>6.15</c:v>
                </c:pt>
                <c:pt idx="170">
                  <c:v>6.08</c:v>
                </c:pt>
                <c:pt idx="171">
                  <c:v>5.99</c:v>
                </c:pt>
                <c:pt idx="172">
                  <c:v>6.05</c:v>
                </c:pt>
              </c:numCache>
            </c:numRef>
          </c:val>
          <c:smooth val="1"/>
          <c:extLst>
            <c:ext xmlns:c16="http://schemas.microsoft.com/office/drawing/2014/chart" uri="{C3380CC4-5D6E-409C-BE32-E72D297353CC}">
              <c16:uniqueId val="{00000002-C73E-4384-836C-3CF98EC6D01C}"/>
            </c:ext>
          </c:extLst>
        </c:ser>
        <c:ser>
          <c:idx val="3"/>
          <c:order val="3"/>
          <c:tx>
            <c:strRef>
              <c:f>'Cap Rates Chart'!$J$2</c:f>
              <c:strCache>
                <c:ptCount val="1"/>
                <c:pt idx="0">
                  <c:v>Retail</c:v>
                </c:pt>
              </c:strCache>
            </c:strRef>
          </c:tx>
          <c:spPr>
            <a:ln>
              <a:solidFill>
                <a:schemeClr val="accent5"/>
              </a:solidFill>
            </a:ln>
          </c:spPr>
          <c:marker>
            <c:symbol val="none"/>
          </c:marker>
          <c:cat>
            <c:numRef>
              <c:f>'Cap Rates Chart'!$F$3:$F$175</c:f>
              <c:numCache>
                <c:formatCode>General</c:formatCode>
                <c:ptCount val="173"/>
                <c:pt idx="0">
                  <c:v>1982</c:v>
                </c:pt>
                <c:pt idx="1">
                  <c:v>1982</c:v>
                </c:pt>
                <c:pt idx="2">
                  <c:v>1982</c:v>
                </c:pt>
                <c:pt idx="3">
                  <c:v>1982</c:v>
                </c:pt>
                <c:pt idx="4">
                  <c:v>1983</c:v>
                </c:pt>
                <c:pt idx="5">
                  <c:v>1983</c:v>
                </c:pt>
                <c:pt idx="6">
                  <c:v>1983</c:v>
                </c:pt>
                <c:pt idx="7">
                  <c:v>1983</c:v>
                </c:pt>
                <c:pt idx="8">
                  <c:v>1984</c:v>
                </c:pt>
                <c:pt idx="9">
                  <c:v>1984</c:v>
                </c:pt>
                <c:pt idx="10">
                  <c:v>1984</c:v>
                </c:pt>
                <c:pt idx="11">
                  <c:v>1984</c:v>
                </c:pt>
                <c:pt idx="12">
                  <c:v>1985</c:v>
                </c:pt>
                <c:pt idx="13">
                  <c:v>1985</c:v>
                </c:pt>
                <c:pt idx="14">
                  <c:v>1985</c:v>
                </c:pt>
                <c:pt idx="15">
                  <c:v>1985</c:v>
                </c:pt>
                <c:pt idx="16">
                  <c:v>1986</c:v>
                </c:pt>
                <c:pt idx="17">
                  <c:v>1986</c:v>
                </c:pt>
                <c:pt idx="18">
                  <c:v>1986</c:v>
                </c:pt>
                <c:pt idx="19">
                  <c:v>1986</c:v>
                </c:pt>
                <c:pt idx="20">
                  <c:v>1987</c:v>
                </c:pt>
                <c:pt idx="21">
                  <c:v>1987</c:v>
                </c:pt>
                <c:pt idx="22">
                  <c:v>1987</c:v>
                </c:pt>
                <c:pt idx="23">
                  <c:v>1987</c:v>
                </c:pt>
                <c:pt idx="24">
                  <c:v>1988</c:v>
                </c:pt>
                <c:pt idx="25">
                  <c:v>1988</c:v>
                </c:pt>
                <c:pt idx="26">
                  <c:v>1988</c:v>
                </c:pt>
                <c:pt idx="27">
                  <c:v>1988</c:v>
                </c:pt>
                <c:pt idx="28">
                  <c:v>1989</c:v>
                </c:pt>
                <c:pt idx="29">
                  <c:v>1989</c:v>
                </c:pt>
                <c:pt idx="30">
                  <c:v>1989</c:v>
                </c:pt>
                <c:pt idx="31">
                  <c:v>1989</c:v>
                </c:pt>
                <c:pt idx="32">
                  <c:v>1990</c:v>
                </c:pt>
                <c:pt idx="33">
                  <c:v>1990</c:v>
                </c:pt>
                <c:pt idx="34">
                  <c:v>1990</c:v>
                </c:pt>
                <c:pt idx="35">
                  <c:v>1990</c:v>
                </c:pt>
                <c:pt idx="36">
                  <c:v>1991</c:v>
                </c:pt>
                <c:pt idx="37">
                  <c:v>1991</c:v>
                </c:pt>
                <c:pt idx="38">
                  <c:v>1991</c:v>
                </c:pt>
                <c:pt idx="39">
                  <c:v>1991</c:v>
                </c:pt>
                <c:pt idx="40">
                  <c:v>1992</c:v>
                </c:pt>
                <c:pt idx="41">
                  <c:v>1992</c:v>
                </c:pt>
                <c:pt idx="42">
                  <c:v>1992</c:v>
                </c:pt>
                <c:pt idx="43">
                  <c:v>1992</c:v>
                </c:pt>
                <c:pt idx="44">
                  <c:v>1993</c:v>
                </c:pt>
                <c:pt idx="45">
                  <c:v>1993</c:v>
                </c:pt>
                <c:pt idx="46">
                  <c:v>1993</c:v>
                </c:pt>
                <c:pt idx="47">
                  <c:v>1993</c:v>
                </c:pt>
                <c:pt idx="48">
                  <c:v>1994</c:v>
                </c:pt>
                <c:pt idx="49">
                  <c:v>1994</c:v>
                </c:pt>
                <c:pt idx="50">
                  <c:v>1994</c:v>
                </c:pt>
                <c:pt idx="51">
                  <c:v>1994</c:v>
                </c:pt>
                <c:pt idx="52">
                  <c:v>1995</c:v>
                </c:pt>
                <c:pt idx="53">
                  <c:v>1995</c:v>
                </c:pt>
                <c:pt idx="54">
                  <c:v>1995</c:v>
                </c:pt>
                <c:pt idx="55">
                  <c:v>1995</c:v>
                </c:pt>
                <c:pt idx="56">
                  <c:v>1996</c:v>
                </c:pt>
                <c:pt idx="57">
                  <c:v>1996</c:v>
                </c:pt>
                <c:pt idx="58">
                  <c:v>1996</c:v>
                </c:pt>
                <c:pt idx="59">
                  <c:v>1996</c:v>
                </c:pt>
                <c:pt idx="60">
                  <c:v>1997</c:v>
                </c:pt>
                <c:pt idx="61">
                  <c:v>1997</c:v>
                </c:pt>
                <c:pt idx="62">
                  <c:v>1997</c:v>
                </c:pt>
                <c:pt idx="63">
                  <c:v>1997</c:v>
                </c:pt>
                <c:pt idx="64">
                  <c:v>1998</c:v>
                </c:pt>
                <c:pt idx="65">
                  <c:v>1998</c:v>
                </c:pt>
                <c:pt idx="66">
                  <c:v>1998</c:v>
                </c:pt>
                <c:pt idx="67">
                  <c:v>1998</c:v>
                </c:pt>
                <c:pt idx="68">
                  <c:v>1999</c:v>
                </c:pt>
                <c:pt idx="69">
                  <c:v>1999</c:v>
                </c:pt>
                <c:pt idx="70">
                  <c:v>1999</c:v>
                </c:pt>
                <c:pt idx="71">
                  <c:v>1999</c:v>
                </c:pt>
                <c:pt idx="72">
                  <c:v>2000</c:v>
                </c:pt>
                <c:pt idx="73">
                  <c:v>2000</c:v>
                </c:pt>
                <c:pt idx="74">
                  <c:v>2000</c:v>
                </c:pt>
                <c:pt idx="75">
                  <c:v>2000</c:v>
                </c:pt>
                <c:pt idx="76">
                  <c:v>2001</c:v>
                </c:pt>
                <c:pt idx="77">
                  <c:v>2001</c:v>
                </c:pt>
                <c:pt idx="78">
                  <c:v>2001</c:v>
                </c:pt>
                <c:pt idx="79">
                  <c:v>2001</c:v>
                </c:pt>
                <c:pt idx="80">
                  <c:v>2002</c:v>
                </c:pt>
                <c:pt idx="81">
                  <c:v>2002</c:v>
                </c:pt>
                <c:pt idx="82">
                  <c:v>2002</c:v>
                </c:pt>
                <c:pt idx="83">
                  <c:v>2002</c:v>
                </c:pt>
                <c:pt idx="84">
                  <c:v>2003</c:v>
                </c:pt>
                <c:pt idx="85">
                  <c:v>2003</c:v>
                </c:pt>
                <c:pt idx="86">
                  <c:v>2003</c:v>
                </c:pt>
                <c:pt idx="87">
                  <c:v>2003</c:v>
                </c:pt>
                <c:pt idx="88">
                  <c:v>2004</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2008</c:v>
                </c:pt>
                <c:pt idx="105">
                  <c:v>2008</c:v>
                </c:pt>
                <c:pt idx="106">
                  <c:v>2008</c:v>
                </c:pt>
                <c:pt idx="107">
                  <c:v>2008</c:v>
                </c:pt>
                <c:pt idx="108">
                  <c:v>2009</c:v>
                </c:pt>
                <c:pt idx="109">
                  <c:v>2009</c:v>
                </c:pt>
                <c:pt idx="110">
                  <c:v>2009</c:v>
                </c:pt>
                <c:pt idx="111">
                  <c:v>2009</c:v>
                </c:pt>
                <c:pt idx="112">
                  <c:v>2010</c:v>
                </c:pt>
                <c:pt idx="113">
                  <c:v>2010</c:v>
                </c:pt>
                <c:pt idx="114">
                  <c:v>2010</c:v>
                </c:pt>
                <c:pt idx="115">
                  <c:v>2010</c:v>
                </c:pt>
                <c:pt idx="116">
                  <c:v>2011</c:v>
                </c:pt>
                <c:pt idx="117">
                  <c:v>2011</c:v>
                </c:pt>
                <c:pt idx="118">
                  <c:v>2011</c:v>
                </c:pt>
                <c:pt idx="119">
                  <c:v>2011</c:v>
                </c:pt>
                <c:pt idx="120">
                  <c:v>2012</c:v>
                </c:pt>
                <c:pt idx="121">
                  <c:v>2012</c:v>
                </c:pt>
                <c:pt idx="122">
                  <c:v>2012</c:v>
                </c:pt>
                <c:pt idx="123">
                  <c:v>2012</c:v>
                </c:pt>
                <c:pt idx="124">
                  <c:v>2013</c:v>
                </c:pt>
                <c:pt idx="125">
                  <c:v>2013</c:v>
                </c:pt>
                <c:pt idx="126">
                  <c:v>2013</c:v>
                </c:pt>
                <c:pt idx="127">
                  <c:v>2013</c:v>
                </c:pt>
                <c:pt idx="128">
                  <c:v>2014</c:v>
                </c:pt>
                <c:pt idx="129">
                  <c:v>2014</c:v>
                </c:pt>
                <c:pt idx="130">
                  <c:v>2014</c:v>
                </c:pt>
                <c:pt idx="131">
                  <c:v>2014</c:v>
                </c:pt>
                <c:pt idx="132">
                  <c:v>2015</c:v>
                </c:pt>
                <c:pt idx="133">
                  <c:v>2015</c:v>
                </c:pt>
                <c:pt idx="134">
                  <c:v>2015</c:v>
                </c:pt>
                <c:pt idx="135">
                  <c:v>2015</c:v>
                </c:pt>
                <c:pt idx="136">
                  <c:v>2016</c:v>
                </c:pt>
                <c:pt idx="137">
                  <c:v>2016</c:v>
                </c:pt>
                <c:pt idx="138">
                  <c:v>2016</c:v>
                </c:pt>
                <c:pt idx="139">
                  <c:v>2016</c:v>
                </c:pt>
                <c:pt idx="140">
                  <c:v>2017</c:v>
                </c:pt>
                <c:pt idx="141">
                  <c:v>2017</c:v>
                </c:pt>
                <c:pt idx="142">
                  <c:v>2017</c:v>
                </c:pt>
                <c:pt idx="143">
                  <c:v>2017</c:v>
                </c:pt>
                <c:pt idx="144">
                  <c:v>2018</c:v>
                </c:pt>
                <c:pt idx="145">
                  <c:v>2018</c:v>
                </c:pt>
                <c:pt idx="146">
                  <c:v>2018</c:v>
                </c:pt>
                <c:pt idx="147">
                  <c:v>2018</c:v>
                </c:pt>
                <c:pt idx="148">
                  <c:v>2019</c:v>
                </c:pt>
                <c:pt idx="149">
                  <c:v>2019</c:v>
                </c:pt>
                <c:pt idx="150">
                  <c:v>2019</c:v>
                </c:pt>
                <c:pt idx="151">
                  <c:v>2019</c:v>
                </c:pt>
                <c:pt idx="152">
                  <c:v>2020</c:v>
                </c:pt>
                <c:pt idx="153">
                  <c:v>2020</c:v>
                </c:pt>
                <c:pt idx="154">
                  <c:v>2020</c:v>
                </c:pt>
                <c:pt idx="155">
                  <c:v>2020</c:v>
                </c:pt>
                <c:pt idx="156">
                  <c:v>2021</c:v>
                </c:pt>
                <c:pt idx="157">
                  <c:v>2021</c:v>
                </c:pt>
                <c:pt idx="158">
                  <c:v>2021</c:v>
                </c:pt>
                <c:pt idx="159">
                  <c:v>2021</c:v>
                </c:pt>
                <c:pt idx="160">
                  <c:v>2022</c:v>
                </c:pt>
                <c:pt idx="161">
                  <c:v>2022</c:v>
                </c:pt>
                <c:pt idx="162">
                  <c:v>2022</c:v>
                </c:pt>
                <c:pt idx="163">
                  <c:v>2022</c:v>
                </c:pt>
                <c:pt idx="164">
                  <c:v>2023</c:v>
                </c:pt>
                <c:pt idx="165">
                  <c:v>2023</c:v>
                </c:pt>
                <c:pt idx="166">
                  <c:v>2023</c:v>
                </c:pt>
                <c:pt idx="167">
                  <c:v>2023</c:v>
                </c:pt>
                <c:pt idx="168">
                  <c:v>2024</c:v>
                </c:pt>
                <c:pt idx="169">
                  <c:v>2024</c:v>
                </c:pt>
                <c:pt idx="170">
                  <c:v>2024</c:v>
                </c:pt>
                <c:pt idx="171">
                  <c:v>2024</c:v>
                </c:pt>
                <c:pt idx="172">
                  <c:v>2025</c:v>
                </c:pt>
              </c:numCache>
            </c:numRef>
          </c:cat>
          <c:val>
            <c:numRef>
              <c:f>'Cap Rates Chart'!$J$3:$J$175</c:f>
              <c:numCache>
                <c:formatCode>General</c:formatCode>
                <c:ptCount val="173"/>
                <c:pt idx="0">
                  <c:v>7.82</c:v>
                </c:pt>
                <c:pt idx="1">
                  <c:v>9.76</c:v>
                </c:pt>
                <c:pt idx="2">
                  <c:v>8.99</c:v>
                </c:pt>
                <c:pt idx="3">
                  <c:v>8.94</c:v>
                </c:pt>
                <c:pt idx="4">
                  <c:v>8.35</c:v>
                </c:pt>
                <c:pt idx="5">
                  <c:v>8</c:v>
                </c:pt>
                <c:pt idx="6">
                  <c:v>8.64</c:v>
                </c:pt>
                <c:pt idx="7">
                  <c:v>8.0299999999999994</c:v>
                </c:pt>
                <c:pt idx="8">
                  <c:v>8.61</c:v>
                </c:pt>
                <c:pt idx="9">
                  <c:v>8.6199999999999992</c:v>
                </c:pt>
                <c:pt idx="10">
                  <c:v>8.34</c:v>
                </c:pt>
                <c:pt idx="11">
                  <c:v>7.71</c:v>
                </c:pt>
                <c:pt idx="12">
                  <c:v>7.89</c:v>
                </c:pt>
                <c:pt idx="13">
                  <c:v>8.7100000000000009</c:v>
                </c:pt>
                <c:pt idx="14">
                  <c:v>7.84</c:v>
                </c:pt>
                <c:pt idx="15">
                  <c:v>6.9</c:v>
                </c:pt>
                <c:pt idx="16">
                  <c:v>8.48</c:v>
                </c:pt>
                <c:pt idx="17">
                  <c:v>8.3000000000000007</c:v>
                </c:pt>
                <c:pt idx="18">
                  <c:v>7.56</c:v>
                </c:pt>
                <c:pt idx="19">
                  <c:v>6.95</c:v>
                </c:pt>
                <c:pt idx="20">
                  <c:v>8.18</c:v>
                </c:pt>
                <c:pt idx="21">
                  <c:v>7.5</c:v>
                </c:pt>
                <c:pt idx="22">
                  <c:v>7.15</c:v>
                </c:pt>
                <c:pt idx="23">
                  <c:v>6.75</c:v>
                </c:pt>
                <c:pt idx="24">
                  <c:v>8</c:v>
                </c:pt>
                <c:pt idx="25">
                  <c:v>7.37</c:v>
                </c:pt>
                <c:pt idx="26">
                  <c:v>6.69</c:v>
                </c:pt>
                <c:pt idx="27">
                  <c:v>6.9</c:v>
                </c:pt>
                <c:pt idx="28">
                  <c:v>7.55</c:v>
                </c:pt>
                <c:pt idx="29">
                  <c:v>6.88</c:v>
                </c:pt>
                <c:pt idx="30">
                  <c:v>5.86</c:v>
                </c:pt>
                <c:pt idx="31">
                  <c:v>5.93</c:v>
                </c:pt>
                <c:pt idx="32">
                  <c:v>7.21</c:v>
                </c:pt>
                <c:pt idx="33">
                  <c:v>7.29</c:v>
                </c:pt>
                <c:pt idx="34">
                  <c:v>7.35</c:v>
                </c:pt>
                <c:pt idx="35">
                  <c:v>6.94</c:v>
                </c:pt>
                <c:pt idx="36">
                  <c:v>7.42</c:v>
                </c:pt>
                <c:pt idx="37">
                  <c:v>7.53</c:v>
                </c:pt>
                <c:pt idx="38">
                  <c:v>7.69</c:v>
                </c:pt>
                <c:pt idx="39">
                  <c:v>7.98</c:v>
                </c:pt>
                <c:pt idx="40">
                  <c:v>7.9</c:v>
                </c:pt>
                <c:pt idx="41">
                  <c:v>8.85</c:v>
                </c:pt>
                <c:pt idx="42">
                  <c:v>8.14</c:v>
                </c:pt>
                <c:pt idx="43">
                  <c:v>7.99</c:v>
                </c:pt>
                <c:pt idx="44">
                  <c:v>8.7200000000000006</c:v>
                </c:pt>
                <c:pt idx="45">
                  <c:v>9.69</c:v>
                </c:pt>
                <c:pt idx="46">
                  <c:v>8.2200000000000006</c:v>
                </c:pt>
                <c:pt idx="47">
                  <c:v>8.15</c:v>
                </c:pt>
                <c:pt idx="48">
                  <c:v>8.23</c:v>
                </c:pt>
                <c:pt idx="49">
                  <c:v>8.43</c:v>
                </c:pt>
                <c:pt idx="50">
                  <c:v>8.1300000000000008</c:v>
                </c:pt>
                <c:pt idx="51">
                  <c:v>8.3800000000000008</c:v>
                </c:pt>
                <c:pt idx="52">
                  <c:v>8.9600000000000009</c:v>
                </c:pt>
                <c:pt idx="53">
                  <c:v>10.07</c:v>
                </c:pt>
                <c:pt idx="54">
                  <c:v>9.0299999999999994</c:v>
                </c:pt>
                <c:pt idx="55">
                  <c:v>9.1300000000000008</c:v>
                </c:pt>
                <c:pt idx="56">
                  <c:v>8.89</c:v>
                </c:pt>
                <c:pt idx="57">
                  <c:v>9.18</c:v>
                </c:pt>
                <c:pt idx="58">
                  <c:v>8.5299999999999994</c:v>
                </c:pt>
                <c:pt idx="59">
                  <c:v>8.74</c:v>
                </c:pt>
                <c:pt idx="60">
                  <c:v>9.1</c:v>
                </c:pt>
                <c:pt idx="61">
                  <c:v>9.86</c:v>
                </c:pt>
                <c:pt idx="62">
                  <c:v>8.74</c:v>
                </c:pt>
                <c:pt idx="63">
                  <c:v>8.76</c:v>
                </c:pt>
                <c:pt idx="64">
                  <c:v>8.7899999999999991</c:v>
                </c:pt>
                <c:pt idx="65">
                  <c:v>9.64</c:v>
                </c:pt>
                <c:pt idx="66">
                  <c:v>9.1300000000000008</c:v>
                </c:pt>
                <c:pt idx="67">
                  <c:v>9.01</c:v>
                </c:pt>
                <c:pt idx="68">
                  <c:v>8.92</c:v>
                </c:pt>
                <c:pt idx="69">
                  <c:v>9.33</c:v>
                </c:pt>
                <c:pt idx="70">
                  <c:v>8.3800000000000008</c:v>
                </c:pt>
                <c:pt idx="71">
                  <c:v>8.6999999999999993</c:v>
                </c:pt>
                <c:pt idx="72">
                  <c:v>8.7200000000000006</c:v>
                </c:pt>
                <c:pt idx="73">
                  <c:v>9.3000000000000007</c:v>
                </c:pt>
                <c:pt idx="74">
                  <c:v>9.1999999999999993</c:v>
                </c:pt>
                <c:pt idx="75">
                  <c:v>9</c:v>
                </c:pt>
                <c:pt idx="76">
                  <c:v>9.08</c:v>
                </c:pt>
                <c:pt idx="77">
                  <c:v>9.33</c:v>
                </c:pt>
                <c:pt idx="78">
                  <c:v>8.59</c:v>
                </c:pt>
                <c:pt idx="79">
                  <c:v>8.83</c:v>
                </c:pt>
                <c:pt idx="80">
                  <c:v>9</c:v>
                </c:pt>
                <c:pt idx="81">
                  <c:v>9.1199999999999992</c:v>
                </c:pt>
                <c:pt idx="82">
                  <c:v>8.41</c:v>
                </c:pt>
                <c:pt idx="83">
                  <c:v>8.35</c:v>
                </c:pt>
                <c:pt idx="84">
                  <c:v>8.18</c:v>
                </c:pt>
                <c:pt idx="85">
                  <c:v>8.2100000000000009</c:v>
                </c:pt>
                <c:pt idx="86">
                  <c:v>7.69</c:v>
                </c:pt>
                <c:pt idx="87">
                  <c:v>8.0500000000000007</c:v>
                </c:pt>
                <c:pt idx="88">
                  <c:v>7.67</c:v>
                </c:pt>
                <c:pt idx="89">
                  <c:v>7.51</c:v>
                </c:pt>
                <c:pt idx="90">
                  <c:v>7.15</c:v>
                </c:pt>
                <c:pt idx="91">
                  <c:v>7.24</c:v>
                </c:pt>
                <c:pt idx="92">
                  <c:v>6.54</c:v>
                </c:pt>
                <c:pt idx="93">
                  <c:v>6.72</c:v>
                </c:pt>
                <c:pt idx="94">
                  <c:v>5.41</c:v>
                </c:pt>
                <c:pt idx="95">
                  <c:v>6.31</c:v>
                </c:pt>
                <c:pt idx="96">
                  <c:v>6.31</c:v>
                </c:pt>
                <c:pt idx="97">
                  <c:v>6.21</c:v>
                </c:pt>
                <c:pt idx="98">
                  <c:v>5.87</c:v>
                </c:pt>
                <c:pt idx="99">
                  <c:v>5.96</c:v>
                </c:pt>
                <c:pt idx="100">
                  <c:v>5.85</c:v>
                </c:pt>
                <c:pt idx="101">
                  <c:v>5.94</c:v>
                </c:pt>
                <c:pt idx="102">
                  <c:v>5.78</c:v>
                </c:pt>
                <c:pt idx="103">
                  <c:v>5.9</c:v>
                </c:pt>
                <c:pt idx="104">
                  <c:v>5.88</c:v>
                </c:pt>
                <c:pt idx="105">
                  <c:v>5.85</c:v>
                </c:pt>
                <c:pt idx="106">
                  <c:v>5.93</c:v>
                </c:pt>
                <c:pt idx="107">
                  <c:v>6.45</c:v>
                </c:pt>
                <c:pt idx="108">
                  <c:v>6.61</c:v>
                </c:pt>
                <c:pt idx="109">
                  <c:v>7.11</c:v>
                </c:pt>
                <c:pt idx="110">
                  <c:v>6.97</c:v>
                </c:pt>
                <c:pt idx="111">
                  <c:v>7.02</c:v>
                </c:pt>
                <c:pt idx="112">
                  <c:v>6.96</c:v>
                </c:pt>
                <c:pt idx="113">
                  <c:v>7.29</c:v>
                </c:pt>
                <c:pt idx="114">
                  <c:v>7.03</c:v>
                </c:pt>
                <c:pt idx="115">
                  <c:v>7</c:v>
                </c:pt>
                <c:pt idx="116">
                  <c:v>6.62</c:v>
                </c:pt>
                <c:pt idx="117">
                  <c:v>6.66</c:v>
                </c:pt>
                <c:pt idx="118">
                  <c:v>6.39</c:v>
                </c:pt>
                <c:pt idx="119">
                  <c:v>6.69</c:v>
                </c:pt>
                <c:pt idx="120">
                  <c:v>6.45</c:v>
                </c:pt>
                <c:pt idx="121">
                  <c:v>6.49</c:v>
                </c:pt>
                <c:pt idx="122">
                  <c:v>6.32</c:v>
                </c:pt>
                <c:pt idx="123">
                  <c:v>6.34</c:v>
                </c:pt>
                <c:pt idx="124">
                  <c:v>6.67</c:v>
                </c:pt>
                <c:pt idx="125">
                  <c:v>6.3</c:v>
                </c:pt>
                <c:pt idx="126">
                  <c:v>6.08</c:v>
                </c:pt>
                <c:pt idx="127">
                  <c:v>6.24</c:v>
                </c:pt>
                <c:pt idx="128">
                  <c:v>5.74</c:v>
                </c:pt>
                <c:pt idx="129">
                  <c:v>5.86</c:v>
                </c:pt>
                <c:pt idx="130">
                  <c:v>5.84</c:v>
                </c:pt>
                <c:pt idx="131">
                  <c:v>5.79</c:v>
                </c:pt>
                <c:pt idx="132">
                  <c:v>5.63</c:v>
                </c:pt>
                <c:pt idx="133">
                  <c:v>5.53</c:v>
                </c:pt>
                <c:pt idx="134">
                  <c:v>5.43</c:v>
                </c:pt>
                <c:pt idx="135">
                  <c:v>5.39</c:v>
                </c:pt>
                <c:pt idx="136">
                  <c:v>5.36</c:v>
                </c:pt>
                <c:pt idx="137">
                  <c:v>5.29</c:v>
                </c:pt>
                <c:pt idx="138">
                  <c:v>5.29</c:v>
                </c:pt>
                <c:pt idx="139">
                  <c:v>5.21</c:v>
                </c:pt>
                <c:pt idx="140">
                  <c:v>5.24</c:v>
                </c:pt>
                <c:pt idx="141">
                  <c:v>5.14</c:v>
                </c:pt>
                <c:pt idx="142">
                  <c:v>5.13</c:v>
                </c:pt>
                <c:pt idx="143">
                  <c:v>5.09</c:v>
                </c:pt>
                <c:pt idx="144">
                  <c:v>5.03</c:v>
                </c:pt>
                <c:pt idx="145">
                  <c:v>5.15</c:v>
                </c:pt>
                <c:pt idx="146">
                  <c:v>5.08</c:v>
                </c:pt>
                <c:pt idx="147">
                  <c:v>5.27</c:v>
                </c:pt>
                <c:pt idx="148">
                  <c:v>5.09</c:v>
                </c:pt>
                <c:pt idx="149">
                  <c:v>5.26</c:v>
                </c:pt>
                <c:pt idx="150">
                  <c:v>5.28</c:v>
                </c:pt>
                <c:pt idx="151">
                  <c:v>5.17</c:v>
                </c:pt>
                <c:pt idx="152">
                  <c:v>5.22</c:v>
                </c:pt>
                <c:pt idx="153">
                  <c:v>4.49</c:v>
                </c:pt>
                <c:pt idx="154">
                  <c:v>4.6399999999999997</c:v>
                </c:pt>
                <c:pt idx="155">
                  <c:v>4.8499999999999996</c:v>
                </c:pt>
                <c:pt idx="156">
                  <c:v>5.01</c:v>
                </c:pt>
                <c:pt idx="157">
                  <c:v>5.21</c:v>
                </c:pt>
                <c:pt idx="158">
                  <c:v>5.25</c:v>
                </c:pt>
                <c:pt idx="159">
                  <c:v>5.34</c:v>
                </c:pt>
                <c:pt idx="160">
                  <c:v>5.13</c:v>
                </c:pt>
                <c:pt idx="161">
                  <c:v>5.16</c:v>
                </c:pt>
                <c:pt idx="162">
                  <c:v>5.01</c:v>
                </c:pt>
                <c:pt idx="163">
                  <c:v>5.32</c:v>
                </c:pt>
                <c:pt idx="164">
                  <c:v>5.35</c:v>
                </c:pt>
                <c:pt idx="165">
                  <c:v>5.24</c:v>
                </c:pt>
                <c:pt idx="166">
                  <c:v>5.4</c:v>
                </c:pt>
                <c:pt idx="167">
                  <c:v>5.49</c:v>
                </c:pt>
                <c:pt idx="168">
                  <c:v>5.57</c:v>
                </c:pt>
                <c:pt idx="169">
                  <c:v>5.56</c:v>
                </c:pt>
                <c:pt idx="170">
                  <c:v>5.66</c:v>
                </c:pt>
                <c:pt idx="171">
                  <c:v>5.57</c:v>
                </c:pt>
                <c:pt idx="172">
                  <c:v>5.66</c:v>
                </c:pt>
              </c:numCache>
            </c:numRef>
          </c:val>
          <c:smooth val="1"/>
          <c:extLst>
            <c:ext xmlns:c16="http://schemas.microsoft.com/office/drawing/2014/chart" uri="{C3380CC4-5D6E-409C-BE32-E72D297353CC}">
              <c16:uniqueId val="{00000003-C73E-4384-836C-3CF98EC6D01C}"/>
            </c:ext>
          </c:extLst>
        </c:ser>
        <c:dLbls>
          <c:showLegendKey val="0"/>
          <c:showVal val="0"/>
          <c:showCatName val="0"/>
          <c:showSerName val="0"/>
          <c:showPercent val="0"/>
          <c:showBubbleSize val="0"/>
        </c:dLbls>
        <c:smooth val="0"/>
        <c:axId val="195846528"/>
        <c:axId val="195848064"/>
      </c:lineChart>
      <c:catAx>
        <c:axId val="19584652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95848064"/>
        <c:crosses val="autoZero"/>
        <c:auto val="1"/>
        <c:lblAlgn val="ctr"/>
        <c:lblOffset val="100"/>
        <c:tickLblSkip val="4"/>
        <c:tickMarkSkip val="4"/>
        <c:noMultiLvlLbl val="0"/>
      </c:catAx>
      <c:valAx>
        <c:axId val="195848064"/>
        <c:scaling>
          <c:orientation val="minMax"/>
          <c:min val="3"/>
        </c:scaling>
        <c:delete val="0"/>
        <c:axPos val="l"/>
        <c:majorGridlines/>
        <c:numFmt formatCode="0%" sourceLinked="0"/>
        <c:majorTickMark val="out"/>
        <c:minorTickMark val="none"/>
        <c:tickLblPos val="nextTo"/>
        <c:crossAx val="195846528"/>
        <c:crosses val="autoZero"/>
        <c:crossBetween val="between"/>
        <c:dispUnits>
          <c:builtInUnit val="hundreds"/>
        </c:dispUnits>
      </c:valAx>
    </c:plotArea>
    <c:legend>
      <c:legendPos val="t"/>
      <c:layout>
        <c:manualLayout>
          <c:xMode val="edge"/>
          <c:yMode val="edge"/>
          <c:x val="0.17797559554919373"/>
          <c:y val="9.47380760391172E-2"/>
          <c:w val="0.64404880890161298"/>
          <c:h val="8.1578115397868023E-2"/>
        </c:manualLayout>
      </c:layout>
      <c:overlay val="0"/>
    </c:legend>
    <c:plotVisOnly val="1"/>
    <c:dispBlanksAs val="gap"/>
    <c:showDLblsOverMax val="0"/>
  </c:chart>
  <c:txPr>
    <a:bodyPr/>
    <a:lstStyle/>
    <a:p>
      <a:pPr>
        <a:defRPr sz="1000"/>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NCREIF Returns</a:t>
            </a:r>
          </a:p>
        </c:rich>
      </c:tx>
      <c:overlay val="0"/>
    </c:title>
    <c:autoTitleDeleted val="0"/>
    <c:plotArea>
      <c:layout/>
      <c:lineChart>
        <c:grouping val="standard"/>
        <c:varyColors val="0"/>
        <c:ser>
          <c:idx val="0"/>
          <c:order val="0"/>
          <c:tx>
            <c:v>Income Return</c:v>
          </c:tx>
          <c:marker>
            <c:symbol val="none"/>
          </c:marker>
          <c:cat>
            <c:numRef>
              <c:f>'Returns All Props'!$B$42:$B$162</c:f>
              <c:numCache>
                <c:formatCode>General</c:formatCode>
                <c:ptCount val="121"/>
                <c:pt idx="0">
                  <c:v>19871</c:v>
                </c:pt>
                <c:pt idx="1">
                  <c:v>19872</c:v>
                </c:pt>
                <c:pt idx="2">
                  <c:v>19873</c:v>
                </c:pt>
                <c:pt idx="3">
                  <c:v>19874</c:v>
                </c:pt>
                <c:pt idx="4">
                  <c:v>19881</c:v>
                </c:pt>
                <c:pt idx="5">
                  <c:v>19882</c:v>
                </c:pt>
                <c:pt idx="6">
                  <c:v>19883</c:v>
                </c:pt>
                <c:pt idx="7">
                  <c:v>19884</c:v>
                </c:pt>
                <c:pt idx="8">
                  <c:v>19891</c:v>
                </c:pt>
                <c:pt idx="9">
                  <c:v>19892</c:v>
                </c:pt>
                <c:pt idx="10">
                  <c:v>19893</c:v>
                </c:pt>
                <c:pt idx="11">
                  <c:v>19894</c:v>
                </c:pt>
                <c:pt idx="12">
                  <c:v>19901</c:v>
                </c:pt>
                <c:pt idx="13">
                  <c:v>19902</c:v>
                </c:pt>
                <c:pt idx="14">
                  <c:v>19903</c:v>
                </c:pt>
                <c:pt idx="15">
                  <c:v>19904</c:v>
                </c:pt>
                <c:pt idx="16">
                  <c:v>19911</c:v>
                </c:pt>
                <c:pt idx="17">
                  <c:v>19912</c:v>
                </c:pt>
                <c:pt idx="18">
                  <c:v>19913</c:v>
                </c:pt>
                <c:pt idx="19">
                  <c:v>19914</c:v>
                </c:pt>
                <c:pt idx="20">
                  <c:v>19921</c:v>
                </c:pt>
                <c:pt idx="21">
                  <c:v>19922</c:v>
                </c:pt>
                <c:pt idx="22">
                  <c:v>19923</c:v>
                </c:pt>
                <c:pt idx="23">
                  <c:v>19924</c:v>
                </c:pt>
                <c:pt idx="24">
                  <c:v>19931</c:v>
                </c:pt>
                <c:pt idx="25">
                  <c:v>19932</c:v>
                </c:pt>
                <c:pt idx="26">
                  <c:v>19933</c:v>
                </c:pt>
                <c:pt idx="27">
                  <c:v>19934</c:v>
                </c:pt>
                <c:pt idx="28">
                  <c:v>19941</c:v>
                </c:pt>
                <c:pt idx="29">
                  <c:v>19942</c:v>
                </c:pt>
                <c:pt idx="30">
                  <c:v>19943</c:v>
                </c:pt>
                <c:pt idx="31">
                  <c:v>19944</c:v>
                </c:pt>
                <c:pt idx="32">
                  <c:v>19951</c:v>
                </c:pt>
                <c:pt idx="33">
                  <c:v>19952</c:v>
                </c:pt>
                <c:pt idx="34">
                  <c:v>19953</c:v>
                </c:pt>
                <c:pt idx="35">
                  <c:v>19954</c:v>
                </c:pt>
                <c:pt idx="36">
                  <c:v>19961</c:v>
                </c:pt>
                <c:pt idx="37">
                  <c:v>19962</c:v>
                </c:pt>
                <c:pt idx="38">
                  <c:v>19963</c:v>
                </c:pt>
                <c:pt idx="39">
                  <c:v>19964</c:v>
                </c:pt>
                <c:pt idx="40">
                  <c:v>19971</c:v>
                </c:pt>
                <c:pt idx="41">
                  <c:v>19972</c:v>
                </c:pt>
                <c:pt idx="42">
                  <c:v>19973</c:v>
                </c:pt>
                <c:pt idx="43">
                  <c:v>19974</c:v>
                </c:pt>
                <c:pt idx="44">
                  <c:v>19981</c:v>
                </c:pt>
                <c:pt idx="45">
                  <c:v>19982</c:v>
                </c:pt>
                <c:pt idx="46">
                  <c:v>19983</c:v>
                </c:pt>
                <c:pt idx="47">
                  <c:v>19984</c:v>
                </c:pt>
                <c:pt idx="48">
                  <c:v>19991</c:v>
                </c:pt>
                <c:pt idx="49">
                  <c:v>19992</c:v>
                </c:pt>
                <c:pt idx="50">
                  <c:v>19993</c:v>
                </c:pt>
                <c:pt idx="51">
                  <c:v>19994</c:v>
                </c:pt>
                <c:pt idx="52">
                  <c:v>20001</c:v>
                </c:pt>
                <c:pt idx="53">
                  <c:v>20002</c:v>
                </c:pt>
                <c:pt idx="54">
                  <c:v>20003</c:v>
                </c:pt>
                <c:pt idx="55">
                  <c:v>20004</c:v>
                </c:pt>
                <c:pt idx="56">
                  <c:v>20011</c:v>
                </c:pt>
                <c:pt idx="57">
                  <c:v>20012</c:v>
                </c:pt>
                <c:pt idx="58">
                  <c:v>20013</c:v>
                </c:pt>
                <c:pt idx="59">
                  <c:v>20014</c:v>
                </c:pt>
                <c:pt idx="60">
                  <c:v>20021</c:v>
                </c:pt>
                <c:pt idx="61">
                  <c:v>20022</c:v>
                </c:pt>
                <c:pt idx="62">
                  <c:v>20023</c:v>
                </c:pt>
                <c:pt idx="63">
                  <c:v>20024</c:v>
                </c:pt>
                <c:pt idx="64">
                  <c:v>20031</c:v>
                </c:pt>
                <c:pt idx="65">
                  <c:v>20032</c:v>
                </c:pt>
                <c:pt idx="66">
                  <c:v>20033</c:v>
                </c:pt>
                <c:pt idx="67">
                  <c:v>20034</c:v>
                </c:pt>
                <c:pt idx="68">
                  <c:v>20041</c:v>
                </c:pt>
                <c:pt idx="69">
                  <c:v>20042</c:v>
                </c:pt>
                <c:pt idx="70">
                  <c:v>20043</c:v>
                </c:pt>
                <c:pt idx="71">
                  <c:v>20044</c:v>
                </c:pt>
                <c:pt idx="72">
                  <c:v>20051</c:v>
                </c:pt>
                <c:pt idx="73">
                  <c:v>20052</c:v>
                </c:pt>
                <c:pt idx="74">
                  <c:v>20053</c:v>
                </c:pt>
                <c:pt idx="75">
                  <c:v>20054</c:v>
                </c:pt>
                <c:pt idx="76">
                  <c:v>20061</c:v>
                </c:pt>
                <c:pt idx="77">
                  <c:v>20062</c:v>
                </c:pt>
                <c:pt idx="78">
                  <c:v>20063</c:v>
                </c:pt>
                <c:pt idx="79">
                  <c:v>20064</c:v>
                </c:pt>
                <c:pt idx="80">
                  <c:v>20071</c:v>
                </c:pt>
                <c:pt idx="81">
                  <c:v>20072</c:v>
                </c:pt>
                <c:pt idx="82">
                  <c:v>20073</c:v>
                </c:pt>
                <c:pt idx="83">
                  <c:v>20074</c:v>
                </c:pt>
                <c:pt idx="84">
                  <c:v>20081</c:v>
                </c:pt>
                <c:pt idx="85">
                  <c:v>20082</c:v>
                </c:pt>
                <c:pt idx="86">
                  <c:v>20083</c:v>
                </c:pt>
                <c:pt idx="87">
                  <c:v>20084</c:v>
                </c:pt>
                <c:pt idx="88">
                  <c:v>20091</c:v>
                </c:pt>
                <c:pt idx="89">
                  <c:v>20092</c:v>
                </c:pt>
                <c:pt idx="90">
                  <c:v>20093</c:v>
                </c:pt>
                <c:pt idx="91">
                  <c:v>20094</c:v>
                </c:pt>
                <c:pt idx="92">
                  <c:v>20101</c:v>
                </c:pt>
                <c:pt idx="93">
                  <c:v>20102</c:v>
                </c:pt>
                <c:pt idx="94">
                  <c:v>20103</c:v>
                </c:pt>
                <c:pt idx="95">
                  <c:v>20104</c:v>
                </c:pt>
                <c:pt idx="96">
                  <c:v>20111</c:v>
                </c:pt>
                <c:pt idx="97">
                  <c:v>20112</c:v>
                </c:pt>
                <c:pt idx="98">
                  <c:v>20113</c:v>
                </c:pt>
                <c:pt idx="99">
                  <c:v>20114</c:v>
                </c:pt>
                <c:pt idx="100">
                  <c:v>20121</c:v>
                </c:pt>
                <c:pt idx="101">
                  <c:v>20122</c:v>
                </c:pt>
                <c:pt idx="102">
                  <c:v>20123</c:v>
                </c:pt>
                <c:pt idx="103">
                  <c:v>20124</c:v>
                </c:pt>
                <c:pt idx="104">
                  <c:v>20131</c:v>
                </c:pt>
                <c:pt idx="105">
                  <c:v>20132</c:v>
                </c:pt>
                <c:pt idx="106">
                  <c:v>20133</c:v>
                </c:pt>
                <c:pt idx="107">
                  <c:v>20134</c:v>
                </c:pt>
                <c:pt idx="108">
                  <c:v>20141</c:v>
                </c:pt>
                <c:pt idx="109">
                  <c:v>20142</c:v>
                </c:pt>
                <c:pt idx="110">
                  <c:v>20143</c:v>
                </c:pt>
                <c:pt idx="111">
                  <c:v>20144</c:v>
                </c:pt>
                <c:pt idx="112">
                  <c:v>20151</c:v>
                </c:pt>
                <c:pt idx="113">
                  <c:v>20152</c:v>
                </c:pt>
                <c:pt idx="114">
                  <c:v>20153</c:v>
                </c:pt>
                <c:pt idx="115">
                  <c:v>20154</c:v>
                </c:pt>
                <c:pt idx="116">
                  <c:v>20161</c:v>
                </c:pt>
                <c:pt idx="117">
                  <c:v>20162</c:v>
                </c:pt>
                <c:pt idx="118">
                  <c:v>20163</c:v>
                </c:pt>
                <c:pt idx="119">
                  <c:v>20164</c:v>
                </c:pt>
                <c:pt idx="120">
                  <c:v>20171</c:v>
                </c:pt>
              </c:numCache>
            </c:numRef>
          </c:cat>
          <c:val>
            <c:numRef>
              <c:f>'Returns All Props'!$K$42:$K$162</c:f>
              <c:numCache>
                <c:formatCode>General</c:formatCode>
                <c:ptCount val="121"/>
                <c:pt idx="0">
                  <c:v>1.7723649000000001E-2</c:v>
                </c:pt>
                <c:pt idx="1">
                  <c:v>1.8018200000000002E-2</c:v>
                </c:pt>
                <c:pt idx="2">
                  <c:v>1.7553836E-2</c:v>
                </c:pt>
                <c:pt idx="3">
                  <c:v>1.7523033E-2</c:v>
                </c:pt>
                <c:pt idx="4">
                  <c:v>1.7228812999999999E-2</c:v>
                </c:pt>
                <c:pt idx="5">
                  <c:v>1.7561986000000002E-2</c:v>
                </c:pt>
                <c:pt idx="6">
                  <c:v>1.6704442E-2</c:v>
                </c:pt>
                <c:pt idx="7">
                  <c:v>1.7085895E-2</c:v>
                </c:pt>
                <c:pt idx="8">
                  <c:v>1.668012E-2</c:v>
                </c:pt>
                <c:pt idx="9">
                  <c:v>1.6634906000000001E-2</c:v>
                </c:pt>
                <c:pt idx="10">
                  <c:v>1.5636091000000001E-2</c:v>
                </c:pt>
                <c:pt idx="11">
                  <c:v>1.596463E-2</c:v>
                </c:pt>
                <c:pt idx="12">
                  <c:v>1.5840944999999999E-2</c:v>
                </c:pt>
                <c:pt idx="13">
                  <c:v>1.6147083E-2</c:v>
                </c:pt>
                <c:pt idx="14">
                  <c:v>1.5729057000000001E-2</c:v>
                </c:pt>
                <c:pt idx="15">
                  <c:v>1.6640614000000001E-2</c:v>
                </c:pt>
                <c:pt idx="16">
                  <c:v>1.6168894999999999E-2</c:v>
                </c:pt>
                <c:pt idx="17">
                  <c:v>1.6896469000000001E-2</c:v>
                </c:pt>
                <c:pt idx="18">
                  <c:v>1.6254149999999998E-2</c:v>
                </c:pt>
                <c:pt idx="19">
                  <c:v>1.6729646000000001E-2</c:v>
                </c:pt>
                <c:pt idx="20">
                  <c:v>1.7749549E-2</c:v>
                </c:pt>
                <c:pt idx="21">
                  <c:v>1.8953616999999999E-2</c:v>
                </c:pt>
                <c:pt idx="22">
                  <c:v>1.8147244999999999E-2</c:v>
                </c:pt>
                <c:pt idx="23">
                  <c:v>1.8763825000000001E-2</c:v>
                </c:pt>
                <c:pt idx="24">
                  <c:v>2.0006283E-2</c:v>
                </c:pt>
                <c:pt idx="25">
                  <c:v>1.9418613000000001E-2</c:v>
                </c:pt>
                <c:pt idx="26">
                  <c:v>1.9566943E-2</c:v>
                </c:pt>
                <c:pt idx="27">
                  <c:v>2.0676337999999999E-2</c:v>
                </c:pt>
                <c:pt idx="28">
                  <c:v>2.0501186000000001E-2</c:v>
                </c:pt>
                <c:pt idx="29">
                  <c:v>2.1162804E-2</c:v>
                </c:pt>
                <c:pt idx="30">
                  <c:v>2.1061577000000001E-2</c:v>
                </c:pt>
                <c:pt idx="31">
                  <c:v>2.1988671000000001E-2</c:v>
                </c:pt>
                <c:pt idx="32">
                  <c:v>2.1841927000000001E-2</c:v>
                </c:pt>
                <c:pt idx="33">
                  <c:v>2.2387431999999999E-2</c:v>
                </c:pt>
                <c:pt idx="34">
                  <c:v>2.1877786E-2</c:v>
                </c:pt>
                <c:pt idx="35">
                  <c:v>2.2178618000000001E-2</c:v>
                </c:pt>
                <c:pt idx="36">
                  <c:v>2.1443766999999999E-2</c:v>
                </c:pt>
                <c:pt idx="37">
                  <c:v>2.1887149000000002E-2</c:v>
                </c:pt>
                <c:pt idx="38">
                  <c:v>2.1187924E-2</c:v>
                </c:pt>
                <c:pt idx="39">
                  <c:v>2.1434465999999999E-2</c:v>
                </c:pt>
                <c:pt idx="40">
                  <c:v>2.1445202E-2</c:v>
                </c:pt>
                <c:pt idx="41">
                  <c:v>2.2321028E-2</c:v>
                </c:pt>
                <c:pt idx="42">
                  <c:v>2.2008063000000001E-2</c:v>
                </c:pt>
                <c:pt idx="43">
                  <c:v>2.2119625E-2</c:v>
                </c:pt>
                <c:pt idx="44">
                  <c:v>2.1986346E-2</c:v>
                </c:pt>
                <c:pt idx="45">
                  <c:v>2.1208500000000002E-2</c:v>
                </c:pt>
                <c:pt idx="46">
                  <c:v>2.1060815E-2</c:v>
                </c:pt>
                <c:pt idx="47">
                  <c:v>2.0870158E-2</c:v>
                </c:pt>
                <c:pt idx="48">
                  <c:v>2.0295870000000001E-2</c:v>
                </c:pt>
                <c:pt idx="49">
                  <c:v>2.0894416999999998E-2</c:v>
                </c:pt>
                <c:pt idx="50">
                  <c:v>2.0172872000000001E-2</c:v>
                </c:pt>
                <c:pt idx="51">
                  <c:v>2.0031126999999999E-2</c:v>
                </c:pt>
                <c:pt idx="52">
                  <c:v>2.0019179000000002E-2</c:v>
                </c:pt>
                <c:pt idx="53">
                  <c:v>2.1405658000000001E-2</c:v>
                </c:pt>
                <c:pt idx="54">
                  <c:v>2.1051813999999999E-2</c:v>
                </c:pt>
                <c:pt idx="55">
                  <c:v>2.1282507999999999E-2</c:v>
                </c:pt>
                <c:pt idx="56">
                  <c:v>2.1169468E-2</c:v>
                </c:pt>
                <c:pt idx="57">
                  <c:v>2.1423325E-2</c:v>
                </c:pt>
                <c:pt idx="58">
                  <c:v>2.1008168000000001E-2</c:v>
                </c:pt>
                <c:pt idx="59">
                  <c:v>2.0761194E-2</c:v>
                </c:pt>
                <c:pt idx="60">
                  <c:v>2.0911824999999998E-2</c:v>
                </c:pt>
                <c:pt idx="61">
                  <c:v>2.1030138E-2</c:v>
                </c:pt>
                <c:pt idx="62">
                  <c:v>2.0579851999999999E-2</c:v>
                </c:pt>
                <c:pt idx="63">
                  <c:v>1.9921049999999999E-2</c:v>
                </c:pt>
                <c:pt idx="64">
                  <c:v>1.9603451000000001E-2</c:v>
                </c:pt>
                <c:pt idx="65">
                  <c:v>1.9732741000000002E-2</c:v>
                </c:pt>
                <c:pt idx="66">
                  <c:v>1.9027434999999999E-2</c:v>
                </c:pt>
                <c:pt idx="67">
                  <c:v>1.9064371E-2</c:v>
                </c:pt>
                <c:pt idx="68">
                  <c:v>1.8413366E-2</c:v>
                </c:pt>
                <c:pt idx="69">
                  <c:v>1.8504777E-2</c:v>
                </c:pt>
                <c:pt idx="70">
                  <c:v>1.7969839000000001E-2</c:v>
                </c:pt>
                <c:pt idx="71">
                  <c:v>1.7663347999999999E-2</c:v>
                </c:pt>
                <c:pt idx="72">
                  <c:v>1.7078229E-2</c:v>
                </c:pt>
                <c:pt idx="73">
                  <c:v>1.6816713E-2</c:v>
                </c:pt>
                <c:pt idx="74">
                  <c:v>1.6145531000000001E-2</c:v>
                </c:pt>
                <c:pt idx="75">
                  <c:v>1.6005618999999999E-2</c:v>
                </c:pt>
                <c:pt idx="76">
                  <c:v>1.5395618E-2</c:v>
                </c:pt>
                <c:pt idx="77">
                  <c:v>1.5475030000000001E-2</c:v>
                </c:pt>
                <c:pt idx="78">
                  <c:v>1.5209425E-2</c:v>
                </c:pt>
                <c:pt idx="79">
                  <c:v>1.4857499999999999E-2</c:v>
                </c:pt>
                <c:pt idx="80">
                  <c:v>1.4035766999999999E-2</c:v>
                </c:pt>
                <c:pt idx="81">
                  <c:v>1.3959862E-2</c:v>
                </c:pt>
                <c:pt idx="82">
                  <c:v>1.3311549000000001E-2</c:v>
                </c:pt>
                <c:pt idx="83">
                  <c:v>1.3338134999999999E-2</c:v>
                </c:pt>
                <c:pt idx="84">
                  <c:v>1.2556682E-2</c:v>
                </c:pt>
                <c:pt idx="85">
                  <c:v>1.2634595E-2</c:v>
                </c:pt>
                <c:pt idx="86">
                  <c:v>1.2436825E-2</c:v>
                </c:pt>
                <c:pt idx="87">
                  <c:v>1.2564104E-2</c:v>
                </c:pt>
                <c:pt idx="88">
                  <c:v>1.3691651000000001E-2</c:v>
                </c:pt>
                <c:pt idx="89">
                  <c:v>1.5027698000000001E-2</c:v>
                </c:pt>
                <c:pt idx="90">
                  <c:v>1.5577229E-2</c:v>
                </c:pt>
                <c:pt idx="91">
                  <c:v>1.6057862999999999E-2</c:v>
                </c:pt>
                <c:pt idx="92">
                  <c:v>1.6554884999999998E-2</c:v>
                </c:pt>
                <c:pt idx="93">
                  <c:v>1.7017465999999998E-2</c:v>
                </c:pt>
                <c:pt idx="94">
                  <c:v>1.6319681999999999E-2</c:v>
                </c:pt>
                <c:pt idx="95">
                  <c:v>1.5981358000000001E-2</c:v>
                </c:pt>
                <c:pt idx="96">
                  <c:v>1.5221027E-2</c:v>
                </c:pt>
                <c:pt idx="97">
                  <c:v>1.5366370000000001E-2</c:v>
                </c:pt>
                <c:pt idx="98">
                  <c:v>1.4624356999999999E-2</c:v>
                </c:pt>
                <c:pt idx="99">
                  <c:v>1.45176E-2</c:v>
                </c:pt>
                <c:pt idx="100">
                  <c:v>1.4336323E-2</c:v>
                </c:pt>
                <c:pt idx="101">
                  <c:v>1.4499578000000001E-2</c:v>
                </c:pt>
                <c:pt idx="102">
                  <c:v>1.4200697999999999E-2</c:v>
                </c:pt>
                <c:pt idx="103">
                  <c:v>1.4114889E-2</c:v>
                </c:pt>
                <c:pt idx="104">
                  <c:v>1.3866175999999999E-2</c:v>
                </c:pt>
                <c:pt idx="105">
                  <c:v>1.4012785999999999E-2</c:v>
                </c:pt>
                <c:pt idx="106">
                  <c:v>1.3671091E-2</c:v>
                </c:pt>
                <c:pt idx="107">
                  <c:v>1.3404457E-2</c:v>
                </c:pt>
                <c:pt idx="108">
                  <c:v>1.3059540999999999E-2</c:v>
                </c:pt>
                <c:pt idx="109">
                  <c:v>1.3524003E-2</c:v>
                </c:pt>
                <c:pt idx="110">
                  <c:v>1.3101801999999999E-2</c:v>
                </c:pt>
                <c:pt idx="111">
                  <c:v>1.2920333000000001E-2</c:v>
                </c:pt>
                <c:pt idx="112">
                  <c:v>1.2401423999999999E-2</c:v>
                </c:pt>
                <c:pt idx="113">
                  <c:v>1.2557608E-2</c:v>
                </c:pt>
                <c:pt idx="114">
                  <c:v>1.2241345000000001E-2</c:v>
                </c:pt>
                <c:pt idx="115">
                  <c:v>1.1963758999999999E-2</c:v>
                </c:pt>
                <c:pt idx="116">
                  <c:v>1.1772797999999999E-2</c:v>
                </c:pt>
                <c:pt idx="117">
                  <c:v>1.1945348E-2</c:v>
                </c:pt>
                <c:pt idx="118">
                  <c:v>1.1638489E-2</c:v>
                </c:pt>
                <c:pt idx="119">
                  <c:v>1.1442785E-2</c:v>
                </c:pt>
                <c:pt idx="120">
                  <c:v>1.1465332E-2</c:v>
                </c:pt>
              </c:numCache>
            </c:numRef>
          </c:val>
          <c:smooth val="0"/>
          <c:extLst>
            <c:ext xmlns:c16="http://schemas.microsoft.com/office/drawing/2014/chart" uri="{C3380CC4-5D6E-409C-BE32-E72D297353CC}">
              <c16:uniqueId val="{00000000-66C2-4885-9721-650561EC9F32}"/>
            </c:ext>
          </c:extLst>
        </c:ser>
        <c:ser>
          <c:idx val="1"/>
          <c:order val="1"/>
          <c:tx>
            <c:v>Appreciation Return</c:v>
          </c:tx>
          <c:marker>
            <c:symbol val="none"/>
          </c:marker>
          <c:cat>
            <c:numRef>
              <c:f>'Returns All Props'!$B$42:$B$162</c:f>
              <c:numCache>
                <c:formatCode>General</c:formatCode>
                <c:ptCount val="121"/>
                <c:pt idx="0">
                  <c:v>19871</c:v>
                </c:pt>
                <c:pt idx="1">
                  <c:v>19872</c:v>
                </c:pt>
                <c:pt idx="2">
                  <c:v>19873</c:v>
                </c:pt>
                <c:pt idx="3">
                  <c:v>19874</c:v>
                </c:pt>
                <c:pt idx="4">
                  <c:v>19881</c:v>
                </c:pt>
                <c:pt idx="5">
                  <c:v>19882</c:v>
                </c:pt>
                <c:pt idx="6">
                  <c:v>19883</c:v>
                </c:pt>
                <c:pt idx="7">
                  <c:v>19884</c:v>
                </c:pt>
                <c:pt idx="8">
                  <c:v>19891</c:v>
                </c:pt>
                <c:pt idx="9">
                  <c:v>19892</c:v>
                </c:pt>
                <c:pt idx="10">
                  <c:v>19893</c:v>
                </c:pt>
                <c:pt idx="11">
                  <c:v>19894</c:v>
                </c:pt>
                <c:pt idx="12">
                  <c:v>19901</c:v>
                </c:pt>
                <c:pt idx="13">
                  <c:v>19902</c:v>
                </c:pt>
                <c:pt idx="14">
                  <c:v>19903</c:v>
                </c:pt>
                <c:pt idx="15">
                  <c:v>19904</c:v>
                </c:pt>
                <c:pt idx="16">
                  <c:v>19911</c:v>
                </c:pt>
                <c:pt idx="17">
                  <c:v>19912</c:v>
                </c:pt>
                <c:pt idx="18">
                  <c:v>19913</c:v>
                </c:pt>
                <c:pt idx="19">
                  <c:v>19914</c:v>
                </c:pt>
                <c:pt idx="20">
                  <c:v>19921</c:v>
                </c:pt>
                <c:pt idx="21">
                  <c:v>19922</c:v>
                </c:pt>
                <c:pt idx="22">
                  <c:v>19923</c:v>
                </c:pt>
                <c:pt idx="23">
                  <c:v>19924</c:v>
                </c:pt>
                <c:pt idx="24">
                  <c:v>19931</c:v>
                </c:pt>
                <c:pt idx="25">
                  <c:v>19932</c:v>
                </c:pt>
                <c:pt idx="26">
                  <c:v>19933</c:v>
                </c:pt>
                <c:pt idx="27">
                  <c:v>19934</c:v>
                </c:pt>
                <c:pt idx="28">
                  <c:v>19941</c:v>
                </c:pt>
                <c:pt idx="29">
                  <c:v>19942</c:v>
                </c:pt>
                <c:pt idx="30">
                  <c:v>19943</c:v>
                </c:pt>
                <c:pt idx="31">
                  <c:v>19944</c:v>
                </c:pt>
                <c:pt idx="32">
                  <c:v>19951</c:v>
                </c:pt>
                <c:pt idx="33">
                  <c:v>19952</c:v>
                </c:pt>
                <c:pt idx="34">
                  <c:v>19953</c:v>
                </c:pt>
                <c:pt idx="35">
                  <c:v>19954</c:v>
                </c:pt>
                <c:pt idx="36">
                  <c:v>19961</c:v>
                </c:pt>
                <c:pt idx="37">
                  <c:v>19962</c:v>
                </c:pt>
                <c:pt idx="38">
                  <c:v>19963</c:v>
                </c:pt>
                <c:pt idx="39">
                  <c:v>19964</c:v>
                </c:pt>
                <c:pt idx="40">
                  <c:v>19971</c:v>
                </c:pt>
                <c:pt idx="41">
                  <c:v>19972</c:v>
                </c:pt>
                <c:pt idx="42">
                  <c:v>19973</c:v>
                </c:pt>
                <c:pt idx="43">
                  <c:v>19974</c:v>
                </c:pt>
                <c:pt idx="44">
                  <c:v>19981</c:v>
                </c:pt>
                <c:pt idx="45">
                  <c:v>19982</c:v>
                </c:pt>
                <c:pt idx="46">
                  <c:v>19983</c:v>
                </c:pt>
                <c:pt idx="47">
                  <c:v>19984</c:v>
                </c:pt>
                <c:pt idx="48">
                  <c:v>19991</c:v>
                </c:pt>
                <c:pt idx="49">
                  <c:v>19992</c:v>
                </c:pt>
                <c:pt idx="50">
                  <c:v>19993</c:v>
                </c:pt>
                <c:pt idx="51">
                  <c:v>19994</c:v>
                </c:pt>
                <c:pt idx="52">
                  <c:v>20001</c:v>
                </c:pt>
                <c:pt idx="53">
                  <c:v>20002</c:v>
                </c:pt>
                <c:pt idx="54">
                  <c:v>20003</c:v>
                </c:pt>
                <c:pt idx="55">
                  <c:v>20004</c:v>
                </c:pt>
                <c:pt idx="56">
                  <c:v>20011</c:v>
                </c:pt>
                <c:pt idx="57">
                  <c:v>20012</c:v>
                </c:pt>
                <c:pt idx="58">
                  <c:v>20013</c:v>
                </c:pt>
                <c:pt idx="59">
                  <c:v>20014</c:v>
                </c:pt>
                <c:pt idx="60">
                  <c:v>20021</c:v>
                </c:pt>
                <c:pt idx="61">
                  <c:v>20022</c:v>
                </c:pt>
                <c:pt idx="62">
                  <c:v>20023</c:v>
                </c:pt>
                <c:pt idx="63">
                  <c:v>20024</c:v>
                </c:pt>
                <c:pt idx="64">
                  <c:v>20031</c:v>
                </c:pt>
                <c:pt idx="65">
                  <c:v>20032</c:v>
                </c:pt>
                <c:pt idx="66">
                  <c:v>20033</c:v>
                </c:pt>
                <c:pt idx="67">
                  <c:v>20034</c:v>
                </c:pt>
                <c:pt idx="68">
                  <c:v>20041</c:v>
                </c:pt>
                <c:pt idx="69">
                  <c:v>20042</c:v>
                </c:pt>
                <c:pt idx="70">
                  <c:v>20043</c:v>
                </c:pt>
                <c:pt idx="71">
                  <c:v>20044</c:v>
                </c:pt>
                <c:pt idx="72">
                  <c:v>20051</c:v>
                </c:pt>
                <c:pt idx="73">
                  <c:v>20052</c:v>
                </c:pt>
                <c:pt idx="74">
                  <c:v>20053</c:v>
                </c:pt>
                <c:pt idx="75">
                  <c:v>20054</c:v>
                </c:pt>
                <c:pt idx="76">
                  <c:v>20061</c:v>
                </c:pt>
                <c:pt idx="77">
                  <c:v>20062</c:v>
                </c:pt>
                <c:pt idx="78">
                  <c:v>20063</c:v>
                </c:pt>
                <c:pt idx="79">
                  <c:v>20064</c:v>
                </c:pt>
                <c:pt idx="80">
                  <c:v>20071</c:v>
                </c:pt>
                <c:pt idx="81">
                  <c:v>20072</c:v>
                </c:pt>
                <c:pt idx="82">
                  <c:v>20073</c:v>
                </c:pt>
                <c:pt idx="83">
                  <c:v>20074</c:v>
                </c:pt>
                <c:pt idx="84">
                  <c:v>20081</c:v>
                </c:pt>
                <c:pt idx="85">
                  <c:v>20082</c:v>
                </c:pt>
                <c:pt idx="86">
                  <c:v>20083</c:v>
                </c:pt>
                <c:pt idx="87">
                  <c:v>20084</c:v>
                </c:pt>
                <c:pt idx="88">
                  <c:v>20091</c:v>
                </c:pt>
                <c:pt idx="89">
                  <c:v>20092</c:v>
                </c:pt>
                <c:pt idx="90">
                  <c:v>20093</c:v>
                </c:pt>
                <c:pt idx="91">
                  <c:v>20094</c:v>
                </c:pt>
                <c:pt idx="92">
                  <c:v>20101</c:v>
                </c:pt>
                <c:pt idx="93">
                  <c:v>20102</c:v>
                </c:pt>
                <c:pt idx="94">
                  <c:v>20103</c:v>
                </c:pt>
                <c:pt idx="95">
                  <c:v>20104</c:v>
                </c:pt>
                <c:pt idx="96">
                  <c:v>20111</c:v>
                </c:pt>
                <c:pt idx="97">
                  <c:v>20112</c:v>
                </c:pt>
                <c:pt idx="98">
                  <c:v>20113</c:v>
                </c:pt>
                <c:pt idx="99">
                  <c:v>20114</c:v>
                </c:pt>
                <c:pt idx="100">
                  <c:v>20121</c:v>
                </c:pt>
                <c:pt idx="101">
                  <c:v>20122</c:v>
                </c:pt>
                <c:pt idx="102">
                  <c:v>20123</c:v>
                </c:pt>
                <c:pt idx="103">
                  <c:v>20124</c:v>
                </c:pt>
                <c:pt idx="104">
                  <c:v>20131</c:v>
                </c:pt>
                <c:pt idx="105">
                  <c:v>20132</c:v>
                </c:pt>
                <c:pt idx="106">
                  <c:v>20133</c:v>
                </c:pt>
                <c:pt idx="107">
                  <c:v>20134</c:v>
                </c:pt>
                <c:pt idx="108">
                  <c:v>20141</c:v>
                </c:pt>
                <c:pt idx="109">
                  <c:v>20142</c:v>
                </c:pt>
                <c:pt idx="110">
                  <c:v>20143</c:v>
                </c:pt>
                <c:pt idx="111">
                  <c:v>20144</c:v>
                </c:pt>
                <c:pt idx="112">
                  <c:v>20151</c:v>
                </c:pt>
                <c:pt idx="113">
                  <c:v>20152</c:v>
                </c:pt>
                <c:pt idx="114">
                  <c:v>20153</c:v>
                </c:pt>
                <c:pt idx="115">
                  <c:v>20154</c:v>
                </c:pt>
                <c:pt idx="116">
                  <c:v>20161</c:v>
                </c:pt>
                <c:pt idx="117">
                  <c:v>20162</c:v>
                </c:pt>
                <c:pt idx="118">
                  <c:v>20163</c:v>
                </c:pt>
                <c:pt idx="119">
                  <c:v>20164</c:v>
                </c:pt>
                <c:pt idx="120">
                  <c:v>20171</c:v>
                </c:pt>
              </c:numCache>
            </c:numRef>
          </c:cat>
          <c:val>
            <c:numRef>
              <c:f>'Returns All Props'!$L$42:$L$162</c:f>
              <c:numCache>
                <c:formatCode>General</c:formatCode>
                <c:ptCount val="121"/>
                <c:pt idx="0">
                  <c:v>5.6127399999999995E-4</c:v>
                </c:pt>
                <c:pt idx="1">
                  <c:v>-6.1675380000000002E-3</c:v>
                </c:pt>
                <c:pt idx="2">
                  <c:v>3.3864490000000001E-3</c:v>
                </c:pt>
                <c:pt idx="3">
                  <c:v>9.1492559999999997E-3</c:v>
                </c:pt>
                <c:pt idx="4">
                  <c:v>1.211136E-3</c:v>
                </c:pt>
                <c:pt idx="5">
                  <c:v>2.3979880000000002E-3</c:v>
                </c:pt>
                <c:pt idx="6">
                  <c:v>7.2358730000000003E-3</c:v>
                </c:pt>
                <c:pt idx="7">
                  <c:v>1.3624458000000001E-2</c:v>
                </c:pt>
                <c:pt idx="8">
                  <c:v>8.2381299999999995E-4</c:v>
                </c:pt>
                <c:pt idx="9">
                  <c:v>3.367049E-3</c:v>
                </c:pt>
                <c:pt idx="10">
                  <c:v>4.8164530000000001E-3</c:v>
                </c:pt>
                <c:pt idx="11">
                  <c:v>1.557477E-3</c:v>
                </c:pt>
                <c:pt idx="12">
                  <c:v>-2.0682249999999999E-3</c:v>
                </c:pt>
                <c:pt idx="13">
                  <c:v>-9.7041499999999997E-4</c:v>
                </c:pt>
                <c:pt idx="14">
                  <c:v>-7.3423469999999999E-3</c:v>
                </c:pt>
                <c:pt idx="15">
                  <c:v>-3.0969118E-2</c:v>
                </c:pt>
                <c:pt idx="16">
                  <c:v>-1.570947E-2</c:v>
                </c:pt>
                <c:pt idx="17">
                  <c:v>-1.6777204E-2</c:v>
                </c:pt>
                <c:pt idx="18">
                  <c:v>-1.9591654E-2</c:v>
                </c:pt>
                <c:pt idx="19">
                  <c:v>-7.0061472E-2</c:v>
                </c:pt>
                <c:pt idx="20">
                  <c:v>-1.8008350999999999E-2</c:v>
                </c:pt>
                <c:pt idx="21">
                  <c:v>-2.9286632999999999E-2</c:v>
                </c:pt>
                <c:pt idx="22">
                  <c:v>-2.2557685000000001E-2</c:v>
                </c:pt>
                <c:pt idx="23">
                  <c:v>-4.6873342999999998E-2</c:v>
                </c:pt>
                <c:pt idx="24">
                  <c:v>-1.2280185000000001E-2</c:v>
                </c:pt>
                <c:pt idx="25">
                  <c:v>-2.1801711000000001E-2</c:v>
                </c:pt>
                <c:pt idx="26">
                  <c:v>-8.5331220000000006E-3</c:v>
                </c:pt>
                <c:pt idx="27">
                  <c:v>-2.3197898000000002E-2</c:v>
                </c:pt>
                <c:pt idx="28">
                  <c:v>-7.4374819999999996E-3</c:v>
                </c:pt>
                <c:pt idx="29">
                  <c:v>-5.8021339999999996E-3</c:v>
                </c:pt>
                <c:pt idx="30">
                  <c:v>-5.9531719999999996E-3</c:v>
                </c:pt>
                <c:pt idx="31">
                  <c:v>-3.1499520000000001E-3</c:v>
                </c:pt>
                <c:pt idx="32">
                  <c:v>-7.8762099999999996E-4</c:v>
                </c:pt>
                <c:pt idx="33">
                  <c:v>-1.563437E-3</c:v>
                </c:pt>
                <c:pt idx="34">
                  <c:v>-1.3144809999999999E-3</c:v>
                </c:pt>
                <c:pt idx="35">
                  <c:v>-1.1300296E-2</c:v>
                </c:pt>
                <c:pt idx="36">
                  <c:v>2.5611689999999999E-3</c:v>
                </c:pt>
                <c:pt idx="37">
                  <c:v>1.011837E-3</c:v>
                </c:pt>
                <c:pt idx="38">
                  <c:v>5.0940380000000004E-3</c:v>
                </c:pt>
                <c:pt idx="39">
                  <c:v>4.6387989999999999E-3</c:v>
                </c:pt>
                <c:pt idx="40">
                  <c:v>1.93676E-3</c:v>
                </c:pt>
                <c:pt idx="41">
                  <c:v>5.8872869999999997E-3</c:v>
                </c:pt>
                <c:pt idx="42">
                  <c:v>1.1835818999999999E-2</c:v>
                </c:pt>
                <c:pt idx="43">
                  <c:v>2.4881421000000001E-2</c:v>
                </c:pt>
                <c:pt idx="44">
                  <c:v>1.9309102000000002E-2</c:v>
                </c:pt>
                <c:pt idx="45">
                  <c:v>2.0713212000000002E-2</c:v>
                </c:pt>
                <c:pt idx="46">
                  <c:v>1.3680421999999999E-2</c:v>
                </c:pt>
                <c:pt idx="47">
                  <c:v>1.4579171E-2</c:v>
                </c:pt>
                <c:pt idx="48">
                  <c:v>5.5965820000000001E-3</c:v>
                </c:pt>
                <c:pt idx="49">
                  <c:v>5.3271450000000001E-3</c:v>
                </c:pt>
                <c:pt idx="50">
                  <c:v>7.9312240000000006E-3</c:v>
                </c:pt>
                <c:pt idx="51">
                  <c:v>8.8905939999999999E-3</c:v>
                </c:pt>
                <c:pt idx="52">
                  <c:v>4.0400050000000002E-3</c:v>
                </c:pt>
                <c:pt idx="53">
                  <c:v>9.3283510000000004E-3</c:v>
                </c:pt>
                <c:pt idx="54">
                  <c:v>8.5216070000000005E-3</c:v>
                </c:pt>
                <c:pt idx="55">
                  <c:v>1.2121744E-2</c:v>
                </c:pt>
                <c:pt idx="56">
                  <c:v>2.6592870000000002E-3</c:v>
                </c:pt>
                <c:pt idx="57">
                  <c:v>3.2233000000000001E-3</c:v>
                </c:pt>
                <c:pt idx="58">
                  <c:v>-4.8632609999999998E-3</c:v>
                </c:pt>
                <c:pt idx="59">
                  <c:v>-1.3864164999999999E-2</c:v>
                </c:pt>
                <c:pt idx="60">
                  <c:v>-5.7835259999999998E-3</c:v>
                </c:pt>
                <c:pt idx="61">
                  <c:v>-4.8028979999999999E-3</c:v>
                </c:pt>
                <c:pt idx="62">
                  <c:v>-2.506178E-3</c:v>
                </c:pt>
                <c:pt idx="63">
                  <c:v>-2.9378350000000002E-3</c:v>
                </c:pt>
                <c:pt idx="64">
                  <c:v>-4.3769799999999998E-4</c:v>
                </c:pt>
                <c:pt idx="65">
                  <c:v>1.346089E-3</c:v>
                </c:pt>
                <c:pt idx="66">
                  <c:v>9.5445100000000004E-4</c:v>
                </c:pt>
                <c:pt idx="67">
                  <c:v>9.5076280000000006E-3</c:v>
                </c:pt>
                <c:pt idx="68">
                  <c:v>7.4943789999999998E-3</c:v>
                </c:pt>
                <c:pt idx="69">
                  <c:v>1.3118780999999999E-2</c:v>
                </c:pt>
                <c:pt idx="70">
                  <c:v>1.6597977999999999E-2</c:v>
                </c:pt>
                <c:pt idx="71">
                  <c:v>2.9776849000000001E-2</c:v>
                </c:pt>
                <c:pt idx="72">
                  <c:v>1.7811123000000002E-2</c:v>
                </c:pt>
                <c:pt idx="73">
                  <c:v>3.6969268999999999E-2</c:v>
                </c:pt>
                <c:pt idx="74">
                  <c:v>2.8401827000000001E-2</c:v>
                </c:pt>
                <c:pt idx="75">
                  <c:v>3.8891806000000001E-2</c:v>
                </c:pt>
                <c:pt idx="76">
                  <c:v>2.0810548000000002E-2</c:v>
                </c:pt>
                <c:pt idx="77">
                  <c:v>2.4746641E-2</c:v>
                </c:pt>
                <c:pt idx="78">
                  <c:v>2.0029128E-2</c:v>
                </c:pt>
                <c:pt idx="79">
                  <c:v>3.2117135999999998E-2</c:v>
                </c:pt>
                <c:pt idx="80">
                  <c:v>2.2154986000000002E-2</c:v>
                </c:pt>
                <c:pt idx="81">
                  <c:v>3.1145189E-2</c:v>
                </c:pt>
                <c:pt idx="82">
                  <c:v>2.2765555999999999E-2</c:v>
                </c:pt>
                <c:pt idx="83">
                  <c:v>1.9107196999999999E-2</c:v>
                </c:pt>
                <c:pt idx="84">
                  <c:v>3.7195829999999998E-3</c:v>
                </c:pt>
                <c:pt idx="85">
                  <c:v>-7.0196219999999997E-3</c:v>
                </c:pt>
                <c:pt idx="86">
                  <c:v>-1.4138135E-2</c:v>
                </c:pt>
                <c:pt idx="87">
                  <c:v>-9.6550073E-2</c:v>
                </c:pt>
                <c:pt idx="88">
                  <c:v>-8.6741453999999996E-2</c:v>
                </c:pt>
                <c:pt idx="89">
                  <c:v>-6.9149797999999998E-2</c:v>
                </c:pt>
                <c:pt idx="90">
                  <c:v>-4.8512878000000002E-2</c:v>
                </c:pt>
                <c:pt idx="91">
                  <c:v>-3.6820480000000003E-2</c:v>
                </c:pt>
                <c:pt idx="92">
                  <c:v>-8.8786660000000003E-3</c:v>
                </c:pt>
                <c:pt idx="93">
                  <c:v>1.619338E-2</c:v>
                </c:pt>
                <c:pt idx="94">
                  <c:v>2.2987231E-2</c:v>
                </c:pt>
                <c:pt idx="95">
                  <c:v>3.0346267999999999E-2</c:v>
                </c:pt>
                <c:pt idx="96">
                  <c:v>1.8367814999999999E-2</c:v>
                </c:pt>
                <c:pt idx="97">
                  <c:v>2.3994016999999999E-2</c:v>
                </c:pt>
                <c:pt idx="98">
                  <c:v>1.8344003000000001E-2</c:v>
                </c:pt>
                <c:pt idx="99">
                  <c:v>1.5133914E-2</c:v>
                </c:pt>
                <c:pt idx="100">
                  <c:v>1.205937E-2</c:v>
                </c:pt>
                <c:pt idx="101">
                  <c:v>1.2524904999999999E-2</c:v>
                </c:pt>
                <c:pt idx="102">
                  <c:v>9.2049560000000002E-3</c:v>
                </c:pt>
                <c:pt idx="103">
                  <c:v>1.1597316999999999E-2</c:v>
                </c:pt>
                <c:pt idx="104">
                  <c:v>1.2842900000000001E-2</c:v>
                </c:pt>
                <c:pt idx="105">
                  <c:v>1.3886459E-2</c:v>
                </c:pt>
                <c:pt idx="106">
                  <c:v>1.2227168E-2</c:v>
                </c:pt>
                <c:pt idx="107">
                  <c:v>1.1929285E-2</c:v>
                </c:pt>
                <c:pt idx="108">
                  <c:v>1.5579661E-2</c:v>
                </c:pt>
                <c:pt idx="109">
                  <c:v>1.5670750000000001E-2</c:v>
                </c:pt>
                <c:pt idx="110">
                  <c:v>1.3241414E-2</c:v>
                </c:pt>
                <c:pt idx="111">
                  <c:v>1.7666569E-2</c:v>
                </c:pt>
                <c:pt idx="112">
                  <c:v>2.5083790000000002E-2</c:v>
                </c:pt>
                <c:pt idx="113">
                  <c:v>1.8862318999999999E-2</c:v>
                </c:pt>
                <c:pt idx="114">
                  <c:v>1.8632177E-2</c:v>
                </c:pt>
                <c:pt idx="115">
                  <c:v>1.6964007999999999E-2</c:v>
                </c:pt>
                <c:pt idx="116">
                  <c:v>1.0505632000000001E-2</c:v>
                </c:pt>
                <c:pt idx="117">
                  <c:v>8.4011529999999997E-3</c:v>
                </c:pt>
                <c:pt idx="118">
                  <c:v>6.0064330000000003E-3</c:v>
                </c:pt>
                <c:pt idx="119">
                  <c:v>5.983192E-3</c:v>
                </c:pt>
                <c:pt idx="120">
                  <c:v>4.0041820000000002E-3</c:v>
                </c:pt>
              </c:numCache>
            </c:numRef>
          </c:val>
          <c:smooth val="0"/>
          <c:extLst>
            <c:ext xmlns:c16="http://schemas.microsoft.com/office/drawing/2014/chart" uri="{C3380CC4-5D6E-409C-BE32-E72D297353CC}">
              <c16:uniqueId val="{00000001-66C2-4885-9721-650561EC9F32}"/>
            </c:ext>
          </c:extLst>
        </c:ser>
        <c:ser>
          <c:idx val="2"/>
          <c:order val="2"/>
          <c:tx>
            <c:v>Total Returns</c:v>
          </c:tx>
          <c:marker>
            <c:symbol val="none"/>
          </c:marker>
          <c:cat>
            <c:numRef>
              <c:f>'Returns All Props'!$B$42:$B$162</c:f>
              <c:numCache>
                <c:formatCode>General</c:formatCode>
                <c:ptCount val="121"/>
                <c:pt idx="0">
                  <c:v>19871</c:v>
                </c:pt>
                <c:pt idx="1">
                  <c:v>19872</c:v>
                </c:pt>
                <c:pt idx="2">
                  <c:v>19873</c:v>
                </c:pt>
                <c:pt idx="3">
                  <c:v>19874</c:v>
                </c:pt>
                <c:pt idx="4">
                  <c:v>19881</c:v>
                </c:pt>
                <c:pt idx="5">
                  <c:v>19882</c:v>
                </c:pt>
                <c:pt idx="6">
                  <c:v>19883</c:v>
                </c:pt>
                <c:pt idx="7">
                  <c:v>19884</c:v>
                </c:pt>
                <c:pt idx="8">
                  <c:v>19891</c:v>
                </c:pt>
                <c:pt idx="9">
                  <c:v>19892</c:v>
                </c:pt>
                <c:pt idx="10">
                  <c:v>19893</c:v>
                </c:pt>
                <c:pt idx="11">
                  <c:v>19894</c:v>
                </c:pt>
                <c:pt idx="12">
                  <c:v>19901</c:v>
                </c:pt>
                <c:pt idx="13">
                  <c:v>19902</c:v>
                </c:pt>
                <c:pt idx="14">
                  <c:v>19903</c:v>
                </c:pt>
                <c:pt idx="15">
                  <c:v>19904</c:v>
                </c:pt>
                <c:pt idx="16">
                  <c:v>19911</c:v>
                </c:pt>
                <c:pt idx="17">
                  <c:v>19912</c:v>
                </c:pt>
                <c:pt idx="18">
                  <c:v>19913</c:v>
                </c:pt>
                <c:pt idx="19">
                  <c:v>19914</c:v>
                </c:pt>
                <c:pt idx="20">
                  <c:v>19921</c:v>
                </c:pt>
                <c:pt idx="21">
                  <c:v>19922</c:v>
                </c:pt>
                <c:pt idx="22">
                  <c:v>19923</c:v>
                </c:pt>
                <c:pt idx="23">
                  <c:v>19924</c:v>
                </c:pt>
                <c:pt idx="24">
                  <c:v>19931</c:v>
                </c:pt>
                <c:pt idx="25">
                  <c:v>19932</c:v>
                </c:pt>
                <c:pt idx="26">
                  <c:v>19933</c:v>
                </c:pt>
                <c:pt idx="27">
                  <c:v>19934</c:v>
                </c:pt>
                <c:pt idx="28">
                  <c:v>19941</c:v>
                </c:pt>
                <c:pt idx="29">
                  <c:v>19942</c:v>
                </c:pt>
                <c:pt idx="30">
                  <c:v>19943</c:v>
                </c:pt>
                <c:pt idx="31">
                  <c:v>19944</c:v>
                </c:pt>
                <c:pt idx="32">
                  <c:v>19951</c:v>
                </c:pt>
                <c:pt idx="33">
                  <c:v>19952</c:v>
                </c:pt>
                <c:pt idx="34">
                  <c:v>19953</c:v>
                </c:pt>
                <c:pt idx="35">
                  <c:v>19954</c:v>
                </c:pt>
                <c:pt idx="36">
                  <c:v>19961</c:v>
                </c:pt>
                <c:pt idx="37">
                  <c:v>19962</c:v>
                </c:pt>
                <c:pt idx="38">
                  <c:v>19963</c:v>
                </c:pt>
                <c:pt idx="39">
                  <c:v>19964</c:v>
                </c:pt>
                <c:pt idx="40">
                  <c:v>19971</c:v>
                </c:pt>
                <c:pt idx="41">
                  <c:v>19972</c:v>
                </c:pt>
                <c:pt idx="42">
                  <c:v>19973</c:v>
                </c:pt>
                <c:pt idx="43">
                  <c:v>19974</c:v>
                </c:pt>
                <c:pt idx="44">
                  <c:v>19981</c:v>
                </c:pt>
                <c:pt idx="45">
                  <c:v>19982</c:v>
                </c:pt>
                <c:pt idx="46">
                  <c:v>19983</c:v>
                </c:pt>
                <c:pt idx="47">
                  <c:v>19984</c:v>
                </c:pt>
                <c:pt idx="48">
                  <c:v>19991</c:v>
                </c:pt>
                <c:pt idx="49">
                  <c:v>19992</c:v>
                </c:pt>
                <c:pt idx="50">
                  <c:v>19993</c:v>
                </c:pt>
                <c:pt idx="51">
                  <c:v>19994</c:v>
                </c:pt>
                <c:pt idx="52">
                  <c:v>20001</c:v>
                </c:pt>
                <c:pt idx="53">
                  <c:v>20002</c:v>
                </c:pt>
                <c:pt idx="54">
                  <c:v>20003</c:v>
                </c:pt>
                <c:pt idx="55">
                  <c:v>20004</c:v>
                </c:pt>
                <c:pt idx="56">
                  <c:v>20011</c:v>
                </c:pt>
                <c:pt idx="57">
                  <c:v>20012</c:v>
                </c:pt>
                <c:pt idx="58">
                  <c:v>20013</c:v>
                </c:pt>
                <c:pt idx="59">
                  <c:v>20014</c:v>
                </c:pt>
                <c:pt idx="60">
                  <c:v>20021</c:v>
                </c:pt>
                <c:pt idx="61">
                  <c:v>20022</c:v>
                </c:pt>
                <c:pt idx="62">
                  <c:v>20023</c:v>
                </c:pt>
                <c:pt idx="63">
                  <c:v>20024</c:v>
                </c:pt>
                <c:pt idx="64">
                  <c:v>20031</c:v>
                </c:pt>
                <c:pt idx="65">
                  <c:v>20032</c:v>
                </c:pt>
                <c:pt idx="66">
                  <c:v>20033</c:v>
                </c:pt>
                <c:pt idx="67">
                  <c:v>20034</c:v>
                </c:pt>
                <c:pt idx="68">
                  <c:v>20041</c:v>
                </c:pt>
                <c:pt idx="69">
                  <c:v>20042</c:v>
                </c:pt>
                <c:pt idx="70">
                  <c:v>20043</c:v>
                </c:pt>
                <c:pt idx="71">
                  <c:v>20044</c:v>
                </c:pt>
                <c:pt idx="72">
                  <c:v>20051</c:v>
                </c:pt>
                <c:pt idx="73">
                  <c:v>20052</c:v>
                </c:pt>
                <c:pt idx="74">
                  <c:v>20053</c:v>
                </c:pt>
                <c:pt idx="75">
                  <c:v>20054</c:v>
                </c:pt>
                <c:pt idx="76">
                  <c:v>20061</c:v>
                </c:pt>
                <c:pt idx="77">
                  <c:v>20062</c:v>
                </c:pt>
                <c:pt idx="78">
                  <c:v>20063</c:v>
                </c:pt>
                <c:pt idx="79">
                  <c:v>20064</c:v>
                </c:pt>
                <c:pt idx="80">
                  <c:v>20071</c:v>
                </c:pt>
                <c:pt idx="81">
                  <c:v>20072</c:v>
                </c:pt>
                <c:pt idx="82">
                  <c:v>20073</c:v>
                </c:pt>
                <c:pt idx="83">
                  <c:v>20074</c:v>
                </c:pt>
                <c:pt idx="84">
                  <c:v>20081</c:v>
                </c:pt>
                <c:pt idx="85">
                  <c:v>20082</c:v>
                </c:pt>
                <c:pt idx="86">
                  <c:v>20083</c:v>
                </c:pt>
                <c:pt idx="87">
                  <c:v>20084</c:v>
                </c:pt>
                <c:pt idx="88">
                  <c:v>20091</c:v>
                </c:pt>
                <c:pt idx="89">
                  <c:v>20092</c:v>
                </c:pt>
                <c:pt idx="90">
                  <c:v>20093</c:v>
                </c:pt>
                <c:pt idx="91">
                  <c:v>20094</c:v>
                </c:pt>
                <c:pt idx="92">
                  <c:v>20101</c:v>
                </c:pt>
                <c:pt idx="93">
                  <c:v>20102</c:v>
                </c:pt>
                <c:pt idx="94">
                  <c:v>20103</c:v>
                </c:pt>
                <c:pt idx="95">
                  <c:v>20104</c:v>
                </c:pt>
                <c:pt idx="96">
                  <c:v>20111</c:v>
                </c:pt>
                <c:pt idx="97">
                  <c:v>20112</c:v>
                </c:pt>
                <c:pt idx="98">
                  <c:v>20113</c:v>
                </c:pt>
                <c:pt idx="99">
                  <c:v>20114</c:v>
                </c:pt>
                <c:pt idx="100">
                  <c:v>20121</c:v>
                </c:pt>
                <c:pt idx="101">
                  <c:v>20122</c:v>
                </c:pt>
                <c:pt idx="102">
                  <c:v>20123</c:v>
                </c:pt>
                <c:pt idx="103">
                  <c:v>20124</c:v>
                </c:pt>
                <c:pt idx="104">
                  <c:v>20131</c:v>
                </c:pt>
                <c:pt idx="105">
                  <c:v>20132</c:v>
                </c:pt>
                <c:pt idx="106">
                  <c:v>20133</c:v>
                </c:pt>
                <c:pt idx="107">
                  <c:v>20134</c:v>
                </c:pt>
                <c:pt idx="108">
                  <c:v>20141</c:v>
                </c:pt>
                <c:pt idx="109">
                  <c:v>20142</c:v>
                </c:pt>
                <c:pt idx="110">
                  <c:v>20143</c:v>
                </c:pt>
                <c:pt idx="111">
                  <c:v>20144</c:v>
                </c:pt>
                <c:pt idx="112">
                  <c:v>20151</c:v>
                </c:pt>
                <c:pt idx="113">
                  <c:v>20152</c:v>
                </c:pt>
                <c:pt idx="114">
                  <c:v>20153</c:v>
                </c:pt>
                <c:pt idx="115">
                  <c:v>20154</c:v>
                </c:pt>
                <c:pt idx="116">
                  <c:v>20161</c:v>
                </c:pt>
                <c:pt idx="117">
                  <c:v>20162</c:v>
                </c:pt>
                <c:pt idx="118">
                  <c:v>20163</c:v>
                </c:pt>
                <c:pt idx="119">
                  <c:v>20164</c:v>
                </c:pt>
                <c:pt idx="120">
                  <c:v>20171</c:v>
                </c:pt>
              </c:numCache>
            </c:numRef>
          </c:cat>
          <c:val>
            <c:numRef>
              <c:f>'Returns All Props'!$M$42:$M$162</c:f>
              <c:numCache>
                <c:formatCode>General</c:formatCode>
                <c:ptCount val="121"/>
                <c:pt idx="0">
                  <c:v>1.8284923000000002E-2</c:v>
                </c:pt>
                <c:pt idx="1">
                  <c:v>1.1850662E-2</c:v>
                </c:pt>
                <c:pt idx="2">
                  <c:v>2.0940284999999999E-2</c:v>
                </c:pt>
                <c:pt idx="3">
                  <c:v>2.6672288999999998E-2</c:v>
                </c:pt>
                <c:pt idx="4">
                  <c:v>1.8439949000000001E-2</c:v>
                </c:pt>
                <c:pt idx="5">
                  <c:v>1.9959973999999998E-2</c:v>
                </c:pt>
                <c:pt idx="6">
                  <c:v>2.3940315E-2</c:v>
                </c:pt>
                <c:pt idx="7">
                  <c:v>3.0710352999999999E-2</c:v>
                </c:pt>
                <c:pt idx="8">
                  <c:v>1.7503932999999999E-2</c:v>
                </c:pt>
                <c:pt idx="9">
                  <c:v>2.0001954999999998E-2</c:v>
                </c:pt>
                <c:pt idx="10">
                  <c:v>2.0452544E-2</c:v>
                </c:pt>
                <c:pt idx="11">
                  <c:v>1.7522106999999999E-2</c:v>
                </c:pt>
                <c:pt idx="12">
                  <c:v>1.377272E-2</c:v>
                </c:pt>
                <c:pt idx="13">
                  <c:v>1.5176668000000001E-2</c:v>
                </c:pt>
                <c:pt idx="14">
                  <c:v>8.3867100000000003E-3</c:v>
                </c:pt>
                <c:pt idx="15">
                  <c:v>-1.4328504000000001E-2</c:v>
                </c:pt>
                <c:pt idx="16">
                  <c:v>4.5942500000000001E-4</c:v>
                </c:pt>
                <c:pt idx="17">
                  <c:v>1.19265E-4</c:v>
                </c:pt>
                <c:pt idx="18">
                  <c:v>-3.3375039999999998E-3</c:v>
                </c:pt>
                <c:pt idx="19">
                  <c:v>-5.3331825999999999E-2</c:v>
                </c:pt>
                <c:pt idx="20">
                  <c:v>-2.5880199999999998E-4</c:v>
                </c:pt>
                <c:pt idx="21">
                  <c:v>-1.0333016E-2</c:v>
                </c:pt>
                <c:pt idx="22">
                  <c:v>-4.4104399999999998E-3</c:v>
                </c:pt>
                <c:pt idx="23">
                  <c:v>-2.8109518E-2</c:v>
                </c:pt>
                <c:pt idx="24">
                  <c:v>7.7260979999999998E-3</c:v>
                </c:pt>
                <c:pt idx="25">
                  <c:v>-2.3830980000000002E-3</c:v>
                </c:pt>
                <c:pt idx="26">
                  <c:v>1.1033820999999999E-2</c:v>
                </c:pt>
                <c:pt idx="27">
                  <c:v>-2.5215599999999999E-3</c:v>
                </c:pt>
                <c:pt idx="28">
                  <c:v>1.3063704000000001E-2</c:v>
                </c:pt>
                <c:pt idx="29">
                  <c:v>1.536067E-2</c:v>
                </c:pt>
                <c:pt idx="30">
                  <c:v>1.5108405E-2</c:v>
                </c:pt>
                <c:pt idx="31">
                  <c:v>1.8838719E-2</c:v>
                </c:pt>
                <c:pt idx="32">
                  <c:v>2.1054305999999998E-2</c:v>
                </c:pt>
                <c:pt idx="33">
                  <c:v>2.0823995000000001E-2</c:v>
                </c:pt>
                <c:pt idx="34">
                  <c:v>2.0563305E-2</c:v>
                </c:pt>
                <c:pt idx="35">
                  <c:v>1.0878321999999999E-2</c:v>
                </c:pt>
                <c:pt idx="36">
                  <c:v>2.4004936000000001E-2</c:v>
                </c:pt>
                <c:pt idx="37">
                  <c:v>2.2898986E-2</c:v>
                </c:pt>
                <c:pt idx="38">
                  <c:v>2.6281961999999999E-2</c:v>
                </c:pt>
                <c:pt idx="39">
                  <c:v>2.6073265000000002E-2</c:v>
                </c:pt>
                <c:pt idx="40">
                  <c:v>2.3381961999999999E-2</c:v>
                </c:pt>
                <c:pt idx="41">
                  <c:v>2.8208315000000001E-2</c:v>
                </c:pt>
                <c:pt idx="42">
                  <c:v>3.3843881999999999E-2</c:v>
                </c:pt>
                <c:pt idx="43">
                  <c:v>4.7001045999999998E-2</c:v>
                </c:pt>
                <c:pt idx="44">
                  <c:v>4.1295447999999998E-2</c:v>
                </c:pt>
                <c:pt idx="45">
                  <c:v>4.1921712E-2</c:v>
                </c:pt>
                <c:pt idx="46">
                  <c:v>3.4741237000000001E-2</c:v>
                </c:pt>
                <c:pt idx="47">
                  <c:v>3.5449329000000002E-2</c:v>
                </c:pt>
                <c:pt idx="48">
                  <c:v>2.5892452E-2</c:v>
                </c:pt>
                <c:pt idx="49">
                  <c:v>2.6221562E-2</c:v>
                </c:pt>
                <c:pt idx="50">
                  <c:v>2.8104095999999999E-2</c:v>
                </c:pt>
                <c:pt idx="51">
                  <c:v>2.8921721000000001E-2</c:v>
                </c:pt>
                <c:pt idx="52">
                  <c:v>2.4059184000000001E-2</c:v>
                </c:pt>
                <c:pt idx="53">
                  <c:v>3.0734009E-2</c:v>
                </c:pt>
                <c:pt idx="54">
                  <c:v>2.9573420999999999E-2</c:v>
                </c:pt>
                <c:pt idx="55">
                  <c:v>3.3404252000000002E-2</c:v>
                </c:pt>
                <c:pt idx="56">
                  <c:v>2.3828755E-2</c:v>
                </c:pt>
                <c:pt idx="57">
                  <c:v>2.4646624999999998E-2</c:v>
                </c:pt>
                <c:pt idx="58">
                  <c:v>1.6144907E-2</c:v>
                </c:pt>
                <c:pt idx="59">
                  <c:v>6.8970289999999998E-3</c:v>
                </c:pt>
                <c:pt idx="60">
                  <c:v>1.5128299E-2</c:v>
                </c:pt>
                <c:pt idx="61">
                  <c:v>1.622724E-2</c:v>
                </c:pt>
                <c:pt idx="62">
                  <c:v>1.8073674000000001E-2</c:v>
                </c:pt>
                <c:pt idx="63">
                  <c:v>1.6983214999999999E-2</c:v>
                </c:pt>
                <c:pt idx="64">
                  <c:v>1.9165753000000001E-2</c:v>
                </c:pt>
                <c:pt idx="65">
                  <c:v>2.107883E-2</c:v>
                </c:pt>
                <c:pt idx="66">
                  <c:v>1.9981886000000001E-2</c:v>
                </c:pt>
                <c:pt idx="67">
                  <c:v>2.8571999000000001E-2</c:v>
                </c:pt>
                <c:pt idx="68">
                  <c:v>2.5907744999999999E-2</c:v>
                </c:pt>
                <c:pt idx="69">
                  <c:v>3.1623558000000003E-2</c:v>
                </c:pt>
                <c:pt idx="70">
                  <c:v>3.4567817000000001E-2</c:v>
                </c:pt>
                <c:pt idx="71">
                  <c:v>4.7440197000000003E-2</c:v>
                </c:pt>
                <c:pt idx="72">
                  <c:v>3.4889351999999998E-2</c:v>
                </c:pt>
                <c:pt idx="73">
                  <c:v>5.3785982000000003E-2</c:v>
                </c:pt>
                <c:pt idx="74">
                  <c:v>4.4547358000000002E-2</c:v>
                </c:pt>
                <c:pt idx="75">
                  <c:v>5.4897425E-2</c:v>
                </c:pt>
                <c:pt idx="76">
                  <c:v>3.6206165999999998E-2</c:v>
                </c:pt>
                <c:pt idx="77">
                  <c:v>4.0221671000000001E-2</c:v>
                </c:pt>
                <c:pt idx="78">
                  <c:v>3.5238552999999999E-2</c:v>
                </c:pt>
                <c:pt idx="79">
                  <c:v>4.6974636E-2</c:v>
                </c:pt>
                <c:pt idx="80">
                  <c:v>3.6190752999999999E-2</c:v>
                </c:pt>
                <c:pt idx="81">
                  <c:v>4.5105051E-2</c:v>
                </c:pt>
                <c:pt idx="82">
                  <c:v>3.6077104999999998E-2</c:v>
                </c:pt>
                <c:pt idx="83">
                  <c:v>3.2445332E-2</c:v>
                </c:pt>
                <c:pt idx="84">
                  <c:v>1.6276265000000002E-2</c:v>
                </c:pt>
                <c:pt idx="85">
                  <c:v>5.6149729999999997E-3</c:v>
                </c:pt>
                <c:pt idx="86">
                  <c:v>-1.7013099999999999E-3</c:v>
                </c:pt>
                <c:pt idx="87">
                  <c:v>-8.3985968999999994E-2</c:v>
                </c:pt>
                <c:pt idx="88">
                  <c:v>-7.3049802999999996E-2</c:v>
                </c:pt>
                <c:pt idx="89">
                  <c:v>-5.4122099999999999E-2</c:v>
                </c:pt>
                <c:pt idx="90">
                  <c:v>-3.2935648999999997E-2</c:v>
                </c:pt>
                <c:pt idx="91">
                  <c:v>-2.0762617000000001E-2</c:v>
                </c:pt>
                <c:pt idx="92">
                  <c:v>7.6762189999999998E-3</c:v>
                </c:pt>
                <c:pt idx="93">
                  <c:v>3.3210846000000002E-2</c:v>
                </c:pt>
                <c:pt idx="94">
                  <c:v>3.9306912999999999E-2</c:v>
                </c:pt>
                <c:pt idx="95">
                  <c:v>4.6327625999999997E-2</c:v>
                </c:pt>
                <c:pt idx="96">
                  <c:v>3.3588842000000001E-2</c:v>
                </c:pt>
                <c:pt idx="97">
                  <c:v>3.9360386999999997E-2</c:v>
                </c:pt>
                <c:pt idx="98">
                  <c:v>3.2968360000000002E-2</c:v>
                </c:pt>
                <c:pt idx="99">
                  <c:v>2.9651514E-2</c:v>
                </c:pt>
                <c:pt idx="100">
                  <c:v>2.6395693000000001E-2</c:v>
                </c:pt>
                <c:pt idx="101">
                  <c:v>2.7024482999999998E-2</c:v>
                </c:pt>
                <c:pt idx="102">
                  <c:v>2.3405654000000001E-2</c:v>
                </c:pt>
                <c:pt idx="103">
                  <c:v>2.5712206000000001E-2</c:v>
                </c:pt>
                <c:pt idx="104">
                  <c:v>2.6709076000000002E-2</c:v>
                </c:pt>
                <c:pt idx="105">
                  <c:v>2.7899245E-2</c:v>
                </c:pt>
                <c:pt idx="106">
                  <c:v>2.5898259E-2</c:v>
                </c:pt>
                <c:pt idx="107">
                  <c:v>2.5333741999999999E-2</c:v>
                </c:pt>
                <c:pt idx="108">
                  <c:v>2.8639201999999999E-2</c:v>
                </c:pt>
                <c:pt idx="109">
                  <c:v>2.9194753E-2</c:v>
                </c:pt>
                <c:pt idx="110">
                  <c:v>2.6343215999999999E-2</c:v>
                </c:pt>
                <c:pt idx="111">
                  <c:v>3.0586901999999999E-2</c:v>
                </c:pt>
                <c:pt idx="112">
                  <c:v>3.7485214000000003E-2</c:v>
                </c:pt>
                <c:pt idx="113">
                  <c:v>3.1419927E-2</c:v>
                </c:pt>
                <c:pt idx="114">
                  <c:v>3.0873522E-2</c:v>
                </c:pt>
                <c:pt idx="115">
                  <c:v>2.8927767E-2</c:v>
                </c:pt>
                <c:pt idx="116">
                  <c:v>2.2278429999999998E-2</c:v>
                </c:pt>
                <c:pt idx="117">
                  <c:v>2.0346500999999999E-2</c:v>
                </c:pt>
                <c:pt idx="118">
                  <c:v>1.7644922E-2</c:v>
                </c:pt>
                <c:pt idx="119">
                  <c:v>1.7425976999999999E-2</c:v>
                </c:pt>
                <c:pt idx="120">
                  <c:v>1.5469514E-2</c:v>
                </c:pt>
              </c:numCache>
            </c:numRef>
          </c:val>
          <c:smooth val="0"/>
          <c:extLst>
            <c:ext xmlns:c16="http://schemas.microsoft.com/office/drawing/2014/chart" uri="{C3380CC4-5D6E-409C-BE32-E72D297353CC}">
              <c16:uniqueId val="{00000002-66C2-4885-9721-650561EC9F32}"/>
            </c:ext>
          </c:extLst>
        </c:ser>
        <c:dLbls>
          <c:showLegendKey val="0"/>
          <c:showVal val="0"/>
          <c:showCatName val="0"/>
          <c:showSerName val="0"/>
          <c:showPercent val="0"/>
          <c:showBubbleSize val="0"/>
        </c:dLbls>
        <c:smooth val="0"/>
        <c:axId val="293241600"/>
        <c:axId val="293243136"/>
      </c:lineChart>
      <c:catAx>
        <c:axId val="293241600"/>
        <c:scaling>
          <c:orientation val="minMax"/>
        </c:scaling>
        <c:delete val="0"/>
        <c:axPos val="b"/>
        <c:numFmt formatCode="General" sourceLinked="0"/>
        <c:majorTickMark val="out"/>
        <c:minorTickMark val="none"/>
        <c:tickLblPos val="nextTo"/>
        <c:crossAx val="293243136"/>
        <c:crosses val="autoZero"/>
        <c:auto val="1"/>
        <c:lblAlgn val="ctr"/>
        <c:lblOffset val="100"/>
        <c:noMultiLvlLbl val="0"/>
      </c:catAx>
      <c:valAx>
        <c:axId val="293243136"/>
        <c:scaling>
          <c:orientation val="minMax"/>
        </c:scaling>
        <c:delete val="0"/>
        <c:axPos val="l"/>
        <c:majorGridlines/>
        <c:numFmt formatCode="General" sourceLinked="1"/>
        <c:majorTickMark val="none"/>
        <c:minorTickMark val="none"/>
        <c:tickLblPos val="nextTo"/>
        <c:crossAx val="293241600"/>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NPI Capital Returns vs. Occupancy</a:t>
            </a:r>
          </a:p>
        </c:rich>
      </c:tx>
      <c:overlay val="0"/>
    </c:title>
    <c:autoTitleDeleted val="0"/>
    <c:plotArea>
      <c:layout/>
      <c:lineChart>
        <c:grouping val="standard"/>
        <c:varyColors val="0"/>
        <c:ser>
          <c:idx val="0"/>
          <c:order val="0"/>
          <c:tx>
            <c:v>Capital Return</c:v>
          </c:tx>
          <c:marker>
            <c:symbol val="none"/>
          </c:marker>
          <c:cat>
            <c:numRef>
              <c:f>'Returns All Props'!$B$78:$B$162</c:f>
              <c:numCache>
                <c:formatCode>General</c:formatCode>
                <c:ptCount val="85"/>
                <c:pt idx="0">
                  <c:v>19961</c:v>
                </c:pt>
                <c:pt idx="1">
                  <c:v>19962</c:v>
                </c:pt>
                <c:pt idx="2">
                  <c:v>19963</c:v>
                </c:pt>
                <c:pt idx="3">
                  <c:v>19964</c:v>
                </c:pt>
                <c:pt idx="4">
                  <c:v>19971</c:v>
                </c:pt>
                <c:pt idx="5">
                  <c:v>19972</c:v>
                </c:pt>
                <c:pt idx="6">
                  <c:v>19973</c:v>
                </c:pt>
                <c:pt idx="7">
                  <c:v>19974</c:v>
                </c:pt>
                <c:pt idx="8">
                  <c:v>19981</c:v>
                </c:pt>
                <c:pt idx="9">
                  <c:v>19982</c:v>
                </c:pt>
                <c:pt idx="10">
                  <c:v>19983</c:v>
                </c:pt>
                <c:pt idx="11">
                  <c:v>19984</c:v>
                </c:pt>
                <c:pt idx="12">
                  <c:v>19991</c:v>
                </c:pt>
                <c:pt idx="13">
                  <c:v>19992</c:v>
                </c:pt>
                <c:pt idx="14">
                  <c:v>19993</c:v>
                </c:pt>
                <c:pt idx="15">
                  <c:v>19994</c:v>
                </c:pt>
                <c:pt idx="16">
                  <c:v>20001</c:v>
                </c:pt>
                <c:pt idx="17">
                  <c:v>20002</c:v>
                </c:pt>
                <c:pt idx="18">
                  <c:v>20003</c:v>
                </c:pt>
                <c:pt idx="19">
                  <c:v>20004</c:v>
                </c:pt>
                <c:pt idx="20">
                  <c:v>20011</c:v>
                </c:pt>
                <c:pt idx="21">
                  <c:v>20012</c:v>
                </c:pt>
                <c:pt idx="22">
                  <c:v>20013</c:v>
                </c:pt>
                <c:pt idx="23">
                  <c:v>20014</c:v>
                </c:pt>
                <c:pt idx="24">
                  <c:v>20021</c:v>
                </c:pt>
                <c:pt idx="25">
                  <c:v>20022</c:v>
                </c:pt>
                <c:pt idx="26">
                  <c:v>20023</c:v>
                </c:pt>
                <c:pt idx="27">
                  <c:v>20024</c:v>
                </c:pt>
                <c:pt idx="28">
                  <c:v>20031</c:v>
                </c:pt>
                <c:pt idx="29">
                  <c:v>20032</c:v>
                </c:pt>
                <c:pt idx="30">
                  <c:v>20033</c:v>
                </c:pt>
                <c:pt idx="31">
                  <c:v>20034</c:v>
                </c:pt>
                <c:pt idx="32">
                  <c:v>20041</c:v>
                </c:pt>
                <c:pt idx="33">
                  <c:v>20042</c:v>
                </c:pt>
                <c:pt idx="34">
                  <c:v>20043</c:v>
                </c:pt>
                <c:pt idx="35">
                  <c:v>20044</c:v>
                </c:pt>
                <c:pt idx="36">
                  <c:v>20051</c:v>
                </c:pt>
                <c:pt idx="37">
                  <c:v>20052</c:v>
                </c:pt>
                <c:pt idx="38">
                  <c:v>20053</c:v>
                </c:pt>
                <c:pt idx="39">
                  <c:v>20054</c:v>
                </c:pt>
                <c:pt idx="40">
                  <c:v>20061</c:v>
                </c:pt>
                <c:pt idx="41">
                  <c:v>20062</c:v>
                </c:pt>
                <c:pt idx="42">
                  <c:v>20063</c:v>
                </c:pt>
                <c:pt idx="43">
                  <c:v>20064</c:v>
                </c:pt>
                <c:pt idx="44">
                  <c:v>20071</c:v>
                </c:pt>
                <c:pt idx="45">
                  <c:v>20072</c:v>
                </c:pt>
                <c:pt idx="46">
                  <c:v>20073</c:v>
                </c:pt>
                <c:pt idx="47">
                  <c:v>20074</c:v>
                </c:pt>
                <c:pt idx="48">
                  <c:v>20081</c:v>
                </c:pt>
                <c:pt idx="49">
                  <c:v>20082</c:v>
                </c:pt>
                <c:pt idx="50">
                  <c:v>20083</c:v>
                </c:pt>
                <c:pt idx="51">
                  <c:v>20084</c:v>
                </c:pt>
                <c:pt idx="52">
                  <c:v>20091</c:v>
                </c:pt>
                <c:pt idx="53">
                  <c:v>20092</c:v>
                </c:pt>
                <c:pt idx="54">
                  <c:v>20093</c:v>
                </c:pt>
                <c:pt idx="55">
                  <c:v>20094</c:v>
                </c:pt>
                <c:pt idx="56">
                  <c:v>20101</c:v>
                </c:pt>
                <c:pt idx="57">
                  <c:v>20102</c:v>
                </c:pt>
                <c:pt idx="58">
                  <c:v>20103</c:v>
                </c:pt>
                <c:pt idx="59">
                  <c:v>20104</c:v>
                </c:pt>
                <c:pt idx="60">
                  <c:v>20111</c:v>
                </c:pt>
                <c:pt idx="61">
                  <c:v>20112</c:v>
                </c:pt>
                <c:pt idx="62">
                  <c:v>20113</c:v>
                </c:pt>
                <c:pt idx="63">
                  <c:v>20114</c:v>
                </c:pt>
                <c:pt idx="64">
                  <c:v>20121</c:v>
                </c:pt>
                <c:pt idx="65">
                  <c:v>20122</c:v>
                </c:pt>
                <c:pt idx="66">
                  <c:v>20123</c:v>
                </c:pt>
                <c:pt idx="67">
                  <c:v>20124</c:v>
                </c:pt>
                <c:pt idx="68">
                  <c:v>20131</c:v>
                </c:pt>
                <c:pt idx="69">
                  <c:v>20132</c:v>
                </c:pt>
                <c:pt idx="70">
                  <c:v>20133</c:v>
                </c:pt>
                <c:pt idx="71">
                  <c:v>20134</c:v>
                </c:pt>
                <c:pt idx="72">
                  <c:v>20141</c:v>
                </c:pt>
                <c:pt idx="73">
                  <c:v>20142</c:v>
                </c:pt>
                <c:pt idx="74">
                  <c:v>20143</c:v>
                </c:pt>
                <c:pt idx="75">
                  <c:v>20144</c:v>
                </c:pt>
                <c:pt idx="76">
                  <c:v>20151</c:v>
                </c:pt>
                <c:pt idx="77">
                  <c:v>20152</c:v>
                </c:pt>
                <c:pt idx="78">
                  <c:v>20153</c:v>
                </c:pt>
                <c:pt idx="79">
                  <c:v>20154</c:v>
                </c:pt>
                <c:pt idx="80">
                  <c:v>20161</c:v>
                </c:pt>
                <c:pt idx="81">
                  <c:v>20162</c:v>
                </c:pt>
                <c:pt idx="82">
                  <c:v>20163</c:v>
                </c:pt>
                <c:pt idx="83">
                  <c:v>20164</c:v>
                </c:pt>
                <c:pt idx="84">
                  <c:v>20171</c:v>
                </c:pt>
              </c:numCache>
            </c:numRef>
          </c:cat>
          <c:val>
            <c:numRef>
              <c:f>'Returns All Props'!$L$78:$L$162</c:f>
              <c:numCache>
                <c:formatCode>General</c:formatCode>
                <c:ptCount val="85"/>
                <c:pt idx="0">
                  <c:v>2.5611689999999999E-3</c:v>
                </c:pt>
                <c:pt idx="1">
                  <c:v>1.011837E-3</c:v>
                </c:pt>
                <c:pt idx="2">
                  <c:v>5.0940380000000004E-3</c:v>
                </c:pt>
                <c:pt idx="3">
                  <c:v>4.6387989999999999E-3</c:v>
                </c:pt>
                <c:pt idx="4">
                  <c:v>1.93676E-3</c:v>
                </c:pt>
                <c:pt idx="5">
                  <c:v>5.8872869999999997E-3</c:v>
                </c:pt>
                <c:pt idx="6">
                  <c:v>1.1835818999999999E-2</c:v>
                </c:pt>
                <c:pt idx="7">
                  <c:v>2.4881421000000001E-2</c:v>
                </c:pt>
                <c:pt idx="8">
                  <c:v>1.9309102000000002E-2</c:v>
                </c:pt>
                <c:pt idx="9">
                  <c:v>2.0713212000000002E-2</c:v>
                </c:pt>
                <c:pt idx="10">
                  <c:v>1.3680421999999999E-2</c:v>
                </c:pt>
                <c:pt idx="11">
                  <c:v>1.4579171E-2</c:v>
                </c:pt>
                <c:pt idx="12">
                  <c:v>5.5965820000000001E-3</c:v>
                </c:pt>
                <c:pt idx="13">
                  <c:v>5.3271450000000001E-3</c:v>
                </c:pt>
                <c:pt idx="14">
                  <c:v>7.9312240000000006E-3</c:v>
                </c:pt>
                <c:pt idx="15">
                  <c:v>8.8905939999999999E-3</c:v>
                </c:pt>
                <c:pt idx="16">
                  <c:v>4.0400050000000002E-3</c:v>
                </c:pt>
                <c:pt idx="17">
                  <c:v>9.3283510000000004E-3</c:v>
                </c:pt>
                <c:pt idx="18">
                  <c:v>8.5216070000000005E-3</c:v>
                </c:pt>
                <c:pt idx="19">
                  <c:v>1.2121744E-2</c:v>
                </c:pt>
                <c:pt idx="20">
                  <c:v>2.6592870000000002E-3</c:v>
                </c:pt>
                <c:pt idx="21">
                  <c:v>3.2233000000000001E-3</c:v>
                </c:pt>
                <c:pt idx="22">
                  <c:v>-4.8632609999999998E-3</c:v>
                </c:pt>
                <c:pt idx="23">
                  <c:v>-1.3864164999999999E-2</c:v>
                </c:pt>
                <c:pt idx="24">
                  <c:v>-5.7835259999999998E-3</c:v>
                </c:pt>
                <c:pt idx="25">
                  <c:v>-4.8028979999999999E-3</c:v>
                </c:pt>
                <c:pt idx="26">
                  <c:v>-2.506178E-3</c:v>
                </c:pt>
                <c:pt idx="27">
                  <c:v>-2.9378350000000002E-3</c:v>
                </c:pt>
                <c:pt idx="28">
                  <c:v>-4.3769799999999998E-4</c:v>
                </c:pt>
                <c:pt idx="29">
                  <c:v>1.346089E-3</c:v>
                </c:pt>
                <c:pt idx="30">
                  <c:v>9.5445100000000004E-4</c:v>
                </c:pt>
                <c:pt idx="31">
                  <c:v>9.5076280000000006E-3</c:v>
                </c:pt>
                <c:pt idx="32">
                  <c:v>7.4943789999999998E-3</c:v>
                </c:pt>
                <c:pt idx="33">
                  <c:v>1.3118780999999999E-2</c:v>
                </c:pt>
                <c:pt idx="34">
                  <c:v>1.6597977999999999E-2</c:v>
                </c:pt>
                <c:pt idx="35">
                  <c:v>2.9776849000000001E-2</c:v>
                </c:pt>
                <c:pt idx="36">
                  <c:v>1.7811123000000002E-2</c:v>
                </c:pt>
                <c:pt idx="37">
                  <c:v>3.6969268999999999E-2</c:v>
                </c:pt>
                <c:pt idx="38">
                  <c:v>2.8401827000000001E-2</c:v>
                </c:pt>
                <c:pt idx="39">
                  <c:v>3.8891806000000001E-2</c:v>
                </c:pt>
                <c:pt idx="40">
                  <c:v>2.0810548000000002E-2</c:v>
                </c:pt>
                <c:pt idx="41">
                  <c:v>2.4746641E-2</c:v>
                </c:pt>
                <c:pt idx="42">
                  <c:v>2.0029128E-2</c:v>
                </c:pt>
                <c:pt idx="43">
                  <c:v>3.2117135999999998E-2</c:v>
                </c:pt>
                <c:pt idx="44">
                  <c:v>2.2154986000000002E-2</c:v>
                </c:pt>
                <c:pt idx="45">
                  <c:v>3.1145189E-2</c:v>
                </c:pt>
                <c:pt idx="46">
                  <c:v>2.2765555999999999E-2</c:v>
                </c:pt>
                <c:pt idx="47">
                  <c:v>1.9107196999999999E-2</c:v>
                </c:pt>
                <c:pt idx="48">
                  <c:v>3.7195829999999998E-3</c:v>
                </c:pt>
                <c:pt idx="49">
                  <c:v>-7.0196219999999997E-3</c:v>
                </c:pt>
                <c:pt idx="50">
                  <c:v>-1.4138135E-2</c:v>
                </c:pt>
                <c:pt idx="51">
                  <c:v>-9.6550073E-2</c:v>
                </c:pt>
                <c:pt idx="52">
                  <c:v>-8.6741453999999996E-2</c:v>
                </c:pt>
                <c:pt idx="53">
                  <c:v>-6.9149797999999998E-2</c:v>
                </c:pt>
                <c:pt idx="54">
                  <c:v>-4.8512878000000002E-2</c:v>
                </c:pt>
                <c:pt idx="55">
                  <c:v>-3.6820480000000003E-2</c:v>
                </c:pt>
                <c:pt idx="56">
                  <c:v>-8.8786660000000003E-3</c:v>
                </c:pt>
                <c:pt idx="57">
                  <c:v>1.619338E-2</c:v>
                </c:pt>
                <c:pt idx="58">
                  <c:v>2.2987231E-2</c:v>
                </c:pt>
                <c:pt idx="59">
                  <c:v>3.0346267999999999E-2</c:v>
                </c:pt>
                <c:pt idx="60">
                  <c:v>1.8367814999999999E-2</c:v>
                </c:pt>
                <c:pt idx="61">
                  <c:v>2.3994016999999999E-2</c:v>
                </c:pt>
                <c:pt idx="62">
                  <c:v>1.8344003000000001E-2</c:v>
                </c:pt>
                <c:pt idx="63">
                  <c:v>1.5133914E-2</c:v>
                </c:pt>
                <c:pt idx="64">
                  <c:v>1.205937E-2</c:v>
                </c:pt>
                <c:pt idx="65">
                  <c:v>1.2524904999999999E-2</c:v>
                </c:pt>
                <c:pt idx="66">
                  <c:v>9.2049560000000002E-3</c:v>
                </c:pt>
                <c:pt idx="67">
                  <c:v>1.1597316999999999E-2</c:v>
                </c:pt>
                <c:pt idx="68">
                  <c:v>1.2842900000000001E-2</c:v>
                </c:pt>
                <c:pt idx="69">
                  <c:v>1.3886459E-2</c:v>
                </c:pt>
                <c:pt idx="70">
                  <c:v>1.2227168E-2</c:v>
                </c:pt>
                <c:pt idx="71">
                  <c:v>1.1929285E-2</c:v>
                </c:pt>
                <c:pt idx="72">
                  <c:v>1.5579661E-2</c:v>
                </c:pt>
                <c:pt idx="73">
                  <c:v>1.5670750000000001E-2</c:v>
                </c:pt>
                <c:pt idx="74">
                  <c:v>1.3241414E-2</c:v>
                </c:pt>
                <c:pt idx="75">
                  <c:v>1.7666569E-2</c:v>
                </c:pt>
                <c:pt idx="76">
                  <c:v>2.5083790000000002E-2</c:v>
                </c:pt>
                <c:pt idx="77">
                  <c:v>1.8862318999999999E-2</c:v>
                </c:pt>
                <c:pt idx="78">
                  <c:v>1.8632177E-2</c:v>
                </c:pt>
                <c:pt idx="79">
                  <c:v>1.6964007999999999E-2</c:v>
                </c:pt>
                <c:pt idx="80">
                  <c:v>1.0505632000000001E-2</c:v>
                </c:pt>
                <c:pt idx="81">
                  <c:v>8.4011529999999997E-3</c:v>
                </c:pt>
                <c:pt idx="82">
                  <c:v>6.0064330000000003E-3</c:v>
                </c:pt>
                <c:pt idx="83">
                  <c:v>5.983192E-3</c:v>
                </c:pt>
                <c:pt idx="84">
                  <c:v>4.0041820000000002E-3</c:v>
                </c:pt>
              </c:numCache>
            </c:numRef>
          </c:val>
          <c:smooth val="0"/>
          <c:extLst>
            <c:ext xmlns:c16="http://schemas.microsoft.com/office/drawing/2014/chart" uri="{C3380CC4-5D6E-409C-BE32-E72D297353CC}">
              <c16:uniqueId val="{00000000-A80E-49CD-B60E-BD46AD43926C}"/>
            </c:ext>
          </c:extLst>
        </c:ser>
        <c:dLbls>
          <c:showLegendKey val="0"/>
          <c:showVal val="0"/>
          <c:showCatName val="0"/>
          <c:showSerName val="0"/>
          <c:showPercent val="0"/>
          <c:showBubbleSize val="0"/>
        </c:dLbls>
        <c:marker val="1"/>
        <c:smooth val="0"/>
        <c:axId val="295291520"/>
        <c:axId val="305758592"/>
      </c:lineChart>
      <c:lineChart>
        <c:grouping val="standard"/>
        <c:varyColors val="0"/>
        <c:ser>
          <c:idx val="1"/>
          <c:order val="1"/>
          <c:tx>
            <c:v>Occupancy</c:v>
          </c:tx>
          <c:marker>
            <c:symbol val="none"/>
          </c:marker>
          <c:cat>
            <c:numRef>
              <c:f>'Returns All Props'!$B$78:$B$162</c:f>
              <c:numCache>
                <c:formatCode>General</c:formatCode>
                <c:ptCount val="85"/>
                <c:pt idx="0">
                  <c:v>19961</c:v>
                </c:pt>
                <c:pt idx="1">
                  <c:v>19962</c:v>
                </c:pt>
                <c:pt idx="2">
                  <c:v>19963</c:v>
                </c:pt>
                <c:pt idx="3">
                  <c:v>19964</c:v>
                </c:pt>
                <c:pt idx="4">
                  <c:v>19971</c:v>
                </c:pt>
                <c:pt idx="5">
                  <c:v>19972</c:v>
                </c:pt>
                <c:pt idx="6">
                  <c:v>19973</c:v>
                </c:pt>
                <c:pt idx="7">
                  <c:v>19974</c:v>
                </c:pt>
                <c:pt idx="8">
                  <c:v>19981</c:v>
                </c:pt>
                <c:pt idx="9">
                  <c:v>19982</c:v>
                </c:pt>
                <c:pt idx="10">
                  <c:v>19983</c:v>
                </c:pt>
                <c:pt idx="11">
                  <c:v>19984</c:v>
                </c:pt>
                <c:pt idx="12">
                  <c:v>19991</c:v>
                </c:pt>
                <c:pt idx="13">
                  <c:v>19992</c:v>
                </c:pt>
                <c:pt idx="14">
                  <c:v>19993</c:v>
                </c:pt>
                <c:pt idx="15">
                  <c:v>19994</c:v>
                </c:pt>
                <c:pt idx="16">
                  <c:v>20001</c:v>
                </c:pt>
                <c:pt idx="17">
                  <c:v>20002</c:v>
                </c:pt>
                <c:pt idx="18">
                  <c:v>20003</c:v>
                </c:pt>
                <c:pt idx="19">
                  <c:v>20004</c:v>
                </c:pt>
                <c:pt idx="20">
                  <c:v>20011</c:v>
                </c:pt>
                <c:pt idx="21">
                  <c:v>20012</c:v>
                </c:pt>
                <c:pt idx="22">
                  <c:v>20013</c:v>
                </c:pt>
                <c:pt idx="23">
                  <c:v>20014</c:v>
                </c:pt>
                <c:pt idx="24">
                  <c:v>20021</c:v>
                </c:pt>
                <c:pt idx="25">
                  <c:v>20022</c:v>
                </c:pt>
                <c:pt idx="26">
                  <c:v>20023</c:v>
                </c:pt>
                <c:pt idx="27">
                  <c:v>20024</c:v>
                </c:pt>
                <c:pt idx="28">
                  <c:v>20031</c:v>
                </c:pt>
                <c:pt idx="29">
                  <c:v>20032</c:v>
                </c:pt>
                <c:pt idx="30">
                  <c:v>20033</c:v>
                </c:pt>
                <c:pt idx="31">
                  <c:v>20034</c:v>
                </c:pt>
                <c:pt idx="32">
                  <c:v>20041</c:v>
                </c:pt>
                <c:pt idx="33">
                  <c:v>20042</c:v>
                </c:pt>
                <c:pt idx="34">
                  <c:v>20043</c:v>
                </c:pt>
                <c:pt idx="35">
                  <c:v>20044</c:v>
                </c:pt>
                <c:pt idx="36">
                  <c:v>20051</c:v>
                </c:pt>
                <c:pt idx="37">
                  <c:v>20052</c:v>
                </c:pt>
                <c:pt idx="38">
                  <c:v>20053</c:v>
                </c:pt>
                <c:pt idx="39">
                  <c:v>20054</c:v>
                </c:pt>
                <c:pt idx="40">
                  <c:v>20061</c:v>
                </c:pt>
                <c:pt idx="41">
                  <c:v>20062</c:v>
                </c:pt>
                <c:pt idx="42">
                  <c:v>20063</c:v>
                </c:pt>
                <c:pt idx="43">
                  <c:v>20064</c:v>
                </c:pt>
                <c:pt idx="44">
                  <c:v>20071</c:v>
                </c:pt>
                <c:pt idx="45">
                  <c:v>20072</c:v>
                </c:pt>
                <c:pt idx="46">
                  <c:v>20073</c:v>
                </c:pt>
                <c:pt idx="47">
                  <c:v>20074</c:v>
                </c:pt>
                <c:pt idx="48">
                  <c:v>20081</c:v>
                </c:pt>
                <c:pt idx="49">
                  <c:v>20082</c:v>
                </c:pt>
                <c:pt idx="50">
                  <c:v>20083</c:v>
                </c:pt>
                <c:pt idx="51">
                  <c:v>20084</c:v>
                </c:pt>
                <c:pt idx="52">
                  <c:v>20091</c:v>
                </c:pt>
                <c:pt idx="53">
                  <c:v>20092</c:v>
                </c:pt>
                <c:pt idx="54">
                  <c:v>20093</c:v>
                </c:pt>
                <c:pt idx="55">
                  <c:v>20094</c:v>
                </c:pt>
                <c:pt idx="56">
                  <c:v>20101</c:v>
                </c:pt>
                <c:pt idx="57">
                  <c:v>20102</c:v>
                </c:pt>
                <c:pt idx="58">
                  <c:v>20103</c:v>
                </c:pt>
                <c:pt idx="59">
                  <c:v>20104</c:v>
                </c:pt>
                <c:pt idx="60">
                  <c:v>20111</c:v>
                </c:pt>
                <c:pt idx="61">
                  <c:v>20112</c:v>
                </c:pt>
                <c:pt idx="62">
                  <c:v>20113</c:v>
                </c:pt>
                <c:pt idx="63">
                  <c:v>20114</c:v>
                </c:pt>
                <c:pt idx="64">
                  <c:v>20121</c:v>
                </c:pt>
                <c:pt idx="65">
                  <c:v>20122</c:v>
                </c:pt>
                <c:pt idx="66">
                  <c:v>20123</c:v>
                </c:pt>
                <c:pt idx="67">
                  <c:v>20124</c:v>
                </c:pt>
                <c:pt idx="68">
                  <c:v>20131</c:v>
                </c:pt>
                <c:pt idx="69">
                  <c:v>20132</c:v>
                </c:pt>
                <c:pt idx="70">
                  <c:v>20133</c:v>
                </c:pt>
                <c:pt idx="71">
                  <c:v>20134</c:v>
                </c:pt>
                <c:pt idx="72">
                  <c:v>20141</c:v>
                </c:pt>
                <c:pt idx="73">
                  <c:v>20142</c:v>
                </c:pt>
                <c:pt idx="74">
                  <c:v>20143</c:v>
                </c:pt>
                <c:pt idx="75">
                  <c:v>20144</c:v>
                </c:pt>
                <c:pt idx="76">
                  <c:v>20151</c:v>
                </c:pt>
                <c:pt idx="77">
                  <c:v>20152</c:v>
                </c:pt>
                <c:pt idx="78">
                  <c:v>20153</c:v>
                </c:pt>
                <c:pt idx="79">
                  <c:v>20154</c:v>
                </c:pt>
                <c:pt idx="80">
                  <c:v>20161</c:v>
                </c:pt>
                <c:pt idx="81">
                  <c:v>20162</c:v>
                </c:pt>
                <c:pt idx="82">
                  <c:v>20163</c:v>
                </c:pt>
                <c:pt idx="83">
                  <c:v>20164</c:v>
                </c:pt>
                <c:pt idx="84">
                  <c:v>20171</c:v>
                </c:pt>
              </c:numCache>
            </c:numRef>
          </c:cat>
          <c:val>
            <c:numRef>
              <c:f>'Returns All Props'!$O$78:$O$162</c:f>
              <c:numCache>
                <c:formatCode>General</c:formatCode>
                <c:ptCount val="85"/>
                <c:pt idx="0">
                  <c:v>0.92618669314796398</c:v>
                </c:pt>
                <c:pt idx="1">
                  <c:v>0.92718469532357195</c:v>
                </c:pt>
                <c:pt idx="2">
                  <c:v>0.93153191489361797</c:v>
                </c:pt>
                <c:pt idx="3">
                  <c:v>0.93220734126984195</c:v>
                </c:pt>
                <c:pt idx="4">
                  <c:v>0.93348416289592895</c:v>
                </c:pt>
                <c:pt idx="5">
                  <c:v>0.93703642384106201</c:v>
                </c:pt>
                <c:pt idx="6">
                  <c:v>0.93858893280632605</c:v>
                </c:pt>
                <c:pt idx="7">
                  <c:v>0.93902932672449602</c:v>
                </c:pt>
                <c:pt idx="8">
                  <c:v>0.93821877619446903</c:v>
                </c:pt>
                <c:pt idx="9">
                  <c:v>0.94030265848670902</c:v>
                </c:pt>
                <c:pt idx="10">
                  <c:v>0.941352818371609</c:v>
                </c:pt>
                <c:pt idx="11">
                  <c:v>0.94024020227560201</c:v>
                </c:pt>
                <c:pt idx="12">
                  <c:v>0.93762278167560997</c:v>
                </c:pt>
                <c:pt idx="13">
                  <c:v>0.93923572003218203</c:v>
                </c:pt>
                <c:pt idx="14">
                  <c:v>0.93908091123330895</c:v>
                </c:pt>
                <c:pt idx="15">
                  <c:v>0.93827978056426498</c:v>
                </c:pt>
                <c:pt idx="16">
                  <c:v>0.93937853107344804</c:v>
                </c:pt>
                <c:pt idx="17">
                  <c:v>0.94124871355060302</c:v>
                </c:pt>
                <c:pt idx="18">
                  <c:v>0.94367408906882799</c:v>
                </c:pt>
                <c:pt idx="19">
                  <c:v>0.94294497282608902</c:v>
                </c:pt>
                <c:pt idx="20">
                  <c:v>0.941106340819024</c:v>
                </c:pt>
                <c:pt idx="21">
                  <c:v>0.93845551378446301</c:v>
                </c:pt>
                <c:pt idx="22">
                  <c:v>0.93193073858412701</c:v>
                </c:pt>
                <c:pt idx="23">
                  <c:v>0.92524007113218898</c:v>
                </c:pt>
                <c:pt idx="24">
                  <c:v>0.91821324811156502</c:v>
                </c:pt>
                <c:pt idx="25">
                  <c:v>0.90974064974065205</c:v>
                </c:pt>
                <c:pt idx="26">
                  <c:v>0.90482768282432202</c:v>
                </c:pt>
                <c:pt idx="27">
                  <c:v>0.89742700202370795</c:v>
                </c:pt>
                <c:pt idx="28">
                  <c:v>0.89124177631579105</c:v>
                </c:pt>
                <c:pt idx="29">
                  <c:v>0.88956798303737306</c:v>
                </c:pt>
                <c:pt idx="30">
                  <c:v>0.89112513144059102</c:v>
                </c:pt>
                <c:pt idx="31">
                  <c:v>0.891662745098041</c:v>
                </c:pt>
                <c:pt idx="32">
                  <c:v>0.88782915360501702</c:v>
                </c:pt>
                <c:pt idx="33">
                  <c:v>0.89432625994695103</c:v>
                </c:pt>
                <c:pt idx="34">
                  <c:v>0.89753121748179099</c:v>
                </c:pt>
                <c:pt idx="35">
                  <c:v>0.89880402010050398</c:v>
                </c:pt>
                <c:pt idx="36">
                  <c:v>0.900156444002982</c:v>
                </c:pt>
                <c:pt idx="37">
                  <c:v>0.90644024867603201</c:v>
                </c:pt>
                <c:pt idx="38">
                  <c:v>0.90970920840064795</c:v>
                </c:pt>
                <c:pt idx="39">
                  <c:v>0.91257149240393398</c:v>
                </c:pt>
                <c:pt idx="40">
                  <c:v>0.91434753808788105</c:v>
                </c:pt>
                <c:pt idx="41">
                  <c:v>0.91770491803278997</c:v>
                </c:pt>
                <c:pt idx="42">
                  <c:v>0.91944725652966597</c:v>
                </c:pt>
                <c:pt idx="43">
                  <c:v>0.91923544403058599</c:v>
                </c:pt>
                <c:pt idx="44">
                  <c:v>0.91909800190295399</c:v>
                </c:pt>
                <c:pt idx="45">
                  <c:v>0.92158245948522899</c:v>
                </c:pt>
                <c:pt idx="46">
                  <c:v>0.92277567975831298</c:v>
                </c:pt>
                <c:pt idx="47">
                  <c:v>0.92010622710623102</c:v>
                </c:pt>
                <c:pt idx="48">
                  <c:v>0.91957377165076304</c:v>
                </c:pt>
                <c:pt idx="49">
                  <c:v>0.91675742916378999</c:v>
                </c:pt>
                <c:pt idx="50">
                  <c:v>0.90806268470714202</c:v>
                </c:pt>
                <c:pt idx="51">
                  <c:v>0.90547150461320303</c:v>
                </c:pt>
                <c:pt idx="52">
                  <c:v>0.90010260701074696</c:v>
                </c:pt>
                <c:pt idx="53">
                  <c:v>0.89254223807866495</c:v>
                </c:pt>
                <c:pt idx="54">
                  <c:v>0.88901056727775996</c:v>
                </c:pt>
                <c:pt idx="55">
                  <c:v>0.88544569783198002</c:v>
                </c:pt>
                <c:pt idx="56">
                  <c:v>0.88297131467044798</c:v>
                </c:pt>
                <c:pt idx="57">
                  <c:v>0.89783299166087804</c:v>
                </c:pt>
                <c:pt idx="58">
                  <c:v>0.88230523215523504</c:v>
                </c:pt>
                <c:pt idx="59">
                  <c:v>0.88288309883031302</c:v>
                </c:pt>
                <c:pt idx="60">
                  <c:v>0.87833024414549399</c:v>
                </c:pt>
                <c:pt idx="61">
                  <c:v>0.88287520431513899</c:v>
                </c:pt>
                <c:pt idx="62">
                  <c:v>0.88657911858974703</c:v>
                </c:pt>
                <c:pt idx="63">
                  <c:v>0.88953075414781602</c:v>
                </c:pt>
                <c:pt idx="64">
                  <c:v>0.88956636192134897</c:v>
                </c:pt>
                <c:pt idx="65">
                  <c:v>0.89574331030593701</c:v>
                </c:pt>
                <c:pt idx="66">
                  <c:v>0.90061105598866198</c:v>
                </c:pt>
                <c:pt idx="67">
                  <c:v>0.89856550790711098</c:v>
                </c:pt>
                <c:pt idx="68">
                  <c:v>0.89953454414931999</c:v>
                </c:pt>
                <c:pt idx="69">
                  <c:v>0.902547881355934</c:v>
                </c:pt>
                <c:pt idx="70">
                  <c:v>0.90708187289006503</c:v>
                </c:pt>
                <c:pt idx="71">
                  <c:v>0.905494698972101</c:v>
                </c:pt>
                <c:pt idx="72">
                  <c:v>0.90605261849034702</c:v>
                </c:pt>
                <c:pt idx="73">
                  <c:v>0.91165115511551298</c:v>
                </c:pt>
                <c:pt idx="74">
                  <c:v>0.91840192636986495</c:v>
                </c:pt>
                <c:pt idx="75">
                  <c:v>0.918719024675137</c:v>
                </c:pt>
                <c:pt idx="76">
                  <c:v>0.91898370811616104</c:v>
                </c:pt>
                <c:pt idx="77">
                  <c:v>0.92389338116854902</c:v>
                </c:pt>
                <c:pt idx="78">
                  <c:v>0.92873459293843297</c:v>
                </c:pt>
                <c:pt idx="79">
                  <c:v>0.92859515186083197</c:v>
                </c:pt>
                <c:pt idx="80">
                  <c:v>0.93017427252378504</c:v>
                </c:pt>
                <c:pt idx="81">
                  <c:v>0.93187372669079005</c:v>
                </c:pt>
                <c:pt idx="82">
                  <c:v>0.93196498520501803</c:v>
                </c:pt>
                <c:pt idx="83">
                  <c:v>0.93204719854687901</c:v>
                </c:pt>
                <c:pt idx="84">
                  <c:v>0.92962574514038998</c:v>
                </c:pt>
              </c:numCache>
            </c:numRef>
          </c:val>
          <c:smooth val="0"/>
          <c:extLst>
            <c:ext xmlns:c16="http://schemas.microsoft.com/office/drawing/2014/chart" uri="{C3380CC4-5D6E-409C-BE32-E72D297353CC}">
              <c16:uniqueId val="{00000001-A80E-49CD-B60E-BD46AD43926C}"/>
            </c:ext>
          </c:extLst>
        </c:ser>
        <c:dLbls>
          <c:showLegendKey val="0"/>
          <c:showVal val="0"/>
          <c:showCatName val="0"/>
          <c:showSerName val="0"/>
          <c:showPercent val="0"/>
          <c:showBubbleSize val="0"/>
        </c:dLbls>
        <c:marker val="1"/>
        <c:smooth val="0"/>
        <c:axId val="305761664"/>
        <c:axId val="305760128"/>
      </c:lineChart>
      <c:catAx>
        <c:axId val="295291520"/>
        <c:scaling>
          <c:orientation val="minMax"/>
        </c:scaling>
        <c:delete val="0"/>
        <c:axPos val="b"/>
        <c:numFmt formatCode="General" sourceLinked="0"/>
        <c:majorTickMark val="out"/>
        <c:minorTickMark val="none"/>
        <c:tickLblPos val="nextTo"/>
        <c:crossAx val="305758592"/>
        <c:crosses val="autoZero"/>
        <c:auto val="1"/>
        <c:lblAlgn val="ctr"/>
        <c:lblOffset val="100"/>
        <c:noMultiLvlLbl val="0"/>
      </c:catAx>
      <c:valAx>
        <c:axId val="305758592"/>
        <c:scaling>
          <c:orientation val="minMax"/>
        </c:scaling>
        <c:delete val="0"/>
        <c:axPos val="l"/>
        <c:majorGridlines/>
        <c:numFmt formatCode="General" sourceLinked="1"/>
        <c:majorTickMark val="none"/>
        <c:minorTickMark val="none"/>
        <c:tickLblPos val="nextTo"/>
        <c:crossAx val="295291520"/>
        <c:crosses val="autoZero"/>
        <c:crossBetween val="between"/>
      </c:valAx>
      <c:valAx>
        <c:axId val="305760128"/>
        <c:scaling>
          <c:orientation val="minMax"/>
        </c:scaling>
        <c:delete val="0"/>
        <c:axPos val="r"/>
        <c:numFmt formatCode="General" sourceLinked="1"/>
        <c:majorTickMark val="out"/>
        <c:minorTickMark val="none"/>
        <c:tickLblPos val="nextTo"/>
        <c:crossAx val="305761664"/>
        <c:crosses val="max"/>
        <c:crossBetween val="between"/>
      </c:valAx>
      <c:catAx>
        <c:axId val="305761664"/>
        <c:scaling>
          <c:orientation val="minMax"/>
        </c:scaling>
        <c:delete val="1"/>
        <c:axPos val="b"/>
        <c:numFmt formatCode="General" sourceLinked="1"/>
        <c:majorTickMark val="out"/>
        <c:minorTickMark val="none"/>
        <c:tickLblPos val="none"/>
        <c:crossAx val="305760128"/>
        <c:crosses val="autoZero"/>
        <c:auto val="1"/>
        <c:lblAlgn val="ctr"/>
        <c:lblOffset val="100"/>
        <c:noMultiLvlLbl val="0"/>
      </c:cat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NCREIF Property Index - 4-Qtr Rolling Total</a:t>
            </a:r>
          </a:p>
        </c:rich>
      </c:tx>
      <c:overlay val="0"/>
    </c:title>
    <c:autoTitleDeleted val="0"/>
    <c:plotArea>
      <c:layout/>
      <c:lineChart>
        <c:grouping val="standard"/>
        <c:varyColors val="0"/>
        <c:ser>
          <c:idx val="0"/>
          <c:order val="0"/>
          <c:tx>
            <c:v>Return</c:v>
          </c:tx>
          <c:marker>
            <c:symbol val="none"/>
          </c:marker>
          <c:cat>
            <c:numRef>
              <c:f>'Returns All Props'!$B$78:$B$162</c:f>
              <c:numCache>
                <c:formatCode>General</c:formatCode>
                <c:ptCount val="85"/>
                <c:pt idx="0">
                  <c:v>19961</c:v>
                </c:pt>
                <c:pt idx="1">
                  <c:v>19962</c:v>
                </c:pt>
                <c:pt idx="2">
                  <c:v>19963</c:v>
                </c:pt>
                <c:pt idx="3">
                  <c:v>19964</c:v>
                </c:pt>
                <c:pt idx="4">
                  <c:v>19971</c:v>
                </c:pt>
                <c:pt idx="5">
                  <c:v>19972</c:v>
                </c:pt>
                <c:pt idx="6">
                  <c:v>19973</c:v>
                </c:pt>
                <c:pt idx="7">
                  <c:v>19974</c:v>
                </c:pt>
                <c:pt idx="8">
                  <c:v>19981</c:v>
                </c:pt>
                <c:pt idx="9">
                  <c:v>19982</c:v>
                </c:pt>
                <c:pt idx="10">
                  <c:v>19983</c:v>
                </c:pt>
                <c:pt idx="11">
                  <c:v>19984</c:v>
                </c:pt>
                <c:pt idx="12">
                  <c:v>19991</c:v>
                </c:pt>
                <c:pt idx="13">
                  <c:v>19992</c:v>
                </c:pt>
                <c:pt idx="14">
                  <c:v>19993</c:v>
                </c:pt>
                <c:pt idx="15">
                  <c:v>19994</c:v>
                </c:pt>
                <c:pt idx="16">
                  <c:v>20001</c:v>
                </c:pt>
                <c:pt idx="17">
                  <c:v>20002</c:v>
                </c:pt>
                <c:pt idx="18">
                  <c:v>20003</c:v>
                </c:pt>
                <c:pt idx="19">
                  <c:v>20004</c:v>
                </c:pt>
                <c:pt idx="20">
                  <c:v>20011</c:v>
                </c:pt>
                <c:pt idx="21">
                  <c:v>20012</c:v>
                </c:pt>
                <c:pt idx="22">
                  <c:v>20013</c:v>
                </c:pt>
                <c:pt idx="23">
                  <c:v>20014</c:v>
                </c:pt>
                <c:pt idx="24">
                  <c:v>20021</c:v>
                </c:pt>
                <c:pt idx="25">
                  <c:v>20022</c:v>
                </c:pt>
                <c:pt idx="26">
                  <c:v>20023</c:v>
                </c:pt>
                <c:pt idx="27">
                  <c:v>20024</c:v>
                </c:pt>
                <c:pt idx="28">
                  <c:v>20031</c:v>
                </c:pt>
                <c:pt idx="29">
                  <c:v>20032</c:v>
                </c:pt>
                <c:pt idx="30">
                  <c:v>20033</c:v>
                </c:pt>
                <c:pt idx="31">
                  <c:v>20034</c:v>
                </c:pt>
                <c:pt idx="32">
                  <c:v>20041</c:v>
                </c:pt>
                <c:pt idx="33">
                  <c:v>20042</c:v>
                </c:pt>
                <c:pt idx="34">
                  <c:v>20043</c:v>
                </c:pt>
                <c:pt idx="35">
                  <c:v>20044</c:v>
                </c:pt>
                <c:pt idx="36">
                  <c:v>20051</c:v>
                </c:pt>
                <c:pt idx="37">
                  <c:v>20052</c:v>
                </c:pt>
                <c:pt idx="38">
                  <c:v>20053</c:v>
                </c:pt>
                <c:pt idx="39">
                  <c:v>20054</c:v>
                </c:pt>
                <c:pt idx="40">
                  <c:v>20061</c:v>
                </c:pt>
                <c:pt idx="41">
                  <c:v>20062</c:v>
                </c:pt>
                <c:pt idx="42">
                  <c:v>20063</c:v>
                </c:pt>
                <c:pt idx="43">
                  <c:v>20064</c:v>
                </c:pt>
                <c:pt idx="44">
                  <c:v>20071</c:v>
                </c:pt>
                <c:pt idx="45">
                  <c:v>20072</c:v>
                </c:pt>
                <c:pt idx="46">
                  <c:v>20073</c:v>
                </c:pt>
                <c:pt idx="47">
                  <c:v>20074</c:v>
                </c:pt>
                <c:pt idx="48">
                  <c:v>20081</c:v>
                </c:pt>
                <c:pt idx="49">
                  <c:v>20082</c:v>
                </c:pt>
                <c:pt idx="50">
                  <c:v>20083</c:v>
                </c:pt>
                <c:pt idx="51">
                  <c:v>20084</c:v>
                </c:pt>
                <c:pt idx="52">
                  <c:v>20091</c:v>
                </c:pt>
                <c:pt idx="53">
                  <c:v>20092</c:v>
                </c:pt>
                <c:pt idx="54">
                  <c:v>20093</c:v>
                </c:pt>
                <c:pt idx="55">
                  <c:v>20094</c:v>
                </c:pt>
                <c:pt idx="56">
                  <c:v>20101</c:v>
                </c:pt>
                <c:pt idx="57">
                  <c:v>20102</c:v>
                </c:pt>
                <c:pt idx="58">
                  <c:v>20103</c:v>
                </c:pt>
                <c:pt idx="59">
                  <c:v>20104</c:v>
                </c:pt>
                <c:pt idx="60">
                  <c:v>20111</c:v>
                </c:pt>
                <c:pt idx="61">
                  <c:v>20112</c:v>
                </c:pt>
                <c:pt idx="62">
                  <c:v>20113</c:v>
                </c:pt>
                <c:pt idx="63">
                  <c:v>20114</c:v>
                </c:pt>
                <c:pt idx="64">
                  <c:v>20121</c:v>
                </c:pt>
                <c:pt idx="65">
                  <c:v>20122</c:v>
                </c:pt>
                <c:pt idx="66">
                  <c:v>20123</c:v>
                </c:pt>
                <c:pt idx="67">
                  <c:v>20124</c:v>
                </c:pt>
                <c:pt idx="68">
                  <c:v>20131</c:v>
                </c:pt>
                <c:pt idx="69">
                  <c:v>20132</c:v>
                </c:pt>
                <c:pt idx="70">
                  <c:v>20133</c:v>
                </c:pt>
                <c:pt idx="71">
                  <c:v>20134</c:v>
                </c:pt>
                <c:pt idx="72">
                  <c:v>20141</c:v>
                </c:pt>
                <c:pt idx="73">
                  <c:v>20142</c:v>
                </c:pt>
                <c:pt idx="74">
                  <c:v>20143</c:v>
                </c:pt>
                <c:pt idx="75">
                  <c:v>20144</c:v>
                </c:pt>
                <c:pt idx="76">
                  <c:v>20151</c:v>
                </c:pt>
                <c:pt idx="77">
                  <c:v>20152</c:v>
                </c:pt>
                <c:pt idx="78">
                  <c:v>20153</c:v>
                </c:pt>
                <c:pt idx="79">
                  <c:v>20154</c:v>
                </c:pt>
                <c:pt idx="80">
                  <c:v>20161</c:v>
                </c:pt>
                <c:pt idx="81">
                  <c:v>20162</c:v>
                </c:pt>
                <c:pt idx="82">
                  <c:v>20163</c:v>
                </c:pt>
                <c:pt idx="83">
                  <c:v>20164</c:v>
                </c:pt>
                <c:pt idx="84">
                  <c:v>20171</c:v>
                </c:pt>
              </c:numCache>
            </c:numRef>
          </c:cat>
          <c:val>
            <c:numRef>
              <c:f>'Returns All Props'!$V$78:$V$162</c:f>
              <c:numCache>
                <c:formatCode>General</c:formatCode>
                <c:ptCount val="85"/>
                <c:pt idx="0">
                  <c:v>7.6270000000000004E-2</c:v>
                </c:pt>
                <c:pt idx="1">
                  <c:v>7.8344999999999998E-2</c:v>
                </c:pt>
                <c:pt idx="2">
                  <c:v>8.4064E-2</c:v>
                </c:pt>
                <c:pt idx="3">
                  <c:v>9.9259E-2</c:v>
                </c:pt>
                <c:pt idx="4">
                  <c:v>9.8636000000000001E-2</c:v>
                </c:pt>
                <c:pt idx="5">
                  <c:v>0.103945</c:v>
                </c:pt>
                <c:pt idx="6">
                  <c:v>0.111507</c:v>
                </c:pt>
                <c:pt idx="7">
                  <c:v>0.132435</c:v>
                </c:pt>
                <c:pt idx="8">
                  <c:v>0.15034800000000001</c:v>
                </c:pt>
                <c:pt idx="9">
                  <c:v>0.16406200000000001</c:v>
                </c:pt>
                <c:pt idx="10">
                  <c:v>0.16495899999999999</c:v>
                </c:pt>
                <c:pt idx="11">
                  <c:v>0.15340699999999999</c:v>
                </c:pt>
                <c:pt idx="12">
                  <c:v>0.13800399999999999</c:v>
                </c:pt>
                <c:pt idx="13">
                  <c:v>0.122304</c:v>
                </c:pt>
                <c:pt idx="14">
                  <c:v>0.11566700000000001</c:v>
                </c:pt>
                <c:pt idx="15">
                  <c:v>0.10914</c:v>
                </c:pt>
                <c:pt idx="16">
                  <c:v>0.107307</c:v>
                </c:pt>
                <c:pt idx="17">
                  <c:v>0.111819</c:v>
                </c:pt>
                <c:pt idx="18">
                  <c:v>0.113288</c:v>
                </c:pt>
                <c:pt idx="19">
                  <c:v>0.11777</c:v>
                </c:pt>
                <c:pt idx="20">
                  <c:v>0.11754000000000001</c:v>
                </c:pt>
                <c:pt idx="21">
                  <c:v>0.111453</c:v>
                </c:pt>
                <c:pt idx="22">
                  <c:v>9.8025000000000001E-2</c:v>
                </c:pt>
                <c:pt idx="23">
                  <c:v>7.1517999999999998E-2</c:v>
                </c:pt>
                <c:pt idx="24">
                  <c:v>6.2816999999999998E-2</c:v>
                </c:pt>
                <c:pt idx="25">
                  <c:v>5.4397000000000001E-2</c:v>
                </c:pt>
                <c:pt idx="26">
                  <c:v>5.6326000000000001E-2</c:v>
                </c:pt>
                <c:pt idx="27">
                  <c:v>6.6411999999999999E-2</c:v>
                </c:pt>
                <c:pt idx="28">
                  <c:v>7.0449999999999999E-2</c:v>
                </c:pt>
                <c:pt idx="29">
                  <c:v>7.5301999999999994E-2</c:v>
                </c:pt>
                <c:pt idx="30">
                  <c:v>7.7210000000000001E-2</c:v>
                </c:pt>
                <c:pt idx="31">
                  <c:v>8.8799000000000003E-2</c:v>
                </c:pt>
                <c:pt idx="32">
                  <c:v>9.5541000000000001E-2</c:v>
                </c:pt>
                <c:pt idx="33">
                  <c:v>0.106086</c:v>
                </c:pt>
                <c:pt idx="34">
                  <c:v>0.120672</c:v>
                </c:pt>
                <c:pt idx="35">
                  <c:v>0.13954</c:v>
                </c:pt>
                <c:pt idx="36">
                  <c:v>0.14852099999999999</c:v>
                </c:pt>
                <c:pt idx="37">
                  <c:v>0.170683</c:v>
                </c:pt>
                <c:pt idx="38">
                  <c:v>0.18066199999999999</c:v>
                </c:pt>
                <c:pt idx="39">
                  <c:v>0.18811900000000001</c:v>
                </c:pt>
                <c:pt idx="40">
                  <c:v>0.18943599999999999</c:v>
                </c:pt>
                <c:pt idx="41">
                  <c:v>0.175872</c:v>
                </c:pt>
                <c:pt idx="42">
                  <c:v>0.16656399999999999</c:v>
                </c:pt>
                <c:pt idx="43">
                  <c:v>0.15864200000000001</c:v>
                </c:pt>
                <c:pt idx="44">
                  <c:v>0.15862699999999999</c:v>
                </c:pt>
                <c:pt idx="45">
                  <c:v>0.16350999999999999</c:v>
                </c:pt>
                <c:pt idx="46">
                  <c:v>0.16434799999999999</c:v>
                </c:pt>
                <c:pt idx="47">
                  <c:v>0.14981800000000001</c:v>
                </c:pt>
                <c:pt idx="48">
                  <c:v>0.12990299999999999</c:v>
                </c:pt>
                <c:pt idx="49">
                  <c:v>9.0412999999999993E-2</c:v>
                </c:pt>
                <c:pt idx="50">
                  <c:v>5.2635000000000001E-2</c:v>
                </c:pt>
                <c:pt idx="51">
                  <c:v>-6.3796000000000005E-2</c:v>
                </c:pt>
                <c:pt idx="52">
                  <c:v>-0.15312200000000001</c:v>
                </c:pt>
                <c:pt idx="53">
                  <c:v>-0.21285899999999999</c:v>
                </c:pt>
                <c:pt idx="54">
                  <c:v>-0.24409400000000001</c:v>
                </c:pt>
                <c:pt idx="55">
                  <c:v>-0.17977399999999999</c:v>
                </c:pt>
                <c:pt idx="56">
                  <c:v>-0.100145</c:v>
                </c:pt>
                <c:pt idx="57">
                  <c:v>-1.2812E-2</c:v>
                </c:pt>
                <c:pt idx="58">
                  <c:v>5.9430999999999998E-2</c:v>
                </c:pt>
                <c:pt idx="59">
                  <c:v>0.126522</c:v>
                </c:pt>
                <c:pt idx="60">
                  <c:v>0.15243499999999999</c:v>
                </c:pt>
                <c:pt idx="61">
                  <c:v>0.158584</c:v>
                </c:pt>
                <c:pt idx="62">
                  <c:v>0.15224499999999999</c:v>
                </c:pt>
                <c:pt idx="63">
                  <c:v>0.135569</c:v>
                </c:pt>
                <c:pt idx="64">
                  <c:v>0.12837599999999999</c:v>
                </c:pt>
                <c:pt idx="65">
                  <c:v>0.11604</c:v>
                </c:pt>
                <c:pt idx="66">
                  <c:v>0.106478</c:v>
                </c:pt>
                <c:pt idx="67">
                  <c:v>0.102538</c:v>
                </c:pt>
                <c:pt idx="68">
                  <c:v>0.102851</c:v>
                </c:pt>
                <c:pt idx="69">
                  <c:v>0.103726</c:v>
                </c:pt>
                <c:pt idx="70">
                  <c:v>0.10621800000000001</c:v>
                </c:pt>
                <c:pt idx="71">
                  <c:v>0.10584</c:v>
                </c:pt>
                <c:pt idx="72">
                  <c:v>0.10777</c:v>
                </c:pt>
                <c:pt idx="73">
                  <c:v>0.109066</c:v>
                </c:pt>
                <c:pt idx="74">
                  <c:v>0.109511</c:v>
                </c:pt>
                <c:pt idx="75">
                  <c:v>0.114764</c:v>
                </c:pt>
                <c:pt idx="76">
                  <c:v>0.12361</c:v>
                </c:pt>
                <c:pt idx="77">
                  <c:v>0.125835</c:v>
                </c:pt>
                <c:pt idx="78">
                  <c:v>0.13036600000000001</c:v>
                </c:pt>
                <c:pt idx="79">
                  <c:v>0.12870699999999999</c:v>
                </c:pt>
                <c:pt idx="80">
                  <c:v>0.1135</c:v>
                </c:pt>
                <c:pt idx="81">
                  <c:v>0.102427</c:v>
                </c:pt>
                <c:pt idx="82">
                  <c:v>8.9198E-2</c:v>
                </c:pt>
                <c:pt idx="83">
                  <c:v>7.7696000000000001E-2</c:v>
                </c:pt>
                <c:pt idx="84">
                  <c:v>7.0888000000000007E-2</c:v>
                </c:pt>
              </c:numCache>
            </c:numRef>
          </c:val>
          <c:smooth val="0"/>
          <c:extLst>
            <c:ext xmlns:c16="http://schemas.microsoft.com/office/drawing/2014/chart" uri="{C3380CC4-5D6E-409C-BE32-E72D297353CC}">
              <c16:uniqueId val="{00000000-7E0E-49BC-A3D6-C697945A1C58}"/>
            </c:ext>
          </c:extLst>
        </c:ser>
        <c:dLbls>
          <c:showLegendKey val="0"/>
          <c:showVal val="0"/>
          <c:showCatName val="0"/>
          <c:showSerName val="0"/>
          <c:showPercent val="0"/>
          <c:showBubbleSize val="0"/>
        </c:dLbls>
        <c:smooth val="0"/>
        <c:axId val="315558912"/>
        <c:axId val="315560704"/>
      </c:lineChart>
      <c:catAx>
        <c:axId val="315558912"/>
        <c:scaling>
          <c:orientation val="minMax"/>
        </c:scaling>
        <c:delete val="0"/>
        <c:axPos val="b"/>
        <c:numFmt formatCode="General" sourceLinked="0"/>
        <c:majorTickMark val="out"/>
        <c:minorTickMark val="none"/>
        <c:tickLblPos val="nextTo"/>
        <c:crossAx val="315560704"/>
        <c:crosses val="autoZero"/>
        <c:auto val="1"/>
        <c:lblAlgn val="ctr"/>
        <c:lblOffset val="100"/>
        <c:noMultiLvlLbl val="0"/>
      </c:catAx>
      <c:valAx>
        <c:axId val="315560704"/>
        <c:scaling>
          <c:orientation val="minMax"/>
        </c:scaling>
        <c:delete val="0"/>
        <c:axPos val="l"/>
        <c:majorGridlines/>
        <c:numFmt formatCode="General" sourceLinked="1"/>
        <c:majorTickMark val="none"/>
        <c:minorTickMark val="none"/>
        <c:tickLblPos val="nextTo"/>
        <c:crossAx val="315558912"/>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Price Index</a:t>
            </a:r>
          </a:p>
        </c:rich>
      </c:tx>
      <c:overlay val="0"/>
    </c:title>
    <c:autoTitleDeleted val="0"/>
    <c:plotArea>
      <c:layout/>
      <c:lineChart>
        <c:grouping val="standard"/>
        <c:varyColors val="0"/>
        <c:ser>
          <c:idx val="0"/>
          <c:order val="0"/>
          <c:tx>
            <c:v>Price Index</c:v>
          </c:tx>
          <c:marker>
            <c:symbol val="none"/>
          </c:marker>
          <c:cat>
            <c:numRef>
              <c:f>'Returns All Props'!$B$82:$B$162</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'Returns All Props'!$U$82:$U$162</c:f>
              <c:numCache>
                <c:formatCode>General</c:formatCode>
                <c:ptCount val="81"/>
                <c:pt idx="0">
                  <c:v>192.2484</c:v>
                </c:pt>
                <c:pt idx="1">
                  <c:v>194.42679999999999</c:v>
                </c:pt>
                <c:pt idx="2">
                  <c:v>197.7457</c:v>
                </c:pt>
                <c:pt idx="3">
                  <c:v>204.0718</c:v>
                </c:pt>
                <c:pt idx="4">
                  <c:v>208.98400000000001</c:v>
                </c:pt>
                <c:pt idx="5">
                  <c:v>214.63300000000001</c:v>
                </c:pt>
                <c:pt idx="6">
                  <c:v>219.07480000000001</c:v>
                </c:pt>
                <c:pt idx="7">
                  <c:v>224.04140000000001</c:v>
                </c:pt>
                <c:pt idx="8">
                  <c:v>226.46080000000001</c:v>
                </c:pt>
                <c:pt idx="9">
                  <c:v>228.7261</c:v>
                </c:pt>
                <c:pt idx="10">
                  <c:v>231.62289999999999</c:v>
                </c:pt>
                <c:pt idx="11">
                  <c:v>235.10050000000001</c:v>
                </c:pt>
                <c:pt idx="12">
                  <c:v>237.2611</c:v>
                </c:pt>
                <c:pt idx="13">
                  <c:v>240.90780000000001</c:v>
                </c:pt>
                <c:pt idx="14">
                  <c:v>244.60140000000001</c:v>
                </c:pt>
                <c:pt idx="15">
                  <c:v>249.82509999999999</c:v>
                </c:pt>
                <c:pt idx="16">
                  <c:v>251.70599999999999</c:v>
                </c:pt>
                <c:pt idx="17">
                  <c:v>253.9862</c:v>
                </c:pt>
                <c:pt idx="18">
                  <c:v>254.36359999999999</c:v>
                </c:pt>
                <c:pt idx="19">
                  <c:v>252.3246</c:v>
                </c:pt>
                <c:pt idx="20">
                  <c:v>251.61859999999999</c:v>
                </c:pt>
                <c:pt idx="21">
                  <c:v>251.54560000000001</c:v>
                </c:pt>
                <c:pt idx="22">
                  <c:v>251.91659999999999</c:v>
                </c:pt>
                <c:pt idx="23">
                  <c:v>252.88239999999999</c:v>
                </c:pt>
                <c:pt idx="24">
                  <c:v>253.85980000000001</c:v>
                </c:pt>
                <c:pt idx="25">
                  <c:v>255.5223</c:v>
                </c:pt>
                <c:pt idx="26">
                  <c:v>256.87889999999999</c:v>
                </c:pt>
                <c:pt idx="27">
                  <c:v>260.6848</c:v>
                </c:pt>
                <c:pt idx="28">
                  <c:v>263.70170000000002</c:v>
                </c:pt>
                <c:pt idx="29">
                  <c:v>268.58519999999999</c:v>
                </c:pt>
                <c:pt idx="30">
                  <c:v>274.5129</c:v>
                </c:pt>
                <c:pt idx="31">
                  <c:v>284.56360000000001</c:v>
                </c:pt>
                <c:pt idx="32">
                  <c:v>291.73939999999999</c:v>
                </c:pt>
                <c:pt idx="33">
                  <c:v>304.36329999999998</c:v>
                </c:pt>
                <c:pt idx="34">
                  <c:v>314.6191</c:v>
                </c:pt>
                <c:pt idx="35">
                  <c:v>328.6694</c:v>
                </c:pt>
                <c:pt idx="36">
                  <c:v>336.78030000000001</c:v>
                </c:pt>
                <c:pt idx="37">
                  <c:v>346.76850000000002</c:v>
                </c:pt>
                <c:pt idx="38">
                  <c:v>355.79349999999999</c:v>
                </c:pt>
                <c:pt idx="39">
                  <c:v>369.98079999999999</c:v>
                </c:pt>
                <c:pt idx="40">
                  <c:v>379.86219999999997</c:v>
                </c:pt>
                <c:pt idx="41">
                  <c:v>393.75639999999999</c:v>
                </c:pt>
                <c:pt idx="42">
                  <c:v>404.858</c:v>
                </c:pt>
                <c:pt idx="43">
                  <c:v>416.74709999999999</c:v>
                </c:pt>
                <c:pt idx="44">
                  <c:v>420.26609999999999</c:v>
                </c:pt>
                <c:pt idx="45">
                  <c:v>419.23270000000002</c:v>
                </c:pt>
                <c:pt idx="46">
                  <c:v>415.12720000000002</c:v>
                </c:pt>
                <c:pt idx="47">
                  <c:v>377.25850000000003</c:v>
                </c:pt>
                <c:pt idx="48">
                  <c:v>345.85469999999998</c:v>
                </c:pt>
                <c:pt idx="49">
                  <c:v>323.40010000000001</c:v>
                </c:pt>
                <c:pt idx="50">
                  <c:v>308.85739999999998</c:v>
                </c:pt>
                <c:pt idx="51">
                  <c:v>298.85660000000001</c:v>
                </c:pt>
                <c:pt idx="52">
                  <c:v>297.08170000000001</c:v>
                </c:pt>
                <c:pt idx="53">
                  <c:v>303.00189999999998</c:v>
                </c:pt>
                <c:pt idx="54">
                  <c:v>311.33600000000001</c:v>
                </c:pt>
                <c:pt idx="55">
                  <c:v>322.43920000000003</c:v>
                </c:pt>
                <c:pt idx="56">
                  <c:v>329.72789999999998</c:v>
                </c:pt>
                <c:pt idx="57">
                  <c:v>339.20069999999998</c:v>
                </c:pt>
                <c:pt idx="58">
                  <c:v>347.08679999999998</c:v>
                </c:pt>
                <c:pt idx="59">
                  <c:v>354.58249999999998</c:v>
                </c:pt>
                <c:pt idx="60">
                  <c:v>360.17140000000001</c:v>
                </c:pt>
                <c:pt idx="61">
                  <c:v>366.22660000000002</c:v>
                </c:pt>
                <c:pt idx="62">
                  <c:v>371.16989999999998</c:v>
                </c:pt>
                <c:pt idx="63">
                  <c:v>377.7663</c:v>
                </c:pt>
                <c:pt idx="64">
                  <c:v>383.94540000000001</c:v>
                </c:pt>
                <c:pt idx="65">
                  <c:v>391.12290000000002</c:v>
                </c:pt>
                <c:pt idx="66">
                  <c:v>398.24959999999999</c:v>
                </c:pt>
                <c:pt idx="67">
                  <c:v>405.04770000000002</c:v>
                </c:pt>
                <c:pt idx="68">
                  <c:v>412.887</c:v>
                </c:pt>
                <c:pt idx="69">
                  <c:v>421.05309999999997</c:v>
                </c:pt>
                <c:pt idx="70">
                  <c:v>428.56849999999997</c:v>
                </c:pt>
                <c:pt idx="71">
                  <c:v>438.26190000000003</c:v>
                </c:pt>
                <c:pt idx="72">
                  <c:v>450.86810000000003</c:v>
                </c:pt>
                <c:pt idx="73">
                  <c:v>461.1123</c:v>
                </c:pt>
                <c:pt idx="74">
                  <c:v>472.22930000000002</c:v>
                </c:pt>
                <c:pt idx="75">
                  <c:v>482.85120000000001</c:v>
                </c:pt>
                <c:pt idx="76">
                  <c:v>489.7473</c:v>
                </c:pt>
                <c:pt idx="77">
                  <c:v>495.90730000000002</c:v>
                </c:pt>
                <c:pt idx="78">
                  <c:v>500.85890000000001</c:v>
                </c:pt>
                <c:pt idx="79">
                  <c:v>506.19349999999997</c:v>
                </c:pt>
                <c:pt idx="80">
                  <c:v>510.1388</c:v>
                </c:pt>
              </c:numCache>
            </c:numRef>
          </c:val>
          <c:smooth val="0"/>
          <c:extLst>
            <c:ext xmlns:c16="http://schemas.microsoft.com/office/drawing/2014/chart" uri="{C3380CC4-5D6E-409C-BE32-E72D297353CC}">
              <c16:uniqueId val="{00000000-20C7-4436-B1C9-6D79270F8F7C}"/>
            </c:ext>
          </c:extLst>
        </c:ser>
        <c:dLbls>
          <c:showLegendKey val="0"/>
          <c:showVal val="0"/>
          <c:showCatName val="0"/>
          <c:showSerName val="0"/>
          <c:showPercent val="0"/>
          <c:showBubbleSize val="0"/>
        </c:dLbls>
        <c:smooth val="0"/>
        <c:axId val="315574144"/>
        <c:axId val="315575680"/>
      </c:lineChart>
      <c:catAx>
        <c:axId val="315574144"/>
        <c:scaling>
          <c:orientation val="minMax"/>
        </c:scaling>
        <c:delete val="0"/>
        <c:axPos val="b"/>
        <c:numFmt formatCode="General" sourceLinked="0"/>
        <c:majorTickMark val="out"/>
        <c:minorTickMark val="none"/>
        <c:tickLblPos val="nextTo"/>
        <c:crossAx val="315575680"/>
        <c:crosses val="autoZero"/>
        <c:auto val="1"/>
        <c:lblAlgn val="ctr"/>
        <c:lblOffset val="100"/>
        <c:noMultiLvlLbl val="0"/>
      </c:catAx>
      <c:valAx>
        <c:axId val="315575680"/>
        <c:scaling>
          <c:orientation val="minMax"/>
        </c:scaling>
        <c:delete val="0"/>
        <c:axPos val="l"/>
        <c:majorGridlines/>
        <c:numFmt formatCode="General" sourceLinked="1"/>
        <c:majorTickMark val="none"/>
        <c:minorTickMark val="none"/>
        <c:tickLblPos val="nextTo"/>
        <c:crossAx val="315574144"/>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Transaction Cap Rates 4-Qtr Moving Average</a:t>
            </a:r>
          </a:p>
        </c:rich>
      </c:tx>
      <c:overlay val="0"/>
    </c:title>
    <c:autoTitleDeleted val="0"/>
    <c:plotArea>
      <c:layout/>
      <c:lineChart>
        <c:grouping val="standard"/>
        <c:varyColors val="0"/>
        <c:ser>
          <c:idx val="0"/>
          <c:order val="0"/>
          <c:tx>
            <c:v>Transaction Cap Rates 4-Qtr Moving Average</c:v>
          </c:tx>
          <c:marker>
            <c:symbol val="none"/>
          </c:marker>
          <c:cat>
            <c:numRef>
              <c:f>'Transaction Cap Rates'!$A$59:$A$142</c:f>
              <c:numCache>
                <c:formatCode>General</c:formatCode>
                <c:ptCount val="84"/>
                <c:pt idx="0">
                  <c:v>19961</c:v>
                </c:pt>
                <c:pt idx="1">
                  <c:v>19962</c:v>
                </c:pt>
                <c:pt idx="2">
                  <c:v>19963</c:v>
                </c:pt>
                <c:pt idx="3">
                  <c:v>19964</c:v>
                </c:pt>
                <c:pt idx="4">
                  <c:v>19971</c:v>
                </c:pt>
                <c:pt idx="5">
                  <c:v>19972</c:v>
                </c:pt>
                <c:pt idx="6">
                  <c:v>19973</c:v>
                </c:pt>
                <c:pt idx="7">
                  <c:v>19974</c:v>
                </c:pt>
                <c:pt idx="8">
                  <c:v>19981</c:v>
                </c:pt>
                <c:pt idx="9">
                  <c:v>19982</c:v>
                </c:pt>
                <c:pt idx="10">
                  <c:v>19983</c:v>
                </c:pt>
                <c:pt idx="11">
                  <c:v>19984</c:v>
                </c:pt>
                <c:pt idx="12">
                  <c:v>19991</c:v>
                </c:pt>
                <c:pt idx="13">
                  <c:v>19992</c:v>
                </c:pt>
                <c:pt idx="14">
                  <c:v>19993</c:v>
                </c:pt>
                <c:pt idx="15">
                  <c:v>19994</c:v>
                </c:pt>
                <c:pt idx="16">
                  <c:v>20001</c:v>
                </c:pt>
                <c:pt idx="17">
                  <c:v>20002</c:v>
                </c:pt>
                <c:pt idx="18">
                  <c:v>20003</c:v>
                </c:pt>
                <c:pt idx="19">
                  <c:v>20004</c:v>
                </c:pt>
                <c:pt idx="20">
                  <c:v>20011</c:v>
                </c:pt>
                <c:pt idx="21">
                  <c:v>20012</c:v>
                </c:pt>
                <c:pt idx="22">
                  <c:v>20013</c:v>
                </c:pt>
                <c:pt idx="23">
                  <c:v>20014</c:v>
                </c:pt>
                <c:pt idx="24">
                  <c:v>20021</c:v>
                </c:pt>
                <c:pt idx="25">
                  <c:v>20022</c:v>
                </c:pt>
                <c:pt idx="26">
                  <c:v>20023</c:v>
                </c:pt>
                <c:pt idx="27">
                  <c:v>20031</c:v>
                </c:pt>
                <c:pt idx="28">
                  <c:v>20032</c:v>
                </c:pt>
                <c:pt idx="29">
                  <c:v>20033</c:v>
                </c:pt>
                <c:pt idx="30">
                  <c:v>20034</c:v>
                </c:pt>
                <c:pt idx="31">
                  <c:v>20041</c:v>
                </c:pt>
                <c:pt idx="32">
                  <c:v>20042</c:v>
                </c:pt>
                <c:pt idx="33">
                  <c:v>20043</c:v>
                </c:pt>
                <c:pt idx="34">
                  <c:v>20044</c:v>
                </c:pt>
                <c:pt idx="35">
                  <c:v>20051</c:v>
                </c:pt>
                <c:pt idx="36">
                  <c:v>20052</c:v>
                </c:pt>
                <c:pt idx="37">
                  <c:v>20053</c:v>
                </c:pt>
                <c:pt idx="38">
                  <c:v>20054</c:v>
                </c:pt>
                <c:pt idx="39">
                  <c:v>20061</c:v>
                </c:pt>
                <c:pt idx="40">
                  <c:v>20062</c:v>
                </c:pt>
                <c:pt idx="41">
                  <c:v>20063</c:v>
                </c:pt>
                <c:pt idx="42">
                  <c:v>20064</c:v>
                </c:pt>
                <c:pt idx="43">
                  <c:v>20071</c:v>
                </c:pt>
                <c:pt idx="44">
                  <c:v>20072</c:v>
                </c:pt>
                <c:pt idx="45">
                  <c:v>20073</c:v>
                </c:pt>
                <c:pt idx="46">
                  <c:v>20074</c:v>
                </c:pt>
                <c:pt idx="47">
                  <c:v>20081</c:v>
                </c:pt>
                <c:pt idx="48">
                  <c:v>20082</c:v>
                </c:pt>
                <c:pt idx="49">
                  <c:v>20083</c:v>
                </c:pt>
                <c:pt idx="50">
                  <c:v>20084</c:v>
                </c:pt>
                <c:pt idx="51">
                  <c:v>20091</c:v>
                </c:pt>
                <c:pt idx="52">
                  <c:v>20092</c:v>
                </c:pt>
                <c:pt idx="53">
                  <c:v>20093</c:v>
                </c:pt>
                <c:pt idx="54">
                  <c:v>20094</c:v>
                </c:pt>
                <c:pt idx="55">
                  <c:v>20101</c:v>
                </c:pt>
                <c:pt idx="56">
                  <c:v>20102</c:v>
                </c:pt>
                <c:pt idx="57">
                  <c:v>20103</c:v>
                </c:pt>
                <c:pt idx="58">
                  <c:v>20104</c:v>
                </c:pt>
                <c:pt idx="59">
                  <c:v>20111</c:v>
                </c:pt>
                <c:pt idx="60">
                  <c:v>20112</c:v>
                </c:pt>
                <c:pt idx="61">
                  <c:v>20113</c:v>
                </c:pt>
                <c:pt idx="62">
                  <c:v>20114</c:v>
                </c:pt>
                <c:pt idx="63">
                  <c:v>20121</c:v>
                </c:pt>
                <c:pt idx="64">
                  <c:v>20122</c:v>
                </c:pt>
                <c:pt idx="65">
                  <c:v>20123</c:v>
                </c:pt>
                <c:pt idx="66">
                  <c:v>20124</c:v>
                </c:pt>
                <c:pt idx="67">
                  <c:v>20131</c:v>
                </c:pt>
                <c:pt idx="68">
                  <c:v>20132</c:v>
                </c:pt>
                <c:pt idx="69">
                  <c:v>20133</c:v>
                </c:pt>
                <c:pt idx="70">
                  <c:v>20134</c:v>
                </c:pt>
                <c:pt idx="71">
                  <c:v>20141</c:v>
                </c:pt>
                <c:pt idx="72">
                  <c:v>20142</c:v>
                </c:pt>
                <c:pt idx="73">
                  <c:v>20143</c:v>
                </c:pt>
                <c:pt idx="74">
                  <c:v>20144</c:v>
                </c:pt>
                <c:pt idx="75">
                  <c:v>20151</c:v>
                </c:pt>
                <c:pt idx="76">
                  <c:v>20152</c:v>
                </c:pt>
                <c:pt idx="77">
                  <c:v>20153</c:v>
                </c:pt>
                <c:pt idx="78">
                  <c:v>20154</c:v>
                </c:pt>
                <c:pt idx="79">
                  <c:v>20161</c:v>
                </c:pt>
                <c:pt idx="80">
                  <c:v>20162</c:v>
                </c:pt>
                <c:pt idx="81">
                  <c:v>20163</c:v>
                </c:pt>
                <c:pt idx="82">
                  <c:v>20164</c:v>
                </c:pt>
                <c:pt idx="83">
                  <c:v>20171</c:v>
                </c:pt>
              </c:numCache>
            </c:numRef>
          </c:cat>
          <c:val>
            <c:numRef>
              <c:f>'Transaction Cap Rates'!$E$59:$E$142</c:f>
              <c:numCache>
                <c:formatCode>General</c:formatCode>
                <c:ptCount val="84"/>
                <c:pt idx="0">
                  <c:v>9.2899999999999991</c:v>
                </c:pt>
                <c:pt idx="1">
                  <c:v>9.39</c:v>
                </c:pt>
                <c:pt idx="2">
                  <c:v>9.26</c:v>
                </c:pt>
                <c:pt idx="3">
                  <c:v>9.17</c:v>
                </c:pt>
                <c:pt idx="4">
                  <c:v>9.19</c:v>
                </c:pt>
                <c:pt idx="5">
                  <c:v>9.0399999999999991</c:v>
                </c:pt>
                <c:pt idx="6">
                  <c:v>8.89</c:v>
                </c:pt>
                <c:pt idx="7">
                  <c:v>8.64</c:v>
                </c:pt>
                <c:pt idx="8">
                  <c:v>8.4700000000000006</c:v>
                </c:pt>
                <c:pt idx="9">
                  <c:v>8.26</c:v>
                </c:pt>
                <c:pt idx="10">
                  <c:v>8.26</c:v>
                </c:pt>
                <c:pt idx="11">
                  <c:v>8.2899999999999991</c:v>
                </c:pt>
                <c:pt idx="12">
                  <c:v>8.43</c:v>
                </c:pt>
                <c:pt idx="13">
                  <c:v>8.7200000000000006</c:v>
                </c:pt>
                <c:pt idx="14">
                  <c:v>8.82</c:v>
                </c:pt>
                <c:pt idx="15">
                  <c:v>8.93</c:v>
                </c:pt>
                <c:pt idx="16">
                  <c:v>8.98</c:v>
                </c:pt>
                <c:pt idx="17">
                  <c:v>8.91</c:v>
                </c:pt>
                <c:pt idx="18">
                  <c:v>8.86</c:v>
                </c:pt>
                <c:pt idx="19">
                  <c:v>8.9600000000000009</c:v>
                </c:pt>
                <c:pt idx="20">
                  <c:v>9.11</c:v>
                </c:pt>
                <c:pt idx="21">
                  <c:v>9.0299999999999994</c:v>
                </c:pt>
                <c:pt idx="22">
                  <c:v>9.0399999999999991</c:v>
                </c:pt>
                <c:pt idx="23">
                  <c:v>8.9600000000000009</c:v>
                </c:pt>
                <c:pt idx="24">
                  <c:v>8.75</c:v>
                </c:pt>
                <c:pt idx="25">
                  <c:v>8.7899999999999991</c:v>
                </c:pt>
                <c:pt idx="26">
                  <c:v>8.73</c:v>
                </c:pt>
                <c:pt idx="27">
                  <c:v>8.64</c:v>
                </c:pt>
                <c:pt idx="28">
                  <c:v>8.39</c:v>
                </c:pt>
                <c:pt idx="29">
                  <c:v>8.1199999999999992</c:v>
                </c:pt>
                <c:pt idx="30">
                  <c:v>7.81</c:v>
                </c:pt>
                <c:pt idx="31">
                  <c:v>7.56</c:v>
                </c:pt>
                <c:pt idx="32">
                  <c:v>7.39</c:v>
                </c:pt>
                <c:pt idx="33">
                  <c:v>7.16</c:v>
                </c:pt>
                <c:pt idx="34">
                  <c:v>7.08</c:v>
                </c:pt>
                <c:pt idx="35">
                  <c:v>6.88</c:v>
                </c:pt>
                <c:pt idx="36">
                  <c:v>6.69</c:v>
                </c:pt>
                <c:pt idx="37">
                  <c:v>6.55</c:v>
                </c:pt>
                <c:pt idx="38">
                  <c:v>6.26</c:v>
                </c:pt>
                <c:pt idx="39">
                  <c:v>6.12</c:v>
                </c:pt>
                <c:pt idx="40">
                  <c:v>6.09</c:v>
                </c:pt>
                <c:pt idx="41">
                  <c:v>6.08</c:v>
                </c:pt>
                <c:pt idx="42">
                  <c:v>6.05</c:v>
                </c:pt>
                <c:pt idx="43">
                  <c:v>6.14</c:v>
                </c:pt>
                <c:pt idx="44">
                  <c:v>5.93</c:v>
                </c:pt>
                <c:pt idx="45">
                  <c:v>5.89</c:v>
                </c:pt>
                <c:pt idx="46">
                  <c:v>5.81</c:v>
                </c:pt>
                <c:pt idx="47">
                  <c:v>5.62</c:v>
                </c:pt>
                <c:pt idx="48">
                  <c:v>5.93</c:v>
                </c:pt>
                <c:pt idx="49">
                  <c:v>6.08</c:v>
                </c:pt>
                <c:pt idx="50">
                  <c:v>6.46</c:v>
                </c:pt>
                <c:pt idx="51">
                  <c:v>6.88</c:v>
                </c:pt>
                <c:pt idx="52">
                  <c:v>7.23</c:v>
                </c:pt>
                <c:pt idx="53">
                  <c:v>7.73</c:v>
                </c:pt>
                <c:pt idx="54">
                  <c:v>8.08</c:v>
                </c:pt>
                <c:pt idx="55">
                  <c:v>8.15</c:v>
                </c:pt>
                <c:pt idx="56">
                  <c:v>7.95</c:v>
                </c:pt>
                <c:pt idx="57">
                  <c:v>7.62</c:v>
                </c:pt>
                <c:pt idx="58">
                  <c:v>7.27</c:v>
                </c:pt>
                <c:pt idx="59">
                  <c:v>7.09</c:v>
                </c:pt>
                <c:pt idx="60">
                  <c:v>6.92</c:v>
                </c:pt>
                <c:pt idx="61">
                  <c:v>6.76</c:v>
                </c:pt>
                <c:pt idx="62">
                  <c:v>6.51</c:v>
                </c:pt>
                <c:pt idx="63">
                  <c:v>6.39</c:v>
                </c:pt>
                <c:pt idx="64">
                  <c:v>6.35</c:v>
                </c:pt>
                <c:pt idx="65">
                  <c:v>6.24</c:v>
                </c:pt>
                <c:pt idx="66">
                  <c:v>6.39</c:v>
                </c:pt>
                <c:pt idx="67">
                  <c:v>6.36</c:v>
                </c:pt>
                <c:pt idx="68">
                  <c:v>6.43</c:v>
                </c:pt>
                <c:pt idx="69">
                  <c:v>6.43</c:v>
                </c:pt>
                <c:pt idx="70">
                  <c:v>6.35</c:v>
                </c:pt>
                <c:pt idx="71">
                  <c:v>6.38</c:v>
                </c:pt>
                <c:pt idx="72">
                  <c:v>6.28</c:v>
                </c:pt>
                <c:pt idx="73">
                  <c:v>6.3</c:v>
                </c:pt>
                <c:pt idx="74">
                  <c:v>6.25</c:v>
                </c:pt>
                <c:pt idx="75">
                  <c:v>6.02</c:v>
                </c:pt>
                <c:pt idx="76">
                  <c:v>5.85</c:v>
                </c:pt>
                <c:pt idx="77">
                  <c:v>5.78</c:v>
                </c:pt>
                <c:pt idx="78">
                  <c:v>5.73</c:v>
                </c:pt>
                <c:pt idx="79">
                  <c:v>5.86</c:v>
                </c:pt>
                <c:pt idx="80">
                  <c:v>5.99</c:v>
                </c:pt>
                <c:pt idx="81">
                  <c:v>6.07</c:v>
                </c:pt>
                <c:pt idx="82">
                  <c:v>6.01</c:v>
                </c:pt>
                <c:pt idx="83">
                  <c:v>6.05</c:v>
                </c:pt>
              </c:numCache>
            </c:numRef>
          </c:val>
          <c:smooth val="0"/>
          <c:extLst>
            <c:ext xmlns:c16="http://schemas.microsoft.com/office/drawing/2014/chart" uri="{C3380CC4-5D6E-409C-BE32-E72D297353CC}">
              <c16:uniqueId val="{00000000-42A8-48F8-B7DD-CBE615315CA3}"/>
            </c:ext>
          </c:extLst>
        </c:ser>
        <c:dLbls>
          <c:showLegendKey val="0"/>
          <c:showVal val="0"/>
          <c:showCatName val="0"/>
          <c:showSerName val="0"/>
          <c:showPercent val="0"/>
          <c:showBubbleSize val="0"/>
        </c:dLbls>
        <c:smooth val="0"/>
        <c:axId val="315713024"/>
        <c:axId val="315714560"/>
      </c:lineChart>
      <c:catAx>
        <c:axId val="315713024"/>
        <c:scaling>
          <c:orientation val="minMax"/>
        </c:scaling>
        <c:delete val="0"/>
        <c:axPos val="b"/>
        <c:numFmt formatCode="General" sourceLinked="0"/>
        <c:majorTickMark val="out"/>
        <c:minorTickMark val="none"/>
        <c:tickLblPos val="nextTo"/>
        <c:crossAx val="315714560"/>
        <c:crosses val="autoZero"/>
        <c:auto val="1"/>
        <c:lblAlgn val="ctr"/>
        <c:lblOffset val="100"/>
        <c:noMultiLvlLbl val="0"/>
      </c:catAx>
      <c:valAx>
        <c:axId val="315714560"/>
        <c:scaling>
          <c:orientation val="minMax"/>
          <c:max val="11"/>
          <c:min val="4"/>
        </c:scaling>
        <c:delete val="0"/>
        <c:axPos val="l"/>
        <c:majorGridlines/>
        <c:numFmt formatCode="General" sourceLinked="1"/>
        <c:majorTickMark val="none"/>
        <c:minorTickMark val="none"/>
        <c:tickLblPos val="nextTo"/>
        <c:crossAx val="315713024"/>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Current Value Cap Rates</a:t>
            </a:r>
          </a:p>
        </c:rich>
      </c:tx>
      <c:overlay val="0"/>
    </c:title>
    <c:autoTitleDeleted val="0"/>
    <c:plotArea>
      <c:layout/>
      <c:lineChart>
        <c:grouping val="standard"/>
        <c:varyColors val="0"/>
        <c:ser>
          <c:idx val="0"/>
          <c:order val="0"/>
          <c:tx>
            <c:v>Current Value Cap Rate</c:v>
          </c:tx>
          <c:marker>
            <c:symbol val="none"/>
          </c:marker>
          <c:cat>
            <c:numRef>
              <c:f>'Current Value Cap Rates'!$A$82:$A$162</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Rates'!$B$82:$B$162</c:f>
              <c:numCache>
                <c:formatCode>General</c:formatCode>
                <c:ptCount val="81"/>
                <c:pt idx="0">
                  <c:v>9.0475837000000006</c:v>
                </c:pt>
                <c:pt idx="1">
                  <c:v>9.0721323999999992</c:v>
                </c:pt>
                <c:pt idx="2">
                  <c:v>8.8940214999999991</c:v>
                </c:pt>
                <c:pt idx="3">
                  <c:v>8.7525774999999992</c:v>
                </c:pt>
                <c:pt idx="4">
                  <c:v>8.6683202999999995</c:v>
                </c:pt>
                <c:pt idx="5">
                  <c:v>8.8726167</c:v>
                </c:pt>
                <c:pt idx="6">
                  <c:v>8.6883265000000005</c:v>
                </c:pt>
                <c:pt idx="7">
                  <c:v>8.4528333999999994</c:v>
                </c:pt>
                <c:pt idx="8">
                  <c:v>8.4731573000000004</c:v>
                </c:pt>
                <c:pt idx="9">
                  <c:v>8.7472209999999997</c:v>
                </c:pt>
                <c:pt idx="10">
                  <c:v>8.3028133999999998</c:v>
                </c:pt>
                <c:pt idx="11">
                  <c:v>8.3005443000000003</c:v>
                </c:pt>
                <c:pt idx="12">
                  <c:v>8.5446415000000009</c:v>
                </c:pt>
                <c:pt idx="13">
                  <c:v>8.3710962999999996</c:v>
                </c:pt>
                <c:pt idx="14">
                  <c:v>8.5456546000000007</c:v>
                </c:pt>
                <c:pt idx="15">
                  <c:v>8.5198710000000002</c:v>
                </c:pt>
                <c:pt idx="16">
                  <c:v>8.5600024999999995</c:v>
                </c:pt>
                <c:pt idx="17">
                  <c:v>8.6387725999999994</c:v>
                </c:pt>
                <c:pt idx="18">
                  <c:v>8.6302912000000003</c:v>
                </c:pt>
                <c:pt idx="19">
                  <c:v>8.5891760999999995</c:v>
                </c:pt>
                <c:pt idx="20">
                  <c:v>8.6505357000000007</c:v>
                </c:pt>
                <c:pt idx="21">
                  <c:v>8.5530258999999997</c:v>
                </c:pt>
                <c:pt idx="22">
                  <c:v>8.1288283999999997</c:v>
                </c:pt>
                <c:pt idx="23">
                  <c:v>8.0825744999999998</c:v>
                </c:pt>
                <c:pt idx="24">
                  <c:v>7.8364294000000001</c:v>
                </c:pt>
                <c:pt idx="25">
                  <c:v>7.8996298999999999</c:v>
                </c:pt>
                <c:pt idx="26">
                  <c:v>7.6443022000000003</c:v>
                </c:pt>
                <c:pt idx="27">
                  <c:v>7.5430102000000003</c:v>
                </c:pt>
                <c:pt idx="28">
                  <c:v>7.3244948000000001</c:v>
                </c:pt>
                <c:pt idx="29">
                  <c:v>7.2639480000000001</c:v>
                </c:pt>
                <c:pt idx="30">
                  <c:v>6.832992</c:v>
                </c:pt>
                <c:pt idx="31">
                  <c:v>6.8588997999999997</c:v>
                </c:pt>
                <c:pt idx="32">
                  <c:v>6.5669525000000002</c:v>
                </c:pt>
                <c:pt idx="33">
                  <c:v>6.4777950999999998</c:v>
                </c:pt>
                <c:pt idx="34">
                  <c:v>6.2172345</c:v>
                </c:pt>
                <c:pt idx="35">
                  <c:v>6.1196744000000001</c:v>
                </c:pt>
                <c:pt idx="36">
                  <c:v>6.034929</c:v>
                </c:pt>
                <c:pt idx="37">
                  <c:v>6.0268326999999999</c:v>
                </c:pt>
                <c:pt idx="38">
                  <c:v>5.7450749999999999</c:v>
                </c:pt>
                <c:pt idx="39">
                  <c:v>5.6904633000000002</c:v>
                </c:pt>
                <c:pt idx="40">
                  <c:v>5.6033416999999996</c:v>
                </c:pt>
                <c:pt idx="41">
                  <c:v>5.5863031999999997</c:v>
                </c:pt>
                <c:pt idx="42">
                  <c:v>5.4488015000000001</c:v>
                </c:pt>
                <c:pt idx="43">
                  <c:v>5.5880798</c:v>
                </c:pt>
                <c:pt idx="44">
                  <c:v>5.3705854000000004</c:v>
                </c:pt>
                <c:pt idx="45">
                  <c:v>5.3829934000000002</c:v>
                </c:pt>
                <c:pt idx="46">
                  <c:v>5.3839940999999998</c:v>
                </c:pt>
                <c:pt idx="47">
                  <c:v>5.9512352000000002</c:v>
                </c:pt>
                <c:pt idx="48">
                  <c:v>6.3444086999999998</c:v>
                </c:pt>
                <c:pt idx="49">
                  <c:v>6.8517184000000002</c:v>
                </c:pt>
                <c:pt idx="50">
                  <c:v>6.8078162000000004</c:v>
                </c:pt>
                <c:pt idx="51">
                  <c:v>6.8688963999999997</c:v>
                </c:pt>
                <c:pt idx="52">
                  <c:v>6.6633582000000002</c:v>
                </c:pt>
                <c:pt idx="53">
                  <c:v>6.7831007000000003</c:v>
                </c:pt>
                <c:pt idx="54">
                  <c:v>6.4718467000000004</c:v>
                </c:pt>
                <c:pt idx="55">
                  <c:v>6.3389294999999999</c:v>
                </c:pt>
                <c:pt idx="56">
                  <c:v>6.0989912999999998</c:v>
                </c:pt>
                <c:pt idx="57">
                  <c:v>6.0595306999999998</c:v>
                </c:pt>
                <c:pt idx="58">
                  <c:v>5.8208754999999996</c:v>
                </c:pt>
                <c:pt idx="59">
                  <c:v>6.0272481999999998</c:v>
                </c:pt>
                <c:pt idx="60">
                  <c:v>5.9772233000000003</c:v>
                </c:pt>
                <c:pt idx="61">
                  <c:v>5.9636345000000004</c:v>
                </c:pt>
                <c:pt idx="62">
                  <c:v>5.8893217</c:v>
                </c:pt>
                <c:pt idx="63">
                  <c:v>5.8745506000000001</c:v>
                </c:pt>
                <c:pt idx="64">
                  <c:v>5.9068740000000002</c:v>
                </c:pt>
                <c:pt idx="65">
                  <c:v>5.7692582999999997</c:v>
                </c:pt>
                <c:pt idx="66">
                  <c:v>5.7003576000000002</c:v>
                </c:pt>
                <c:pt idx="67">
                  <c:v>5.7018481000000003</c:v>
                </c:pt>
                <c:pt idx="68">
                  <c:v>5.4931425999999997</c:v>
                </c:pt>
                <c:pt idx="69">
                  <c:v>5.6133787000000002</c:v>
                </c:pt>
                <c:pt idx="70">
                  <c:v>5.5555547000000001</c:v>
                </c:pt>
                <c:pt idx="71">
                  <c:v>5.4620354999999998</c:v>
                </c:pt>
                <c:pt idx="72">
                  <c:v>5.3326168000000003</c:v>
                </c:pt>
                <c:pt idx="73">
                  <c:v>5.3339125999999997</c:v>
                </c:pt>
                <c:pt idx="74">
                  <c:v>5.2071071</c:v>
                </c:pt>
                <c:pt idx="75">
                  <c:v>5.1344086000000004</c:v>
                </c:pt>
                <c:pt idx="76">
                  <c:v>5.1439288999999997</c:v>
                </c:pt>
                <c:pt idx="77">
                  <c:v>5.1649944000000003</c:v>
                </c:pt>
                <c:pt idx="78">
                  <c:v>5.0957255000000004</c:v>
                </c:pt>
                <c:pt idx="79">
                  <c:v>5.0497063999999998</c:v>
                </c:pt>
                <c:pt idx="80">
                  <c:v>4.9884703000000004</c:v>
                </c:pt>
              </c:numCache>
            </c:numRef>
          </c:val>
          <c:smooth val="0"/>
          <c:extLst>
            <c:ext xmlns:c16="http://schemas.microsoft.com/office/drawing/2014/chart" uri="{C3380CC4-5D6E-409C-BE32-E72D297353CC}">
              <c16:uniqueId val="{00000000-7024-428D-A95B-3D047C59D105}"/>
            </c:ext>
          </c:extLst>
        </c:ser>
        <c:ser>
          <c:idx val="1"/>
          <c:order val="1"/>
          <c:tx>
            <c:v>4-Qtr Moving Average Cap Rate</c:v>
          </c:tx>
          <c:marker>
            <c:symbol val="none"/>
          </c:marker>
          <c:cat>
            <c:numRef>
              <c:f>'Current Value Cap Rates'!$A$82:$A$162</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Rates'!$G$82:$G$162</c:f>
              <c:numCache>
                <c:formatCode>General</c:formatCode>
                <c:ptCount val="81"/>
                <c:pt idx="0">
                  <c:v>8.9971540000000001</c:v>
                </c:pt>
                <c:pt idx="1">
                  <c:v>8.9657119999999999</c:v>
                </c:pt>
                <c:pt idx="2">
                  <c:v>8.9493840000000002</c:v>
                </c:pt>
                <c:pt idx="3">
                  <c:v>8.9415790000000008</c:v>
                </c:pt>
                <c:pt idx="4">
                  <c:v>8.8467629999999993</c:v>
                </c:pt>
                <c:pt idx="5">
                  <c:v>8.7968840000000004</c:v>
                </c:pt>
                <c:pt idx="6">
                  <c:v>8.7454599999999996</c:v>
                </c:pt>
                <c:pt idx="7">
                  <c:v>8.6705240000000003</c:v>
                </c:pt>
                <c:pt idx="8">
                  <c:v>8.6217330000000008</c:v>
                </c:pt>
                <c:pt idx="9">
                  <c:v>8.5903849999999995</c:v>
                </c:pt>
                <c:pt idx="10">
                  <c:v>8.4940060000000006</c:v>
                </c:pt>
                <c:pt idx="11">
                  <c:v>8.4559339999999992</c:v>
                </c:pt>
                <c:pt idx="12">
                  <c:v>8.4738050000000005</c:v>
                </c:pt>
                <c:pt idx="13">
                  <c:v>8.3797739999999994</c:v>
                </c:pt>
                <c:pt idx="14">
                  <c:v>8.4404839999999997</c:v>
                </c:pt>
                <c:pt idx="15">
                  <c:v>8.4953160000000008</c:v>
                </c:pt>
                <c:pt idx="16">
                  <c:v>8.4991559999999993</c:v>
                </c:pt>
                <c:pt idx="17">
                  <c:v>8.5660749999999997</c:v>
                </c:pt>
                <c:pt idx="18">
                  <c:v>8.5872340000000005</c:v>
                </c:pt>
                <c:pt idx="19">
                  <c:v>8.6045610000000003</c:v>
                </c:pt>
                <c:pt idx="20">
                  <c:v>8.6271939999999994</c:v>
                </c:pt>
                <c:pt idx="21">
                  <c:v>8.6057570000000005</c:v>
                </c:pt>
                <c:pt idx="22">
                  <c:v>8.4803920000000002</c:v>
                </c:pt>
                <c:pt idx="23">
                  <c:v>8.3537409999999994</c:v>
                </c:pt>
                <c:pt idx="24">
                  <c:v>8.1502149999999993</c:v>
                </c:pt>
                <c:pt idx="25">
                  <c:v>7.986866</c:v>
                </c:pt>
                <c:pt idx="26">
                  <c:v>7.8657339999999998</c:v>
                </c:pt>
                <c:pt idx="27">
                  <c:v>7.7308430000000001</c:v>
                </c:pt>
                <c:pt idx="28">
                  <c:v>7.6028589999999996</c:v>
                </c:pt>
                <c:pt idx="29">
                  <c:v>7.4439390000000003</c:v>
                </c:pt>
                <c:pt idx="30">
                  <c:v>7.2411110000000001</c:v>
                </c:pt>
                <c:pt idx="31">
                  <c:v>7.0700839999999996</c:v>
                </c:pt>
                <c:pt idx="32">
                  <c:v>6.8806979999999998</c:v>
                </c:pt>
                <c:pt idx="33">
                  <c:v>6.6841600000000003</c:v>
                </c:pt>
                <c:pt idx="34">
                  <c:v>6.5302199999999999</c:v>
                </c:pt>
                <c:pt idx="35">
                  <c:v>6.3454139999999999</c:v>
                </c:pt>
                <c:pt idx="36">
                  <c:v>6.2124079999999999</c:v>
                </c:pt>
                <c:pt idx="37">
                  <c:v>6.0996680000000003</c:v>
                </c:pt>
                <c:pt idx="38">
                  <c:v>5.9816279999999997</c:v>
                </c:pt>
                <c:pt idx="39">
                  <c:v>5.8743249999999998</c:v>
                </c:pt>
                <c:pt idx="40">
                  <c:v>5.7664280000000003</c:v>
                </c:pt>
                <c:pt idx="41">
                  <c:v>5.6562960000000002</c:v>
                </c:pt>
                <c:pt idx="42">
                  <c:v>5.5822269999999996</c:v>
                </c:pt>
                <c:pt idx="43">
                  <c:v>5.5566319999999996</c:v>
                </c:pt>
                <c:pt idx="44">
                  <c:v>5.4984419999999998</c:v>
                </c:pt>
                <c:pt idx="45">
                  <c:v>5.4476149999999999</c:v>
                </c:pt>
                <c:pt idx="46">
                  <c:v>5.431413</c:v>
                </c:pt>
                <c:pt idx="47">
                  <c:v>5.5222020000000001</c:v>
                </c:pt>
                <c:pt idx="48">
                  <c:v>5.7656580000000002</c:v>
                </c:pt>
                <c:pt idx="49">
                  <c:v>6.1328389999999997</c:v>
                </c:pt>
                <c:pt idx="50">
                  <c:v>6.4887949999999996</c:v>
                </c:pt>
                <c:pt idx="51">
                  <c:v>6.71821</c:v>
                </c:pt>
                <c:pt idx="52">
                  <c:v>6.7979469999999997</c:v>
                </c:pt>
                <c:pt idx="53">
                  <c:v>6.7807930000000001</c:v>
                </c:pt>
                <c:pt idx="54">
                  <c:v>6.6968009999999998</c:v>
                </c:pt>
                <c:pt idx="55">
                  <c:v>6.5643089999999997</c:v>
                </c:pt>
                <c:pt idx="56">
                  <c:v>6.4232170000000002</c:v>
                </c:pt>
                <c:pt idx="57">
                  <c:v>6.2423250000000001</c:v>
                </c:pt>
                <c:pt idx="58">
                  <c:v>6.0795820000000003</c:v>
                </c:pt>
                <c:pt idx="59">
                  <c:v>6.0016610000000004</c:v>
                </c:pt>
                <c:pt idx="60">
                  <c:v>5.9712189999999996</c:v>
                </c:pt>
                <c:pt idx="61">
                  <c:v>5.9472449999999997</c:v>
                </c:pt>
                <c:pt idx="62">
                  <c:v>5.9643569999999997</c:v>
                </c:pt>
                <c:pt idx="63">
                  <c:v>5.926183</c:v>
                </c:pt>
                <c:pt idx="64">
                  <c:v>5.908595</c:v>
                </c:pt>
                <c:pt idx="65">
                  <c:v>5.8600009999999996</c:v>
                </c:pt>
                <c:pt idx="66">
                  <c:v>5.8127599999999999</c:v>
                </c:pt>
                <c:pt idx="67">
                  <c:v>5.7695850000000002</c:v>
                </c:pt>
                <c:pt idx="68">
                  <c:v>5.6661520000000003</c:v>
                </c:pt>
                <c:pt idx="69">
                  <c:v>5.6271820000000004</c:v>
                </c:pt>
                <c:pt idx="70">
                  <c:v>5.5909810000000002</c:v>
                </c:pt>
                <c:pt idx="71">
                  <c:v>5.5310280000000001</c:v>
                </c:pt>
                <c:pt idx="72">
                  <c:v>5.4908960000000002</c:v>
                </c:pt>
                <c:pt idx="73">
                  <c:v>5.42103</c:v>
                </c:pt>
                <c:pt idx="74">
                  <c:v>5.3339179999999997</c:v>
                </c:pt>
                <c:pt idx="75">
                  <c:v>5.2520110000000004</c:v>
                </c:pt>
                <c:pt idx="76">
                  <c:v>5.2048389999999998</c:v>
                </c:pt>
                <c:pt idx="77">
                  <c:v>5.1626099999999999</c:v>
                </c:pt>
                <c:pt idx="78">
                  <c:v>5.1347639999999997</c:v>
                </c:pt>
                <c:pt idx="79">
                  <c:v>5.1135890000000002</c:v>
                </c:pt>
                <c:pt idx="80">
                  <c:v>5.0747239999999998</c:v>
                </c:pt>
              </c:numCache>
            </c:numRef>
          </c:val>
          <c:smooth val="0"/>
          <c:extLst>
            <c:ext xmlns:c16="http://schemas.microsoft.com/office/drawing/2014/chart" uri="{C3380CC4-5D6E-409C-BE32-E72D297353CC}">
              <c16:uniqueId val="{00000001-7024-428D-A95B-3D047C59D105}"/>
            </c:ext>
          </c:extLst>
        </c:ser>
        <c:dLbls>
          <c:showLegendKey val="0"/>
          <c:showVal val="0"/>
          <c:showCatName val="0"/>
          <c:showSerName val="0"/>
          <c:showPercent val="0"/>
          <c:showBubbleSize val="0"/>
        </c:dLbls>
        <c:smooth val="0"/>
        <c:axId val="316350464"/>
        <c:axId val="316352000"/>
      </c:lineChart>
      <c:catAx>
        <c:axId val="316350464"/>
        <c:scaling>
          <c:orientation val="minMax"/>
        </c:scaling>
        <c:delete val="0"/>
        <c:axPos val="b"/>
        <c:numFmt formatCode="General" sourceLinked="0"/>
        <c:majorTickMark val="out"/>
        <c:minorTickMark val="none"/>
        <c:tickLblPos val="nextTo"/>
        <c:crossAx val="316352000"/>
        <c:crosses val="autoZero"/>
        <c:auto val="1"/>
        <c:lblAlgn val="ctr"/>
        <c:lblOffset val="100"/>
        <c:noMultiLvlLbl val="0"/>
      </c:catAx>
      <c:valAx>
        <c:axId val="316352000"/>
        <c:scaling>
          <c:orientation val="minMax"/>
        </c:scaling>
        <c:delete val="0"/>
        <c:axPos val="l"/>
        <c:majorGridlines/>
        <c:numFmt formatCode="General" sourceLinked="1"/>
        <c:majorTickMark val="none"/>
        <c:minorTickMark val="none"/>
        <c:tickLblPos val="nextTo"/>
        <c:crossAx val="316350464"/>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Current Value vs Transaction Cap Rates</a:t>
            </a:r>
          </a:p>
        </c:rich>
      </c:tx>
      <c:overlay val="0"/>
    </c:title>
    <c:autoTitleDeleted val="0"/>
    <c:plotArea>
      <c:layout/>
      <c:lineChart>
        <c:grouping val="standard"/>
        <c:varyColors val="0"/>
        <c:ser>
          <c:idx val="0"/>
          <c:order val="0"/>
          <c:tx>
            <c:v>Current Value Appraisal Cap Rates(%)</c:v>
          </c:tx>
          <c:marker>
            <c:symbol val="none"/>
          </c:marker>
          <c:cat>
            <c:numRef>
              <c:f>'Current Value Cap Rates'!$A$82:$A$162</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Rates'!$B$82:$B$162</c:f>
              <c:numCache>
                <c:formatCode>General</c:formatCode>
                <c:ptCount val="81"/>
                <c:pt idx="0">
                  <c:v>9.0475837000000006</c:v>
                </c:pt>
                <c:pt idx="1">
                  <c:v>9.0721323999999992</c:v>
                </c:pt>
                <c:pt idx="2">
                  <c:v>8.8940214999999991</c:v>
                </c:pt>
                <c:pt idx="3">
                  <c:v>8.7525774999999992</c:v>
                </c:pt>
                <c:pt idx="4">
                  <c:v>8.6683202999999995</c:v>
                </c:pt>
                <c:pt idx="5">
                  <c:v>8.8726167</c:v>
                </c:pt>
                <c:pt idx="6">
                  <c:v>8.6883265000000005</c:v>
                </c:pt>
                <c:pt idx="7">
                  <c:v>8.4528333999999994</c:v>
                </c:pt>
                <c:pt idx="8">
                  <c:v>8.4731573000000004</c:v>
                </c:pt>
                <c:pt idx="9">
                  <c:v>8.7472209999999997</c:v>
                </c:pt>
                <c:pt idx="10">
                  <c:v>8.3028133999999998</c:v>
                </c:pt>
                <c:pt idx="11">
                  <c:v>8.3005443000000003</c:v>
                </c:pt>
                <c:pt idx="12">
                  <c:v>8.5446415000000009</c:v>
                </c:pt>
                <c:pt idx="13">
                  <c:v>8.3710962999999996</c:v>
                </c:pt>
                <c:pt idx="14">
                  <c:v>8.5456546000000007</c:v>
                </c:pt>
                <c:pt idx="15">
                  <c:v>8.5198710000000002</c:v>
                </c:pt>
                <c:pt idx="16">
                  <c:v>8.5600024999999995</c:v>
                </c:pt>
                <c:pt idx="17">
                  <c:v>8.6387725999999994</c:v>
                </c:pt>
                <c:pt idx="18">
                  <c:v>8.6302912000000003</c:v>
                </c:pt>
                <c:pt idx="19">
                  <c:v>8.5891760999999995</c:v>
                </c:pt>
                <c:pt idx="20">
                  <c:v>8.6505357000000007</c:v>
                </c:pt>
                <c:pt idx="21">
                  <c:v>8.5530258999999997</c:v>
                </c:pt>
                <c:pt idx="22">
                  <c:v>8.1288283999999997</c:v>
                </c:pt>
                <c:pt idx="23">
                  <c:v>8.0825744999999998</c:v>
                </c:pt>
                <c:pt idx="24">
                  <c:v>7.8364294000000001</c:v>
                </c:pt>
                <c:pt idx="25">
                  <c:v>7.8996298999999999</c:v>
                </c:pt>
                <c:pt idx="26">
                  <c:v>7.6443022000000003</c:v>
                </c:pt>
                <c:pt idx="27">
                  <c:v>7.5430102000000003</c:v>
                </c:pt>
                <c:pt idx="28">
                  <c:v>7.3244948000000001</c:v>
                </c:pt>
                <c:pt idx="29">
                  <c:v>7.2639480000000001</c:v>
                </c:pt>
                <c:pt idx="30">
                  <c:v>6.832992</c:v>
                </c:pt>
                <c:pt idx="31">
                  <c:v>6.8588997999999997</c:v>
                </c:pt>
                <c:pt idx="32">
                  <c:v>6.5669525000000002</c:v>
                </c:pt>
                <c:pt idx="33">
                  <c:v>6.4777950999999998</c:v>
                </c:pt>
                <c:pt idx="34">
                  <c:v>6.2172345</c:v>
                </c:pt>
                <c:pt idx="35">
                  <c:v>6.1196744000000001</c:v>
                </c:pt>
                <c:pt idx="36">
                  <c:v>6.034929</c:v>
                </c:pt>
                <c:pt idx="37">
                  <c:v>6.0268326999999999</c:v>
                </c:pt>
                <c:pt idx="38">
                  <c:v>5.7450749999999999</c:v>
                </c:pt>
                <c:pt idx="39">
                  <c:v>5.6904633000000002</c:v>
                </c:pt>
                <c:pt idx="40">
                  <c:v>5.6033416999999996</c:v>
                </c:pt>
                <c:pt idx="41">
                  <c:v>5.5863031999999997</c:v>
                </c:pt>
                <c:pt idx="42">
                  <c:v>5.4488015000000001</c:v>
                </c:pt>
                <c:pt idx="43">
                  <c:v>5.5880798</c:v>
                </c:pt>
                <c:pt idx="44">
                  <c:v>5.3705854000000004</c:v>
                </c:pt>
                <c:pt idx="45">
                  <c:v>5.3829934000000002</c:v>
                </c:pt>
                <c:pt idx="46">
                  <c:v>5.3839940999999998</c:v>
                </c:pt>
                <c:pt idx="47">
                  <c:v>5.9512352000000002</c:v>
                </c:pt>
                <c:pt idx="48">
                  <c:v>6.3444086999999998</c:v>
                </c:pt>
                <c:pt idx="49">
                  <c:v>6.8517184000000002</c:v>
                </c:pt>
                <c:pt idx="50">
                  <c:v>6.8078162000000004</c:v>
                </c:pt>
                <c:pt idx="51">
                  <c:v>6.8688963999999997</c:v>
                </c:pt>
                <c:pt idx="52">
                  <c:v>6.6633582000000002</c:v>
                </c:pt>
                <c:pt idx="53">
                  <c:v>6.7831007000000003</c:v>
                </c:pt>
                <c:pt idx="54">
                  <c:v>6.4718467000000004</c:v>
                </c:pt>
                <c:pt idx="55">
                  <c:v>6.3389294999999999</c:v>
                </c:pt>
                <c:pt idx="56">
                  <c:v>6.0989912999999998</c:v>
                </c:pt>
                <c:pt idx="57">
                  <c:v>6.0595306999999998</c:v>
                </c:pt>
                <c:pt idx="58">
                  <c:v>5.8208754999999996</c:v>
                </c:pt>
                <c:pt idx="59">
                  <c:v>6.0272481999999998</c:v>
                </c:pt>
                <c:pt idx="60">
                  <c:v>5.9772233000000003</c:v>
                </c:pt>
                <c:pt idx="61">
                  <c:v>5.9636345000000004</c:v>
                </c:pt>
                <c:pt idx="62">
                  <c:v>5.8893217</c:v>
                </c:pt>
                <c:pt idx="63">
                  <c:v>5.8745506000000001</c:v>
                </c:pt>
                <c:pt idx="64">
                  <c:v>5.9068740000000002</c:v>
                </c:pt>
                <c:pt idx="65">
                  <c:v>5.7692582999999997</c:v>
                </c:pt>
                <c:pt idx="66">
                  <c:v>5.7003576000000002</c:v>
                </c:pt>
                <c:pt idx="67">
                  <c:v>5.7018481000000003</c:v>
                </c:pt>
                <c:pt idx="68">
                  <c:v>5.4931425999999997</c:v>
                </c:pt>
                <c:pt idx="69">
                  <c:v>5.6133787000000002</c:v>
                </c:pt>
                <c:pt idx="70">
                  <c:v>5.5555547000000001</c:v>
                </c:pt>
                <c:pt idx="71">
                  <c:v>5.4620354999999998</c:v>
                </c:pt>
                <c:pt idx="72">
                  <c:v>5.3326168000000003</c:v>
                </c:pt>
                <c:pt idx="73">
                  <c:v>5.3339125999999997</c:v>
                </c:pt>
                <c:pt idx="74">
                  <c:v>5.2071071</c:v>
                </c:pt>
                <c:pt idx="75">
                  <c:v>5.1344086000000004</c:v>
                </c:pt>
                <c:pt idx="76">
                  <c:v>5.1439288999999997</c:v>
                </c:pt>
                <c:pt idx="77">
                  <c:v>5.1649944000000003</c:v>
                </c:pt>
                <c:pt idx="78">
                  <c:v>5.0957255000000004</c:v>
                </c:pt>
                <c:pt idx="79">
                  <c:v>5.0497063999999998</c:v>
                </c:pt>
                <c:pt idx="80">
                  <c:v>4.9884703000000004</c:v>
                </c:pt>
              </c:numCache>
            </c:numRef>
          </c:val>
          <c:smooth val="0"/>
          <c:extLst>
            <c:ext xmlns:c16="http://schemas.microsoft.com/office/drawing/2014/chart" uri="{C3380CC4-5D6E-409C-BE32-E72D297353CC}">
              <c16:uniqueId val="{00000000-5A35-4D11-A8B8-46D0ED9D6217}"/>
            </c:ext>
          </c:extLst>
        </c:ser>
        <c:dLbls>
          <c:showLegendKey val="0"/>
          <c:showVal val="0"/>
          <c:showCatName val="0"/>
          <c:showSerName val="0"/>
          <c:showPercent val="0"/>
          <c:showBubbleSize val="0"/>
        </c:dLbls>
        <c:marker val="1"/>
        <c:smooth val="0"/>
        <c:axId val="316388864"/>
        <c:axId val="316390400"/>
      </c:lineChart>
      <c:lineChart>
        <c:grouping val="standard"/>
        <c:varyColors val="0"/>
        <c:ser>
          <c:idx val="1"/>
          <c:order val="1"/>
          <c:tx>
            <c:v>Cap Rates All Sold Props</c:v>
          </c:tx>
          <c:marker>
            <c:symbol val="none"/>
          </c:marker>
          <c:cat>
            <c:numRef>
              <c:f>'Current Value Cap Rates'!$A$82:$A$162</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'Transaction Cap Rates'!$C$62:$C$141</c:f>
              <c:numCache>
                <c:formatCode>General</c:formatCode>
                <c:ptCount val="80"/>
                <c:pt idx="0">
                  <c:v>9.23</c:v>
                </c:pt>
                <c:pt idx="1">
                  <c:v>9.0500000000000007</c:v>
                </c:pt>
                <c:pt idx="2">
                  <c:v>8.7200000000000006</c:v>
                </c:pt>
                <c:pt idx="3">
                  <c:v>8.58</c:v>
                </c:pt>
                <c:pt idx="4">
                  <c:v>8.2200000000000006</c:v>
                </c:pt>
                <c:pt idx="5">
                  <c:v>8.36</c:v>
                </c:pt>
                <c:pt idx="6">
                  <c:v>7.9</c:v>
                </c:pt>
                <c:pt idx="7">
                  <c:v>8.57</c:v>
                </c:pt>
                <c:pt idx="8">
                  <c:v>8.35</c:v>
                </c:pt>
                <c:pt idx="9">
                  <c:v>8.89</c:v>
                </c:pt>
                <c:pt idx="10">
                  <c:v>9.06</c:v>
                </c:pt>
                <c:pt idx="11">
                  <c:v>8.99</c:v>
                </c:pt>
                <c:pt idx="12">
                  <c:v>8.7799999999999994</c:v>
                </c:pt>
                <c:pt idx="13">
                  <c:v>9.08</c:v>
                </c:pt>
                <c:pt idx="14">
                  <c:v>8.7899999999999991</c:v>
                </c:pt>
                <c:pt idx="15">
                  <c:v>8.7899999999999991</c:v>
                </c:pt>
                <c:pt idx="16">
                  <c:v>9.19</c:v>
                </c:pt>
                <c:pt idx="17">
                  <c:v>9.69</c:v>
                </c:pt>
                <c:pt idx="18">
                  <c:v>8.4600000000000009</c:v>
                </c:pt>
                <c:pt idx="19">
                  <c:v>8.85</c:v>
                </c:pt>
                <c:pt idx="20">
                  <c:v>8.84</c:v>
                </c:pt>
                <c:pt idx="21">
                  <c:v>8.85</c:v>
                </c:pt>
                <c:pt idx="22">
                  <c:v>8.61</c:v>
                </c:pt>
                <c:pt idx="23">
                  <c:v>8.6199999999999992</c:v>
                </c:pt>
                <c:pt idx="24">
                  <c:v>8.4700000000000006</c:v>
                </c:pt>
                <c:pt idx="25">
                  <c:v>7.83</c:v>
                </c:pt>
                <c:pt idx="26">
                  <c:v>7.55</c:v>
                </c:pt>
                <c:pt idx="27">
                  <c:v>7.36</c:v>
                </c:pt>
                <c:pt idx="28">
                  <c:v>7.48</c:v>
                </c:pt>
                <c:pt idx="29">
                  <c:v>7.16</c:v>
                </c:pt>
                <c:pt idx="30">
                  <c:v>6.64</c:v>
                </c:pt>
                <c:pt idx="31">
                  <c:v>7.04</c:v>
                </c:pt>
                <c:pt idx="32">
                  <c:v>6.67</c:v>
                </c:pt>
                <c:pt idx="33">
                  <c:v>6.41</c:v>
                </c:pt>
                <c:pt idx="34">
                  <c:v>6.07</c:v>
                </c:pt>
                <c:pt idx="35">
                  <c:v>5.9</c:v>
                </c:pt>
                <c:pt idx="36">
                  <c:v>6.1</c:v>
                </c:pt>
                <c:pt idx="37">
                  <c:v>6.28</c:v>
                </c:pt>
                <c:pt idx="38">
                  <c:v>6.02</c:v>
                </c:pt>
                <c:pt idx="39">
                  <c:v>5.79</c:v>
                </c:pt>
                <c:pt idx="40">
                  <c:v>6.47</c:v>
                </c:pt>
                <c:pt idx="41">
                  <c:v>5.43</c:v>
                </c:pt>
                <c:pt idx="42">
                  <c:v>5.88</c:v>
                </c:pt>
                <c:pt idx="43">
                  <c:v>5.46</c:v>
                </c:pt>
                <c:pt idx="44">
                  <c:v>5.72</c:v>
                </c:pt>
                <c:pt idx="45">
                  <c:v>6.67</c:v>
                </c:pt>
                <c:pt idx="46">
                  <c:v>6.47</c:v>
                </c:pt>
                <c:pt idx="47">
                  <c:v>6.99</c:v>
                </c:pt>
                <c:pt idx="48">
                  <c:v>7.41</c:v>
                </c:pt>
                <c:pt idx="49">
                  <c:v>8.0500000000000007</c:v>
                </c:pt>
                <c:pt idx="50">
                  <c:v>8.4600000000000009</c:v>
                </c:pt>
                <c:pt idx="51">
                  <c:v>8.41</c:v>
                </c:pt>
                <c:pt idx="52">
                  <c:v>7.69</c:v>
                </c:pt>
                <c:pt idx="53">
                  <c:v>7.22</c:v>
                </c:pt>
                <c:pt idx="54">
                  <c:v>7.17</c:v>
                </c:pt>
                <c:pt idx="55">
                  <c:v>7</c:v>
                </c:pt>
                <c:pt idx="56">
                  <c:v>6.99</c:v>
                </c:pt>
                <c:pt idx="57">
                  <c:v>6.51</c:v>
                </c:pt>
                <c:pt idx="58">
                  <c:v>6.55</c:v>
                </c:pt>
                <c:pt idx="59">
                  <c:v>6</c:v>
                </c:pt>
                <c:pt idx="60">
                  <c:v>6.52</c:v>
                </c:pt>
                <c:pt idx="61">
                  <c:v>6.34</c:v>
                </c:pt>
                <c:pt idx="62">
                  <c:v>6.1</c:v>
                </c:pt>
                <c:pt idx="63">
                  <c:v>6.6</c:v>
                </c:pt>
                <c:pt idx="64">
                  <c:v>6.38</c:v>
                </c:pt>
                <c:pt idx="65">
                  <c:v>6.63</c:v>
                </c:pt>
                <c:pt idx="66">
                  <c:v>6.11</c:v>
                </c:pt>
                <c:pt idx="67">
                  <c:v>6.29</c:v>
                </c:pt>
                <c:pt idx="68">
                  <c:v>6.48</c:v>
                </c:pt>
                <c:pt idx="69">
                  <c:v>6.23</c:v>
                </c:pt>
                <c:pt idx="70">
                  <c:v>6.19</c:v>
                </c:pt>
                <c:pt idx="71">
                  <c:v>6.11</c:v>
                </c:pt>
                <c:pt idx="72">
                  <c:v>5.56</c:v>
                </c:pt>
                <c:pt idx="73">
                  <c:v>5.54</c:v>
                </c:pt>
                <c:pt idx="74">
                  <c:v>5.91</c:v>
                </c:pt>
                <c:pt idx="75">
                  <c:v>5.9</c:v>
                </c:pt>
                <c:pt idx="76">
                  <c:v>6.1</c:v>
                </c:pt>
                <c:pt idx="77">
                  <c:v>6.06</c:v>
                </c:pt>
                <c:pt idx="78">
                  <c:v>6.21</c:v>
                </c:pt>
                <c:pt idx="79">
                  <c:v>5.66</c:v>
                </c:pt>
              </c:numCache>
            </c:numRef>
          </c:val>
          <c:smooth val="0"/>
          <c:extLst>
            <c:ext xmlns:c16="http://schemas.microsoft.com/office/drawing/2014/chart" uri="{C3380CC4-5D6E-409C-BE32-E72D297353CC}">
              <c16:uniqueId val="{00000001-5A35-4D11-A8B8-46D0ED9D6217}"/>
            </c:ext>
          </c:extLst>
        </c:ser>
        <c:dLbls>
          <c:showLegendKey val="0"/>
          <c:showVal val="0"/>
          <c:showCatName val="0"/>
          <c:showSerName val="0"/>
          <c:showPercent val="0"/>
          <c:showBubbleSize val="0"/>
        </c:dLbls>
        <c:marker val="1"/>
        <c:smooth val="0"/>
        <c:axId val="316397824"/>
        <c:axId val="316396288"/>
      </c:lineChart>
      <c:catAx>
        <c:axId val="316388864"/>
        <c:scaling>
          <c:orientation val="minMax"/>
        </c:scaling>
        <c:delete val="0"/>
        <c:axPos val="b"/>
        <c:numFmt formatCode="General" sourceLinked="0"/>
        <c:majorTickMark val="out"/>
        <c:minorTickMark val="none"/>
        <c:tickLblPos val="nextTo"/>
        <c:crossAx val="316390400"/>
        <c:crosses val="autoZero"/>
        <c:auto val="1"/>
        <c:lblAlgn val="ctr"/>
        <c:lblOffset val="100"/>
        <c:noMultiLvlLbl val="0"/>
      </c:catAx>
      <c:valAx>
        <c:axId val="316390400"/>
        <c:scaling>
          <c:orientation val="minMax"/>
        </c:scaling>
        <c:delete val="0"/>
        <c:axPos val="l"/>
        <c:majorGridlines/>
        <c:numFmt formatCode="General" sourceLinked="1"/>
        <c:majorTickMark val="none"/>
        <c:minorTickMark val="none"/>
        <c:tickLblPos val="nextTo"/>
        <c:crossAx val="316388864"/>
        <c:crosses val="autoZero"/>
        <c:crossBetween val="between"/>
      </c:valAx>
      <c:valAx>
        <c:axId val="316396288"/>
        <c:scaling>
          <c:orientation val="minMax"/>
        </c:scaling>
        <c:delete val="0"/>
        <c:axPos val="r"/>
        <c:numFmt formatCode="General" sourceLinked="1"/>
        <c:majorTickMark val="out"/>
        <c:minorTickMark val="none"/>
        <c:tickLblPos val="nextTo"/>
        <c:crossAx val="316397824"/>
        <c:crosses val="max"/>
        <c:crossBetween val="between"/>
      </c:valAx>
      <c:catAx>
        <c:axId val="316397824"/>
        <c:scaling>
          <c:orientation val="minMax"/>
        </c:scaling>
        <c:delete val="1"/>
        <c:axPos val="b"/>
        <c:numFmt formatCode="General" sourceLinked="1"/>
        <c:majorTickMark val="out"/>
        <c:minorTickMark val="none"/>
        <c:tickLblPos val="none"/>
        <c:crossAx val="316396288"/>
        <c:crosses val="autoZero"/>
        <c:auto val="1"/>
        <c:lblAlgn val="ctr"/>
        <c:lblOffset val="100"/>
        <c:noMultiLvlLbl val="0"/>
      </c:cat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100" b="1"/>
            </a:pPr>
            <a:r>
              <a:rPr lang="en-US" sz="1100" b="1"/>
              <a:t>Current Value vs Transaction Cap Rates</a:t>
            </a:r>
          </a:p>
        </c:rich>
      </c:tx>
      <c:overlay val="0"/>
    </c:title>
    <c:autoTitleDeleted val="0"/>
    <c:plotArea>
      <c:layout/>
      <c:lineChart>
        <c:grouping val="standard"/>
        <c:varyColors val="0"/>
        <c:ser>
          <c:idx val="0"/>
          <c:order val="0"/>
          <c:tx>
            <c:v>East</c:v>
          </c:tx>
          <c:marker>
            <c:symbol val="none"/>
          </c:marker>
          <c:cat>
            <c:numRef>
              <c:f>'Current Value Cap Rates'!$I$489:$I$569</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Rates'!$K$66:$K$146</c:f>
              <c:numCache>
                <c:formatCode>General</c:formatCode>
                <c:ptCount val="81"/>
                <c:pt idx="0">
                  <c:v>8.7200000000000006</c:v>
                </c:pt>
                <c:pt idx="1">
                  <c:v>9.4700000000000006</c:v>
                </c:pt>
                <c:pt idx="2">
                  <c:v>9.2899999999999991</c:v>
                </c:pt>
                <c:pt idx="3">
                  <c:v>8.6999999999999993</c:v>
                </c:pt>
                <c:pt idx="4">
                  <c:v>8.6</c:v>
                </c:pt>
                <c:pt idx="5">
                  <c:v>9.0500000000000007</c:v>
                </c:pt>
                <c:pt idx="6">
                  <c:v>9.17</c:v>
                </c:pt>
                <c:pt idx="7">
                  <c:v>8.6199999999999992</c:v>
                </c:pt>
                <c:pt idx="8">
                  <c:v>8.16</c:v>
                </c:pt>
                <c:pt idx="9">
                  <c:v>8.86</c:v>
                </c:pt>
                <c:pt idx="10">
                  <c:v>8.59</c:v>
                </c:pt>
                <c:pt idx="11">
                  <c:v>8.4600000000000009</c:v>
                </c:pt>
                <c:pt idx="12">
                  <c:v>8.31</c:v>
                </c:pt>
                <c:pt idx="13">
                  <c:v>8.35</c:v>
                </c:pt>
                <c:pt idx="14">
                  <c:v>8.7100000000000009</c:v>
                </c:pt>
                <c:pt idx="15">
                  <c:v>8.6999999999999993</c:v>
                </c:pt>
                <c:pt idx="16">
                  <c:v>8.1300000000000008</c:v>
                </c:pt>
                <c:pt idx="17">
                  <c:v>8.74</c:v>
                </c:pt>
                <c:pt idx="18">
                  <c:v>8.74</c:v>
                </c:pt>
                <c:pt idx="19">
                  <c:v>9.02</c:v>
                </c:pt>
                <c:pt idx="20">
                  <c:v>8.76</c:v>
                </c:pt>
                <c:pt idx="21">
                  <c:v>8.94</c:v>
                </c:pt>
                <c:pt idx="22">
                  <c:v>8.3800000000000008</c:v>
                </c:pt>
                <c:pt idx="23">
                  <c:v>8.32</c:v>
                </c:pt>
                <c:pt idx="24">
                  <c:v>8.02</c:v>
                </c:pt>
                <c:pt idx="25">
                  <c:v>8.19</c:v>
                </c:pt>
                <c:pt idx="26">
                  <c:v>8.02</c:v>
                </c:pt>
                <c:pt idx="27">
                  <c:v>7.8</c:v>
                </c:pt>
                <c:pt idx="28">
                  <c:v>7.11</c:v>
                </c:pt>
                <c:pt idx="29">
                  <c:v>7.6</c:v>
                </c:pt>
                <c:pt idx="30">
                  <c:v>7.22</c:v>
                </c:pt>
                <c:pt idx="31">
                  <c:v>7.12</c:v>
                </c:pt>
                <c:pt idx="32">
                  <c:v>6.52</c:v>
                </c:pt>
                <c:pt idx="33">
                  <c:v>6.7</c:v>
                </c:pt>
                <c:pt idx="34">
                  <c:v>6.33</c:v>
                </c:pt>
                <c:pt idx="35">
                  <c:v>6.38</c:v>
                </c:pt>
                <c:pt idx="36">
                  <c:v>5.86</c:v>
                </c:pt>
                <c:pt idx="37">
                  <c:v>6.22</c:v>
                </c:pt>
                <c:pt idx="38">
                  <c:v>5.99</c:v>
                </c:pt>
                <c:pt idx="39">
                  <c:v>5.78</c:v>
                </c:pt>
                <c:pt idx="40">
                  <c:v>5.44</c:v>
                </c:pt>
                <c:pt idx="41">
                  <c:v>5.51</c:v>
                </c:pt>
                <c:pt idx="42">
                  <c:v>5.47</c:v>
                </c:pt>
                <c:pt idx="43">
                  <c:v>5.42</c:v>
                </c:pt>
                <c:pt idx="44">
                  <c:v>5.16</c:v>
                </c:pt>
                <c:pt idx="45">
                  <c:v>5.39</c:v>
                </c:pt>
                <c:pt idx="46">
                  <c:v>5.32</c:v>
                </c:pt>
                <c:pt idx="47">
                  <c:v>5.88</c:v>
                </c:pt>
                <c:pt idx="48">
                  <c:v>6.07</c:v>
                </c:pt>
                <c:pt idx="49">
                  <c:v>6.86</c:v>
                </c:pt>
                <c:pt idx="50">
                  <c:v>6.86</c:v>
                </c:pt>
                <c:pt idx="51">
                  <c:v>6.94</c:v>
                </c:pt>
                <c:pt idx="52">
                  <c:v>6.24</c:v>
                </c:pt>
                <c:pt idx="53">
                  <c:v>6.84</c:v>
                </c:pt>
                <c:pt idx="54">
                  <c:v>6.6</c:v>
                </c:pt>
                <c:pt idx="55">
                  <c:v>6.33</c:v>
                </c:pt>
                <c:pt idx="56">
                  <c:v>5.92</c:v>
                </c:pt>
                <c:pt idx="57">
                  <c:v>6.04</c:v>
                </c:pt>
                <c:pt idx="58">
                  <c:v>5.96</c:v>
                </c:pt>
                <c:pt idx="59">
                  <c:v>5.92</c:v>
                </c:pt>
                <c:pt idx="60">
                  <c:v>5.87</c:v>
                </c:pt>
                <c:pt idx="61">
                  <c:v>6.05</c:v>
                </c:pt>
                <c:pt idx="62">
                  <c:v>5.97</c:v>
                </c:pt>
                <c:pt idx="63">
                  <c:v>5.97</c:v>
                </c:pt>
                <c:pt idx="64">
                  <c:v>5.7</c:v>
                </c:pt>
                <c:pt idx="65">
                  <c:v>5.97</c:v>
                </c:pt>
                <c:pt idx="66">
                  <c:v>5.89</c:v>
                </c:pt>
                <c:pt idx="67">
                  <c:v>5.82</c:v>
                </c:pt>
                <c:pt idx="68">
                  <c:v>5.07</c:v>
                </c:pt>
                <c:pt idx="69">
                  <c:v>5.7</c:v>
                </c:pt>
                <c:pt idx="70">
                  <c:v>5.75</c:v>
                </c:pt>
                <c:pt idx="71">
                  <c:v>5.62</c:v>
                </c:pt>
                <c:pt idx="72">
                  <c:v>5.1100000000000003</c:v>
                </c:pt>
                <c:pt idx="73">
                  <c:v>5.37</c:v>
                </c:pt>
                <c:pt idx="74">
                  <c:v>5.5</c:v>
                </c:pt>
                <c:pt idx="75">
                  <c:v>5.3</c:v>
                </c:pt>
                <c:pt idx="76">
                  <c:v>4.9800000000000004</c:v>
                </c:pt>
                <c:pt idx="77">
                  <c:v>5.25</c:v>
                </c:pt>
                <c:pt idx="78">
                  <c:v>5.14</c:v>
                </c:pt>
                <c:pt idx="79">
                  <c:v>5.13</c:v>
                </c:pt>
                <c:pt idx="80">
                  <c:v>4.93</c:v>
                </c:pt>
              </c:numCache>
            </c:numRef>
          </c:val>
          <c:smooth val="0"/>
          <c:extLst>
            <c:ext xmlns:c16="http://schemas.microsoft.com/office/drawing/2014/chart" uri="{C3380CC4-5D6E-409C-BE32-E72D297353CC}">
              <c16:uniqueId val="{00000000-4739-43CD-9733-E2F6A56D8D34}"/>
            </c:ext>
          </c:extLst>
        </c:ser>
        <c:ser>
          <c:idx val="1"/>
          <c:order val="1"/>
          <c:tx>
            <c:v>Midwest</c:v>
          </c:tx>
          <c:marker>
            <c:symbol val="none"/>
          </c:marker>
          <c:cat>
            <c:numRef>
              <c:f>'Current Value Cap Rates'!$I$489:$I$569</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Rates'!$K$207:$K$287</c:f>
              <c:numCache>
                <c:formatCode>General</c:formatCode>
                <c:ptCount val="81"/>
                <c:pt idx="0">
                  <c:v>9.2799999999999994</c:v>
                </c:pt>
                <c:pt idx="1">
                  <c:v>9.24</c:v>
                </c:pt>
                <c:pt idx="2">
                  <c:v>9.4</c:v>
                </c:pt>
                <c:pt idx="3">
                  <c:v>9.49</c:v>
                </c:pt>
                <c:pt idx="4">
                  <c:v>8.94</c:v>
                </c:pt>
                <c:pt idx="5">
                  <c:v>9.36</c:v>
                </c:pt>
                <c:pt idx="6">
                  <c:v>8.83</c:v>
                </c:pt>
                <c:pt idx="7">
                  <c:v>9.09</c:v>
                </c:pt>
                <c:pt idx="8">
                  <c:v>8.6300000000000008</c:v>
                </c:pt>
                <c:pt idx="9">
                  <c:v>9.27</c:v>
                </c:pt>
                <c:pt idx="10">
                  <c:v>8.42</c:v>
                </c:pt>
                <c:pt idx="11">
                  <c:v>8.9499999999999993</c:v>
                </c:pt>
                <c:pt idx="12">
                  <c:v>8.83</c:v>
                </c:pt>
                <c:pt idx="13">
                  <c:v>8.7799999999999994</c:v>
                </c:pt>
                <c:pt idx="14">
                  <c:v>9</c:v>
                </c:pt>
                <c:pt idx="15">
                  <c:v>8.92</c:v>
                </c:pt>
                <c:pt idx="16">
                  <c:v>8.44</c:v>
                </c:pt>
                <c:pt idx="17">
                  <c:v>8.67</c:v>
                </c:pt>
                <c:pt idx="18">
                  <c:v>9.01</c:v>
                </c:pt>
                <c:pt idx="19">
                  <c:v>8.8000000000000007</c:v>
                </c:pt>
                <c:pt idx="20">
                  <c:v>8.7899999999999991</c:v>
                </c:pt>
                <c:pt idx="21">
                  <c:v>8.81</c:v>
                </c:pt>
                <c:pt idx="22">
                  <c:v>8.16</c:v>
                </c:pt>
                <c:pt idx="23">
                  <c:v>7.96</c:v>
                </c:pt>
                <c:pt idx="24">
                  <c:v>7.54</c:v>
                </c:pt>
                <c:pt idx="25">
                  <c:v>8</c:v>
                </c:pt>
                <c:pt idx="26">
                  <c:v>7.77</c:v>
                </c:pt>
                <c:pt idx="27">
                  <c:v>7.75</c:v>
                </c:pt>
                <c:pt idx="28">
                  <c:v>7.21</c:v>
                </c:pt>
                <c:pt idx="29">
                  <c:v>7.42</c:v>
                </c:pt>
                <c:pt idx="30">
                  <c:v>6.95</c:v>
                </c:pt>
                <c:pt idx="31">
                  <c:v>7.3</c:v>
                </c:pt>
                <c:pt idx="32">
                  <c:v>6.5</c:v>
                </c:pt>
                <c:pt idx="33">
                  <c:v>6.97</c:v>
                </c:pt>
                <c:pt idx="34">
                  <c:v>6.83</c:v>
                </c:pt>
                <c:pt idx="35">
                  <c:v>6.61</c:v>
                </c:pt>
                <c:pt idx="36">
                  <c:v>6.4</c:v>
                </c:pt>
                <c:pt idx="37">
                  <c:v>6.44</c:v>
                </c:pt>
                <c:pt idx="38">
                  <c:v>6.14</c:v>
                </c:pt>
                <c:pt idx="39">
                  <c:v>6.18</c:v>
                </c:pt>
                <c:pt idx="40">
                  <c:v>5.86</c:v>
                </c:pt>
                <c:pt idx="41">
                  <c:v>6.13</c:v>
                </c:pt>
                <c:pt idx="42">
                  <c:v>6.06</c:v>
                </c:pt>
                <c:pt idx="43">
                  <c:v>6.43</c:v>
                </c:pt>
                <c:pt idx="44">
                  <c:v>5.55</c:v>
                </c:pt>
                <c:pt idx="45">
                  <c:v>5.83</c:v>
                </c:pt>
                <c:pt idx="46">
                  <c:v>6.17</c:v>
                </c:pt>
                <c:pt idx="47">
                  <c:v>6.29</c:v>
                </c:pt>
                <c:pt idx="48">
                  <c:v>6.44</c:v>
                </c:pt>
                <c:pt idx="49">
                  <c:v>7.64</c:v>
                </c:pt>
                <c:pt idx="50">
                  <c:v>7.69</c:v>
                </c:pt>
                <c:pt idx="51">
                  <c:v>7.24</c:v>
                </c:pt>
                <c:pt idx="52">
                  <c:v>6.78</c:v>
                </c:pt>
                <c:pt idx="53">
                  <c:v>7.35</c:v>
                </c:pt>
                <c:pt idx="54">
                  <c:v>7.25</c:v>
                </c:pt>
                <c:pt idx="55">
                  <c:v>6.99</c:v>
                </c:pt>
                <c:pt idx="56">
                  <c:v>6.49</c:v>
                </c:pt>
                <c:pt idx="57">
                  <c:v>6.6</c:v>
                </c:pt>
                <c:pt idx="58">
                  <c:v>6.6</c:v>
                </c:pt>
                <c:pt idx="59">
                  <c:v>6.57</c:v>
                </c:pt>
                <c:pt idx="60">
                  <c:v>6.4</c:v>
                </c:pt>
                <c:pt idx="61">
                  <c:v>6.7</c:v>
                </c:pt>
                <c:pt idx="62">
                  <c:v>6.64</c:v>
                </c:pt>
                <c:pt idx="63">
                  <c:v>6.59</c:v>
                </c:pt>
                <c:pt idx="64">
                  <c:v>6.73</c:v>
                </c:pt>
                <c:pt idx="65">
                  <c:v>6.12</c:v>
                </c:pt>
                <c:pt idx="66">
                  <c:v>6.5</c:v>
                </c:pt>
                <c:pt idx="67">
                  <c:v>6.5</c:v>
                </c:pt>
                <c:pt idx="68">
                  <c:v>5.52</c:v>
                </c:pt>
                <c:pt idx="69">
                  <c:v>6.24</c:v>
                </c:pt>
                <c:pt idx="70">
                  <c:v>6.56</c:v>
                </c:pt>
                <c:pt idx="71">
                  <c:v>6.1</c:v>
                </c:pt>
                <c:pt idx="72">
                  <c:v>5.47</c:v>
                </c:pt>
                <c:pt idx="73">
                  <c:v>5.92</c:v>
                </c:pt>
                <c:pt idx="74">
                  <c:v>5.92</c:v>
                </c:pt>
                <c:pt idx="75">
                  <c:v>5.68</c:v>
                </c:pt>
                <c:pt idx="76">
                  <c:v>5.51</c:v>
                </c:pt>
                <c:pt idx="77">
                  <c:v>5.63</c:v>
                </c:pt>
                <c:pt idx="78">
                  <c:v>5.82</c:v>
                </c:pt>
                <c:pt idx="79">
                  <c:v>5.74</c:v>
                </c:pt>
                <c:pt idx="80">
                  <c:v>5.4</c:v>
                </c:pt>
              </c:numCache>
            </c:numRef>
          </c:val>
          <c:smooth val="0"/>
          <c:extLst>
            <c:ext xmlns:c16="http://schemas.microsoft.com/office/drawing/2014/chart" uri="{C3380CC4-5D6E-409C-BE32-E72D297353CC}">
              <c16:uniqueId val="{00000001-4739-43CD-9733-E2F6A56D8D34}"/>
            </c:ext>
          </c:extLst>
        </c:ser>
        <c:ser>
          <c:idx val="2"/>
          <c:order val="2"/>
          <c:tx>
            <c:v>South</c:v>
          </c:tx>
          <c:marker>
            <c:symbol val="none"/>
          </c:marker>
          <c:cat>
            <c:numRef>
              <c:f>'Current Value Cap Rates'!$I$489:$I$569</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Rates'!$K$348:$K$428</c:f>
              <c:numCache>
                <c:formatCode>General</c:formatCode>
                <c:ptCount val="81"/>
                <c:pt idx="0">
                  <c:v>9.3000000000000007</c:v>
                </c:pt>
                <c:pt idx="1">
                  <c:v>9.35</c:v>
                </c:pt>
                <c:pt idx="2">
                  <c:v>8.8800000000000008</c:v>
                </c:pt>
                <c:pt idx="3">
                  <c:v>8.56</c:v>
                </c:pt>
                <c:pt idx="4">
                  <c:v>8.77</c:v>
                </c:pt>
                <c:pt idx="5">
                  <c:v>9.39</c:v>
                </c:pt>
                <c:pt idx="6">
                  <c:v>8.5299999999999994</c:v>
                </c:pt>
                <c:pt idx="7">
                  <c:v>8.4</c:v>
                </c:pt>
                <c:pt idx="8">
                  <c:v>8.73</c:v>
                </c:pt>
                <c:pt idx="9">
                  <c:v>8.66</c:v>
                </c:pt>
                <c:pt idx="10">
                  <c:v>8.08</c:v>
                </c:pt>
                <c:pt idx="11">
                  <c:v>8.1300000000000008</c:v>
                </c:pt>
                <c:pt idx="12">
                  <c:v>8.6</c:v>
                </c:pt>
                <c:pt idx="13">
                  <c:v>8.4499999999999993</c:v>
                </c:pt>
                <c:pt idx="14">
                  <c:v>8.58</c:v>
                </c:pt>
                <c:pt idx="15">
                  <c:v>8.68</c:v>
                </c:pt>
                <c:pt idx="16">
                  <c:v>8.99</c:v>
                </c:pt>
                <c:pt idx="17">
                  <c:v>8.83</c:v>
                </c:pt>
                <c:pt idx="18">
                  <c:v>8.4499999999999993</c:v>
                </c:pt>
                <c:pt idx="19">
                  <c:v>8.5</c:v>
                </c:pt>
                <c:pt idx="20">
                  <c:v>8.5399999999999991</c:v>
                </c:pt>
                <c:pt idx="21">
                  <c:v>8.51</c:v>
                </c:pt>
                <c:pt idx="22">
                  <c:v>8</c:v>
                </c:pt>
                <c:pt idx="23">
                  <c:v>7.95</c:v>
                </c:pt>
                <c:pt idx="24">
                  <c:v>7.64</c:v>
                </c:pt>
                <c:pt idx="25">
                  <c:v>7.79</c:v>
                </c:pt>
                <c:pt idx="26">
                  <c:v>7.54</c:v>
                </c:pt>
                <c:pt idx="27">
                  <c:v>7.32</c:v>
                </c:pt>
                <c:pt idx="28">
                  <c:v>7.48</c:v>
                </c:pt>
                <c:pt idx="29">
                  <c:v>7.22</c:v>
                </c:pt>
                <c:pt idx="30">
                  <c:v>6.68</c:v>
                </c:pt>
                <c:pt idx="31">
                  <c:v>6.66</c:v>
                </c:pt>
                <c:pt idx="32">
                  <c:v>6.77</c:v>
                </c:pt>
                <c:pt idx="33">
                  <c:v>6.46</c:v>
                </c:pt>
                <c:pt idx="34">
                  <c:v>6.19</c:v>
                </c:pt>
                <c:pt idx="35">
                  <c:v>6.1</c:v>
                </c:pt>
                <c:pt idx="36">
                  <c:v>6.29</c:v>
                </c:pt>
                <c:pt idx="37">
                  <c:v>6.21</c:v>
                </c:pt>
                <c:pt idx="38">
                  <c:v>5.76</c:v>
                </c:pt>
                <c:pt idx="39">
                  <c:v>5.87</c:v>
                </c:pt>
                <c:pt idx="40">
                  <c:v>5.96</c:v>
                </c:pt>
                <c:pt idx="41">
                  <c:v>5.8</c:v>
                </c:pt>
                <c:pt idx="42">
                  <c:v>5.71</c:v>
                </c:pt>
                <c:pt idx="43">
                  <c:v>5.8</c:v>
                </c:pt>
                <c:pt idx="44">
                  <c:v>5.68</c:v>
                </c:pt>
                <c:pt idx="45">
                  <c:v>5.57</c:v>
                </c:pt>
                <c:pt idx="46">
                  <c:v>5.53</c:v>
                </c:pt>
                <c:pt idx="47">
                  <c:v>6.24</c:v>
                </c:pt>
                <c:pt idx="48">
                  <c:v>6.51</c:v>
                </c:pt>
                <c:pt idx="49">
                  <c:v>6.79</c:v>
                </c:pt>
                <c:pt idx="50">
                  <c:v>6.8</c:v>
                </c:pt>
                <c:pt idx="51">
                  <c:v>6.83</c:v>
                </c:pt>
                <c:pt idx="52">
                  <c:v>6.69</c:v>
                </c:pt>
                <c:pt idx="53">
                  <c:v>6.69</c:v>
                </c:pt>
                <c:pt idx="54">
                  <c:v>6.2</c:v>
                </c:pt>
                <c:pt idx="55">
                  <c:v>6.43</c:v>
                </c:pt>
                <c:pt idx="56">
                  <c:v>6.17</c:v>
                </c:pt>
                <c:pt idx="57">
                  <c:v>6.1</c:v>
                </c:pt>
                <c:pt idx="58">
                  <c:v>5.79</c:v>
                </c:pt>
                <c:pt idx="59">
                  <c:v>6.17</c:v>
                </c:pt>
                <c:pt idx="60">
                  <c:v>6.15</c:v>
                </c:pt>
                <c:pt idx="61">
                  <c:v>6.07</c:v>
                </c:pt>
                <c:pt idx="62">
                  <c:v>6.1</c:v>
                </c:pt>
                <c:pt idx="63">
                  <c:v>6.12</c:v>
                </c:pt>
                <c:pt idx="64">
                  <c:v>6.23</c:v>
                </c:pt>
                <c:pt idx="65">
                  <c:v>6.06</c:v>
                </c:pt>
                <c:pt idx="66">
                  <c:v>6.23</c:v>
                </c:pt>
                <c:pt idx="67">
                  <c:v>6.12</c:v>
                </c:pt>
                <c:pt idx="68">
                  <c:v>6.2</c:v>
                </c:pt>
                <c:pt idx="69">
                  <c:v>6.21</c:v>
                </c:pt>
                <c:pt idx="70">
                  <c:v>6</c:v>
                </c:pt>
                <c:pt idx="71">
                  <c:v>5.84</c:v>
                </c:pt>
                <c:pt idx="72">
                  <c:v>5.8</c:v>
                </c:pt>
                <c:pt idx="73">
                  <c:v>5.72</c:v>
                </c:pt>
                <c:pt idx="74">
                  <c:v>5.55</c:v>
                </c:pt>
                <c:pt idx="75">
                  <c:v>5.54</c:v>
                </c:pt>
                <c:pt idx="76">
                  <c:v>5.63</c:v>
                </c:pt>
                <c:pt idx="77">
                  <c:v>5.62</c:v>
                </c:pt>
                <c:pt idx="78">
                  <c:v>5.58</c:v>
                </c:pt>
                <c:pt idx="79">
                  <c:v>5.48</c:v>
                </c:pt>
                <c:pt idx="80">
                  <c:v>5.42</c:v>
                </c:pt>
              </c:numCache>
            </c:numRef>
          </c:val>
          <c:smooth val="0"/>
          <c:extLst>
            <c:ext xmlns:c16="http://schemas.microsoft.com/office/drawing/2014/chart" uri="{C3380CC4-5D6E-409C-BE32-E72D297353CC}">
              <c16:uniqueId val="{00000002-4739-43CD-9733-E2F6A56D8D34}"/>
            </c:ext>
          </c:extLst>
        </c:ser>
        <c:ser>
          <c:idx val="3"/>
          <c:order val="3"/>
          <c:tx>
            <c:v>West</c:v>
          </c:tx>
          <c:marker>
            <c:symbol val="none"/>
          </c:marker>
          <c:cat>
            <c:numRef>
              <c:f>'Current Value Cap Rates'!$I$489:$I$569</c:f>
              <c:numCache>
                <c:formatCode>General</c:formatCode>
                <c:ptCount val="81"/>
                <c:pt idx="0">
                  <c:v>19971</c:v>
                </c:pt>
                <c:pt idx="1">
                  <c:v>19972</c:v>
                </c:pt>
                <c:pt idx="2">
                  <c:v>19973</c:v>
                </c:pt>
                <c:pt idx="3">
                  <c:v>19974</c:v>
                </c:pt>
                <c:pt idx="4">
                  <c:v>19981</c:v>
                </c:pt>
                <c:pt idx="5">
                  <c:v>19982</c:v>
                </c:pt>
                <c:pt idx="6">
                  <c:v>19983</c:v>
                </c:pt>
                <c:pt idx="7">
                  <c:v>19984</c:v>
                </c:pt>
                <c:pt idx="8">
                  <c:v>19991</c:v>
                </c:pt>
                <c:pt idx="9">
                  <c:v>19992</c:v>
                </c:pt>
                <c:pt idx="10">
                  <c:v>19993</c:v>
                </c:pt>
                <c:pt idx="11">
                  <c:v>19994</c:v>
                </c:pt>
                <c:pt idx="12">
                  <c:v>20001</c:v>
                </c:pt>
                <c:pt idx="13">
                  <c:v>20002</c:v>
                </c:pt>
                <c:pt idx="14">
                  <c:v>20003</c:v>
                </c:pt>
                <c:pt idx="15">
                  <c:v>20004</c:v>
                </c:pt>
                <c:pt idx="16">
                  <c:v>20011</c:v>
                </c:pt>
                <c:pt idx="17">
                  <c:v>20012</c:v>
                </c:pt>
                <c:pt idx="18">
                  <c:v>20013</c:v>
                </c:pt>
                <c:pt idx="19">
                  <c:v>20014</c:v>
                </c:pt>
                <c:pt idx="20">
                  <c:v>20021</c:v>
                </c:pt>
                <c:pt idx="21">
                  <c:v>20022</c:v>
                </c:pt>
                <c:pt idx="22">
                  <c:v>20023</c:v>
                </c:pt>
                <c:pt idx="23">
                  <c:v>20024</c:v>
                </c:pt>
                <c:pt idx="24">
                  <c:v>20031</c:v>
                </c:pt>
                <c:pt idx="25">
                  <c:v>20032</c:v>
                </c:pt>
                <c:pt idx="26">
                  <c:v>20033</c:v>
                </c:pt>
                <c:pt idx="27">
                  <c:v>20034</c:v>
                </c:pt>
                <c:pt idx="28">
                  <c:v>20041</c:v>
                </c:pt>
                <c:pt idx="29">
                  <c:v>20042</c:v>
                </c:pt>
                <c:pt idx="30">
                  <c:v>20043</c:v>
                </c:pt>
                <c:pt idx="31">
                  <c:v>20044</c:v>
                </c:pt>
                <c:pt idx="32">
                  <c:v>20051</c:v>
                </c:pt>
                <c:pt idx="33">
                  <c:v>20052</c:v>
                </c:pt>
                <c:pt idx="34">
                  <c:v>20053</c:v>
                </c:pt>
                <c:pt idx="35">
                  <c:v>20054</c:v>
                </c:pt>
                <c:pt idx="36">
                  <c:v>20061</c:v>
                </c:pt>
                <c:pt idx="37">
                  <c:v>20062</c:v>
                </c:pt>
                <c:pt idx="38">
                  <c:v>20063</c:v>
                </c:pt>
                <c:pt idx="39">
                  <c:v>20064</c:v>
                </c:pt>
                <c:pt idx="40">
                  <c:v>20071</c:v>
                </c:pt>
                <c:pt idx="41">
                  <c:v>20072</c:v>
                </c:pt>
                <c:pt idx="42">
                  <c:v>20073</c:v>
                </c:pt>
                <c:pt idx="43">
                  <c:v>20074</c:v>
                </c:pt>
                <c:pt idx="44">
                  <c:v>20081</c:v>
                </c:pt>
                <c:pt idx="45">
                  <c:v>20082</c:v>
                </c:pt>
                <c:pt idx="46">
                  <c:v>20083</c:v>
                </c:pt>
                <c:pt idx="47">
                  <c:v>20084</c:v>
                </c:pt>
                <c:pt idx="48">
                  <c:v>20091</c:v>
                </c:pt>
                <c:pt idx="49">
                  <c:v>20092</c:v>
                </c:pt>
                <c:pt idx="50">
                  <c:v>20093</c:v>
                </c:pt>
                <c:pt idx="51">
                  <c:v>20094</c:v>
                </c:pt>
                <c:pt idx="52">
                  <c:v>20101</c:v>
                </c:pt>
                <c:pt idx="53">
                  <c:v>20102</c:v>
                </c:pt>
                <c:pt idx="54">
                  <c:v>20103</c:v>
                </c:pt>
                <c:pt idx="55">
                  <c:v>20104</c:v>
                </c:pt>
                <c:pt idx="56">
                  <c:v>20111</c:v>
                </c:pt>
                <c:pt idx="57">
                  <c:v>20112</c:v>
                </c:pt>
                <c:pt idx="58">
                  <c:v>20113</c:v>
                </c:pt>
                <c:pt idx="59">
                  <c:v>20114</c:v>
                </c:pt>
                <c:pt idx="60">
                  <c:v>20121</c:v>
                </c:pt>
                <c:pt idx="61">
                  <c:v>20122</c:v>
                </c:pt>
                <c:pt idx="62">
                  <c:v>20123</c:v>
                </c:pt>
                <c:pt idx="63">
                  <c:v>20124</c:v>
                </c:pt>
                <c:pt idx="64">
                  <c:v>20131</c:v>
                </c:pt>
                <c:pt idx="65">
                  <c:v>20132</c:v>
                </c:pt>
                <c:pt idx="66">
                  <c:v>20133</c:v>
                </c:pt>
                <c:pt idx="67">
                  <c:v>20134</c:v>
                </c:pt>
                <c:pt idx="68">
                  <c:v>20141</c:v>
                </c:pt>
                <c:pt idx="69">
                  <c:v>20142</c:v>
                </c:pt>
                <c:pt idx="70">
                  <c:v>20143</c:v>
                </c:pt>
                <c:pt idx="71">
                  <c:v>20144</c:v>
                </c:pt>
                <c:pt idx="72">
                  <c:v>20151</c:v>
                </c:pt>
                <c:pt idx="73">
                  <c:v>20152</c:v>
                </c:pt>
                <c:pt idx="74">
                  <c:v>20153</c:v>
                </c:pt>
                <c:pt idx="75">
                  <c:v>20154</c:v>
                </c:pt>
                <c:pt idx="76">
                  <c:v>20161</c:v>
                </c:pt>
                <c:pt idx="77">
                  <c:v>20162</c:v>
                </c:pt>
                <c:pt idx="78">
                  <c:v>20163</c:v>
                </c:pt>
                <c:pt idx="79">
                  <c:v>20164</c:v>
                </c:pt>
                <c:pt idx="80">
                  <c:v>20171</c:v>
                </c:pt>
              </c:numCache>
            </c:numRef>
          </c:cat>
          <c:val>
            <c:numRef>
              <c:f>'Current Value Cap Rates'!$K$489:$K$569</c:f>
              <c:numCache>
                <c:formatCode>General</c:formatCode>
                <c:ptCount val="81"/>
                <c:pt idx="0">
                  <c:v>8.8699999999999992</c:v>
                </c:pt>
                <c:pt idx="1">
                  <c:v>8.7100000000000009</c:v>
                </c:pt>
                <c:pt idx="2">
                  <c:v>8.5</c:v>
                </c:pt>
                <c:pt idx="3">
                  <c:v>8.61</c:v>
                </c:pt>
                <c:pt idx="4">
                  <c:v>8.34</c:v>
                </c:pt>
                <c:pt idx="5">
                  <c:v>8.33</c:v>
                </c:pt>
                <c:pt idx="6">
                  <c:v>8.64</c:v>
                </c:pt>
                <c:pt idx="7">
                  <c:v>7.96</c:v>
                </c:pt>
                <c:pt idx="8">
                  <c:v>8.33</c:v>
                </c:pt>
                <c:pt idx="9">
                  <c:v>8.5</c:v>
                </c:pt>
                <c:pt idx="10">
                  <c:v>8.3699999999999992</c:v>
                </c:pt>
                <c:pt idx="11">
                  <c:v>8.1199999999999992</c:v>
                </c:pt>
                <c:pt idx="12">
                  <c:v>8.41</c:v>
                </c:pt>
                <c:pt idx="13">
                  <c:v>8.32</c:v>
                </c:pt>
                <c:pt idx="14">
                  <c:v>8.44</c:v>
                </c:pt>
                <c:pt idx="15">
                  <c:v>8.2200000000000006</c:v>
                </c:pt>
                <c:pt idx="16">
                  <c:v>8.25</c:v>
                </c:pt>
                <c:pt idx="17">
                  <c:v>8.43</c:v>
                </c:pt>
                <c:pt idx="18">
                  <c:v>8.51</c:v>
                </c:pt>
                <c:pt idx="19">
                  <c:v>8.1999999999999993</c:v>
                </c:pt>
                <c:pt idx="20">
                  <c:v>8.35</c:v>
                </c:pt>
                <c:pt idx="21">
                  <c:v>8.39</c:v>
                </c:pt>
                <c:pt idx="22">
                  <c:v>8.01</c:v>
                </c:pt>
                <c:pt idx="23">
                  <c:v>7.96</c:v>
                </c:pt>
                <c:pt idx="24">
                  <c:v>7.72</c:v>
                </c:pt>
                <c:pt idx="25">
                  <c:v>7.91</c:v>
                </c:pt>
                <c:pt idx="26">
                  <c:v>7.43</c:v>
                </c:pt>
                <c:pt idx="27">
                  <c:v>7.37</c:v>
                </c:pt>
                <c:pt idx="28">
                  <c:v>7.25</c:v>
                </c:pt>
                <c:pt idx="29">
                  <c:v>7.13</c:v>
                </c:pt>
                <c:pt idx="30">
                  <c:v>6.66</c:v>
                </c:pt>
                <c:pt idx="31">
                  <c:v>6.64</c:v>
                </c:pt>
                <c:pt idx="32">
                  <c:v>6.61</c:v>
                </c:pt>
                <c:pt idx="33">
                  <c:v>6.32</c:v>
                </c:pt>
                <c:pt idx="34">
                  <c:v>5.98</c:v>
                </c:pt>
                <c:pt idx="35">
                  <c:v>5.85</c:v>
                </c:pt>
                <c:pt idx="36">
                  <c:v>5.85</c:v>
                </c:pt>
                <c:pt idx="37">
                  <c:v>5.72</c:v>
                </c:pt>
                <c:pt idx="38">
                  <c:v>5.58</c:v>
                </c:pt>
                <c:pt idx="39">
                  <c:v>5.41</c:v>
                </c:pt>
                <c:pt idx="40">
                  <c:v>5.34</c:v>
                </c:pt>
                <c:pt idx="41">
                  <c:v>5.35</c:v>
                </c:pt>
                <c:pt idx="42">
                  <c:v>5.09</c:v>
                </c:pt>
                <c:pt idx="43">
                  <c:v>5.27</c:v>
                </c:pt>
                <c:pt idx="44">
                  <c:v>5.14</c:v>
                </c:pt>
                <c:pt idx="45">
                  <c:v>5.15</c:v>
                </c:pt>
                <c:pt idx="46">
                  <c:v>5.03</c:v>
                </c:pt>
                <c:pt idx="47">
                  <c:v>5.58</c:v>
                </c:pt>
                <c:pt idx="48">
                  <c:v>6.19</c:v>
                </c:pt>
                <c:pt idx="49">
                  <c:v>6.51</c:v>
                </c:pt>
                <c:pt idx="50">
                  <c:v>6.36</c:v>
                </c:pt>
                <c:pt idx="51">
                  <c:v>6.59</c:v>
                </c:pt>
                <c:pt idx="52">
                  <c:v>6.7</c:v>
                </c:pt>
                <c:pt idx="53">
                  <c:v>6.6</c:v>
                </c:pt>
                <c:pt idx="54">
                  <c:v>6.23</c:v>
                </c:pt>
                <c:pt idx="55">
                  <c:v>6.04</c:v>
                </c:pt>
                <c:pt idx="56">
                  <c:v>6.07</c:v>
                </c:pt>
                <c:pt idx="57">
                  <c:v>5.93</c:v>
                </c:pt>
                <c:pt idx="58">
                  <c:v>5.62</c:v>
                </c:pt>
                <c:pt idx="59">
                  <c:v>5.84</c:v>
                </c:pt>
                <c:pt idx="60">
                  <c:v>5.81</c:v>
                </c:pt>
                <c:pt idx="61">
                  <c:v>5.69</c:v>
                </c:pt>
                <c:pt idx="62">
                  <c:v>5.66</c:v>
                </c:pt>
                <c:pt idx="63">
                  <c:v>5.48</c:v>
                </c:pt>
                <c:pt idx="64">
                  <c:v>5.53</c:v>
                </c:pt>
                <c:pt idx="65">
                  <c:v>5.44</c:v>
                </c:pt>
                <c:pt idx="66">
                  <c:v>5.33</c:v>
                </c:pt>
                <c:pt idx="67">
                  <c:v>5.24</c:v>
                </c:pt>
                <c:pt idx="68">
                  <c:v>5.32</c:v>
                </c:pt>
                <c:pt idx="69">
                  <c:v>5.23</c:v>
                </c:pt>
                <c:pt idx="70">
                  <c:v>5.12</c:v>
                </c:pt>
                <c:pt idx="71">
                  <c:v>5.08</c:v>
                </c:pt>
                <c:pt idx="72">
                  <c:v>5.15</c:v>
                </c:pt>
                <c:pt idx="73">
                  <c:v>4.99</c:v>
                </c:pt>
                <c:pt idx="74">
                  <c:v>4.82</c:v>
                </c:pt>
                <c:pt idx="75">
                  <c:v>4.76</c:v>
                </c:pt>
                <c:pt idx="76">
                  <c:v>4.84</c:v>
                </c:pt>
                <c:pt idx="77">
                  <c:v>4.84</c:v>
                </c:pt>
                <c:pt idx="78">
                  <c:v>4.7300000000000004</c:v>
                </c:pt>
                <c:pt idx="79">
                  <c:v>4.6399999999999997</c:v>
                </c:pt>
                <c:pt idx="80">
                  <c:v>4.6900000000000004</c:v>
                </c:pt>
              </c:numCache>
            </c:numRef>
          </c:val>
          <c:smooth val="0"/>
          <c:extLst>
            <c:ext xmlns:c16="http://schemas.microsoft.com/office/drawing/2014/chart" uri="{C3380CC4-5D6E-409C-BE32-E72D297353CC}">
              <c16:uniqueId val="{00000003-4739-43CD-9733-E2F6A56D8D34}"/>
            </c:ext>
          </c:extLst>
        </c:ser>
        <c:dLbls>
          <c:showLegendKey val="0"/>
          <c:showVal val="0"/>
          <c:showCatName val="0"/>
          <c:showSerName val="0"/>
          <c:showPercent val="0"/>
          <c:showBubbleSize val="0"/>
        </c:dLbls>
        <c:smooth val="0"/>
        <c:axId val="316699776"/>
        <c:axId val="316701312"/>
      </c:lineChart>
      <c:catAx>
        <c:axId val="316699776"/>
        <c:scaling>
          <c:orientation val="minMax"/>
        </c:scaling>
        <c:delete val="0"/>
        <c:axPos val="b"/>
        <c:numFmt formatCode="General" sourceLinked="0"/>
        <c:majorTickMark val="out"/>
        <c:minorTickMark val="none"/>
        <c:tickLblPos val="nextTo"/>
        <c:crossAx val="316701312"/>
        <c:crosses val="autoZero"/>
        <c:auto val="1"/>
        <c:lblAlgn val="ctr"/>
        <c:lblOffset val="100"/>
        <c:noMultiLvlLbl val="0"/>
      </c:catAx>
      <c:valAx>
        <c:axId val="316701312"/>
        <c:scaling>
          <c:orientation val="minMax"/>
        </c:scaling>
        <c:delete val="0"/>
        <c:axPos val="l"/>
        <c:majorGridlines/>
        <c:numFmt formatCode="General" sourceLinked="1"/>
        <c:majorTickMark val="none"/>
        <c:minorTickMark val="none"/>
        <c:tickLblPos val="nextTo"/>
        <c:crossAx val="316699776"/>
        <c:crosses val="autoZero"/>
        <c:crossBetween val="between"/>
      </c:valAx>
    </c:plotArea>
    <c:legend>
      <c:legendPos val="b"/>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80645</xdr:colOff>
      <xdr:row>1</xdr:row>
      <xdr:rowOff>200025</xdr:rowOff>
    </xdr:to>
    <xdr:pic>
      <xdr:nvPicPr>
        <xdr:cNvPr id="2" name="Picture 1" descr="Ncreif-FINAL.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775460" cy="980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7</xdr:row>
      <xdr:rowOff>0</xdr:rowOff>
    </xdr:from>
    <xdr:to>
      <xdr:col>24</xdr:col>
      <xdr:colOff>0</xdr:colOff>
      <xdr:row>33</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16</xdr:col>
      <xdr:colOff>0</xdr:colOff>
      <xdr:row>20</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16</xdr:col>
      <xdr:colOff>0</xdr:colOff>
      <xdr:row>37</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16</xdr:col>
      <xdr:colOff>0</xdr:colOff>
      <xdr:row>54</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55</xdr:row>
      <xdr:rowOff>0</xdr:rowOff>
    </xdr:from>
    <xdr:to>
      <xdr:col>16</xdr:col>
      <xdr:colOff>0</xdr:colOff>
      <xdr:row>73</xdr:row>
      <xdr:rowOff>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5</xdr:row>
      <xdr:rowOff>0</xdr:rowOff>
    </xdr:from>
    <xdr:to>
      <xdr:col>23</xdr:col>
      <xdr:colOff>0</xdr:colOff>
      <xdr:row>29</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0</xdr:rowOff>
    </xdr:from>
    <xdr:to>
      <xdr:col>17</xdr:col>
      <xdr:colOff>0</xdr:colOff>
      <xdr:row>20</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17</xdr:col>
      <xdr:colOff>0</xdr:colOff>
      <xdr:row>38</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0</xdr:rowOff>
    </xdr:from>
    <xdr:to>
      <xdr:col>17</xdr:col>
      <xdr:colOff>0</xdr:colOff>
      <xdr:row>56</xdr:row>
      <xdr:rowOff>0</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0</xdr:rowOff>
    </xdr:from>
    <xdr:to>
      <xdr:col>17</xdr:col>
      <xdr:colOff>0</xdr:colOff>
      <xdr:row>75</xdr:row>
      <xdr:rowOff>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0</xdr:rowOff>
    </xdr:from>
    <xdr:to>
      <xdr:col>17</xdr:col>
      <xdr:colOff>0</xdr:colOff>
      <xdr:row>21</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17</xdr:col>
      <xdr:colOff>0</xdr:colOff>
      <xdr:row>40</xdr:row>
      <xdr:rowOff>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0</xdr:rowOff>
    </xdr:from>
    <xdr:to>
      <xdr:col>17</xdr:col>
      <xdr:colOff>0</xdr:colOff>
      <xdr:row>59</xdr:row>
      <xdr:rowOff>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0</xdr:rowOff>
    </xdr:from>
    <xdr:to>
      <xdr:col>17</xdr:col>
      <xdr:colOff>0</xdr:colOff>
      <xdr:row>19</xdr:row>
      <xdr:rowOff>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17</xdr:col>
      <xdr:colOff>0</xdr:colOff>
      <xdr:row>37</xdr:row>
      <xdr:rowOff>0</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0</xdr:rowOff>
    </xdr:from>
    <xdr:to>
      <xdr:col>17</xdr:col>
      <xdr:colOff>0</xdr:colOff>
      <xdr:row>55</xdr:row>
      <xdr:rowOff>0</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45</xdr:col>
      <xdr:colOff>205068</xdr:colOff>
      <xdr:row>8</xdr:row>
      <xdr:rowOff>0</xdr:rowOff>
    </xdr:from>
    <xdr:to>
      <xdr:col>52</xdr:col>
      <xdr:colOff>509868</xdr:colOff>
      <xdr:row>22</xdr:row>
      <xdr:rowOff>76200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18</xdr:col>
      <xdr:colOff>377937</xdr:colOff>
      <xdr:row>0</xdr:row>
      <xdr:rowOff>145596</xdr:rowOff>
    </xdr:from>
    <xdr:to>
      <xdr:col>27</xdr:col>
      <xdr:colOff>227508</xdr:colOff>
      <xdr:row>15</xdr:row>
      <xdr:rowOff>106628</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F141">
  <autoFilter ref="A5:F141" xr:uid="{00000000-0009-0000-0100-000001000000}"/>
  <tableColumns count="6">
    <tableColumn id="1" xr3:uid="{00000000-0010-0000-0000-000001000000}" name="YYYYQ"/>
    <tableColumn id="2" xr3:uid="{00000000-0010-0000-0000-000002000000}" name="SoldProps"/>
    <tableColumn id="3" xr3:uid="{00000000-0010-0000-0000-000003000000}" name="AggregateSalePrice"/>
    <tableColumn id="4" xr3:uid="{00000000-0010-0000-0000-000004000000}" name="AveSalePrice"/>
    <tableColumn id="5" xr3:uid="{00000000-0010-0000-0000-000005000000}" name="Props Sold 4Q Mov Total"/>
    <tableColumn id="6" xr3:uid="{00000000-0010-0000-0000-000006000000}" name="MV Sold 4Q Mov Total"/>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5:I142">
  <autoFilter ref="A5:I142" xr:uid="{00000000-0009-0000-0100-00000A000000}"/>
  <tableColumns count="9">
    <tableColumn id="1" xr3:uid="{00000000-0010-0000-0900-000001000000}" name="YYYYQ"/>
    <tableColumn id="2" xr3:uid="{00000000-0010-0000-0900-000002000000}" name="CountOfNOI"/>
    <tableColumn id="3" xr3:uid="{00000000-0010-0000-0900-000003000000}" name="NOI"/>
    <tableColumn id="4" xr3:uid="{00000000-0010-0000-0900-000004000000}" name="NOILag1"/>
    <tableColumn id="5" xr3:uid="{00000000-0010-0000-0900-000005000000}" name="NOI Growth"/>
    <tableColumn id="6" xr3:uid="{00000000-0010-0000-0900-000006000000}" name="CAPIMP"/>
    <tableColumn id="7" xr3:uid="{00000000-0010-0000-0900-000007000000}" name="CapImpLag1"/>
    <tableColumn id="8" xr3:uid="{00000000-0010-0000-0900-000008000000}" name="CF Growth"/>
    <tableColumn id="9" xr3:uid="{00000000-0010-0000-0900-000009000000}" name="4 Qtr NOI Growth"/>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K5:T553">
  <autoFilter ref="K5:T553" xr:uid="{00000000-0009-0000-0100-00000B000000}"/>
  <tableColumns count="10">
    <tableColumn id="1" xr3:uid="{00000000-0010-0000-0A00-000001000000}" name="YYYYQ"/>
    <tableColumn id="2" xr3:uid="{00000000-0010-0000-0A00-000002000000}" name="Region"/>
    <tableColumn id="3" xr3:uid="{00000000-0010-0000-0A00-000003000000}" name="CountOfNOI"/>
    <tableColumn id="4" xr3:uid="{00000000-0010-0000-0A00-000004000000}" name="NOI"/>
    <tableColumn id="5" xr3:uid="{00000000-0010-0000-0A00-000005000000}" name="NOILag1"/>
    <tableColumn id="6" xr3:uid="{00000000-0010-0000-0A00-000006000000}" name="NOI Growth"/>
    <tableColumn id="7" xr3:uid="{00000000-0010-0000-0A00-000007000000}" name="CAPIMP"/>
    <tableColumn id="8" xr3:uid="{00000000-0010-0000-0A00-000008000000}" name="CapImpLag1"/>
    <tableColumn id="9" xr3:uid="{00000000-0010-0000-0A00-000009000000}" name="CF Growth"/>
    <tableColumn id="10" xr3:uid="{00000000-0010-0000-0A00-00000A000000}" name="4 Qtr NOI Growth"/>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2A7FD89-DD21-4AC6-AB21-732DBF589C62}" name="table12" displayName="table12" ref="V5:AE669">
  <autoFilter ref="V5:AE669" xr:uid="{6909230B-F74F-4B78-B656-80AD62C02AE5}"/>
  <sortState xmlns:xlrd2="http://schemas.microsoft.com/office/spreadsheetml/2017/richdata2" ref="V6:AE645">
    <sortCondition ref="W5:W645"/>
  </sortState>
  <tableColumns count="10">
    <tableColumn id="1" xr3:uid="{3212AC3A-496A-4C7E-A5A3-823324C7BFAA}" name="YYYYQ"/>
    <tableColumn id="2" xr3:uid="{4CFF9E15-7220-42F4-BBA2-6601E26E0063}" name="PropertyType"/>
    <tableColumn id="3" xr3:uid="{02BD031C-6E64-463B-BB7F-2D5D7368D800}" name="CountOfNOI" dataDxfId="4"/>
    <tableColumn id="4" xr3:uid="{85DF1447-B4B8-4CAD-BC32-D22B82F93428}" name="NOI" dataDxfId="3"/>
    <tableColumn id="5" xr3:uid="{B7364DAD-9276-4534-B188-08B02A62B743}" name="NOILag1" dataDxfId="2"/>
    <tableColumn id="6" xr3:uid="{D15F38CA-B7A7-4345-80C5-2D739254BE1C}" name="NOI Growth"/>
    <tableColumn id="7" xr3:uid="{F8BA9C65-EAA6-4C8B-AB71-FFF23DBD077B}" name="CAPIMP" dataDxfId="1"/>
    <tableColumn id="8" xr3:uid="{6CEE2C89-77E9-470E-A99E-FC6710F481CB}" name="CapImpLag1" dataDxfId="0"/>
    <tableColumn id="9" xr3:uid="{648BD6E3-19D9-4A28-AB69-568EB225A653}" name="CF Growth"/>
    <tableColumn id="10" xr3:uid="{A8D9776D-DB58-416B-8A82-F41F29834548}" name="4 Qtr NOI Growth"/>
  </tableColumns>
  <tableStyleInfo name="TableStyleLight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5:X162">
  <autoFilter ref="A5:X162" xr:uid="{00000000-0009-0000-0100-000002000000}"/>
  <tableColumns count="24">
    <tableColumn id="1" xr3:uid="{00000000-0010-0000-0100-000001000000}" name="Period"/>
    <tableColumn id="2" xr3:uid="{00000000-0010-0000-0100-000002000000}" name="YYYYQ"/>
    <tableColumn id="3" xr3:uid="{00000000-0010-0000-0100-000003000000}" name="Year"/>
    <tableColumn id="4" xr3:uid="{00000000-0010-0000-0100-000004000000}" name="Quarter"/>
    <tableColumn id="5" xr3:uid="{00000000-0010-0000-0100-000005000000}" name="NOI"/>
    <tableColumn id="6" xr3:uid="{00000000-0010-0000-0100-000006000000}" name="CapEx"/>
    <tableColumn id="7" xr3:uid="{00000000-0010-0000-0100-000007000000}" name="MV"/>
    <tableColumn id="8" xr3:uid="{00000000-0010-0000-0100-000008000000}" name="MVLag1"/>
    <tableColumn id="9" xr3:uid="{00000000-0010-0000-0100-000009000000}" name="PSales"/>
    <tableColumn id="10" xr3:uid="{00000000-0010-0000-0100-00000A000000}" name="Denom"/>
    <tableColumn id="11" xr3:uid="{00000000-0010-0000-0100-00000B000000}" name="Income Return"/>
    <tableColumn id="12" xr3:uid="{00000000-0010-0000-0100-00000C000000}" name="Capital Return"/>
    <tableColumn id="13" xr3:uid="{00000000-0010-0000-0100-00000D000000}" name="TotalReturn"/>
    <tableColumn id="14" xr3:uid="{00000000-0010-0000-0100-00000E000000}" name="PropCount"/>
    <tableColumn id="15" xr3:uid="{00000000-0010-0000-0100-00000F000000}" name="PercentLeased"/>
    <tableColumn id="16" xr3:uid="{00000000-0010-0000-0100-000010000000}" name="CountOfPercentLeased"/>
    <tableColumn id="17" xr3:uid="{00000000-0010-0000-0100-000011000000}" name="Annual"/>
    <tableColumn id="18" xr3:uid="{00000000-0010-0000-0100-000012000000}" name="IncomeReturnAfterCapEx"/>
    <tableColumn id="19" xr3:uid="{00000000-0010-0000-0100-000013000000}" name="CapitalReturn_BeforeCapEx"/>
    <tableColumn id="20" xr3:uid="{00000000-0010-0000-0100-000014000000}" name="Total_Return"/>
    <tableColumn id="21" xr3:uid="{00000000-0010-0000-0100-000015000000}" name="PriceIndex"/>
    <tableColumn id="22" xr3:uid="{00000000-0010-0000-0100-000016000000}" name="FourQtrRollingTotal"/>
    <tableColumn id="23" xr3:uid="{00000000-0010-0000-0100-000017000000}" name="TotalReturnIndex"/>
    <tableColumn id="24" xr3:uid="{00000000-0010-0000-0100-000018000000}" name="SinceIncep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4:E142">
  <autoFilter ref="A4:E142" xr:uid="{00000000-0009-0000-0100-000003000000}"/>
  <tableColumns count="5">
    <tableColumn id="1" xr3:uid="{00000000-0010-0000-0200-000001000000}" name="YYYYQ"/>
    <tableColumn id="2" xr3:uid="{00000000-0010-0000-0200-000002000000}" name="Year"/>
    <tableColumn id="3" xr3:uid="{00000000-0010-0000-0200-000003000000}" name="TransCapRate"/>
    <tableColumn id="4" xr3:uid="{00000000-0010-0000-0200-000004000000}" name="Props"/>
    <tableColumn id="5" xr3:uid="{00000000-0010-0000-0200-000005000000}" name="4 Qtr Mov Av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G162">
  <autoFilter ref="A5:G162" xr:uid="{00000000-0009-0000-0100-000004000000}"/>
  <tableColumns count="7">
    <tableColumn id="1" xr3:uid="{00000000-0010-0000-0300-000001000000}" name="YYYYQ"/>
    <tableColumn id="2" xr3:uid="{00000000-0010-0000-0300-000002000000}" name="Equal Wtd CapRate"/>
    <tableColumn id="3" xr3:uid="{00000000-0010-0000-0300-000003000000}" name="CountOfProp"/>
    <tableColumn id="4" xr3:uid="{00000000-0010-0000-0300-000004000000}" name="MV"/>
    <tableColumn id="5" xr3:uid="{00000000-0010-0000-0300-000005000000}" name="NOI"/>
    <tableColumn id="6" xr3:uid="{00000000-0010-0000-0300-000006000000}" name="MV Wtd Cap Rate"/>
    <tableColumn id="7" xr3:uid="{00000000-0010-0000-0300-000007000000}" name="CapRateMovAv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5:P569">
  <autoFilter ref="I5:P569" xr:uid="{00000000-0009-0000-0100-000005000000}"/>
  <tableColumns count="8">
    <tableColumn id="1" xr3:uid="{00000000-0010-0000-0400-000001000000}" name="YYYYQ"/>
    <tableColumn id="2" xr3:uid="{00000000-0010-0000-0400-000002000000}" name="Region"/>
    <tableColumn id="3" xr3:uid="{00000000-0010-0000-0400-000003000000}" name="CapRate"/>
    <tableColumn id="4" xr3:uid="{00000000-0010-0000-0400-000004000000}" name="CountOfProp"/>
    <tableColumn id="5" xr3:uid="{00000000-0010-0000-0400-000005000000}" name="MV"/>
    <tableColumn id="6" xr3:uid="{00000000-0010-0000-0400-000006000000}" name="NOI"/>
    <tableColumn id="7" xr3:uid="{00000000-0010-0000-0400-000007000000}" name="MVWtdCap"/>
    <tableColumn id="8" xr3:uid="{00000000-0010-0000-0400-000008000000}" name="Cap Rate Mov Av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R5:Y568">
  <autoFilter ref="R5:Y568" xr:uid="{00000000-0009-0000-0100-000006000000}"/>
  <tableColumns count="8">
    <tableColumn id="1" xr3:uid="{00000000-0010-0000-0500-000001000000}" name="YYYYQ"/>
    <tableColumn id="2" xr3:uid="{00000000-0010-0000-0500-000002000000}" name="PropertyType"/>
    <tableColumn id="3" xr3:uid="{00000000-0010-0000-0500-000003000000}" name="CapRate"/>
    <tableColumn id="4" xr3:uid="{00000000-0010-0000-0500-000004000000}" name="CountOfProp"/>
    <tableColumn id="5" xr3:uid="{00000000-0010-0000-0500-000005000000}" name="MV"/>
    <tableColumn id="6" xr3:uid="{00000000-0010-0000-0500-000006000000}" name="NOI"/>
    <tableColumn id="7" xr3:uid="{00000000-0010-0000-0500-000007000000}" name="MVWtdCap"/>
    <tableColumn id="8" xr3:uid="{00000000-0010-0000-0500-000008000000}" name="Cap Rate Mov Ave"/>
  </tableColumns>
  <tableStyleInfo name="TableStyleLight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5:D122">
  <autoFilter ref="A5:D122" xr:uid="{00000000-0009-0000-0100-000007000000}"/>
  <tableColumns count="4">
    <tableColumn id="1" xr3:uid="{00000000-0010-0000-0600-000001000000}" name="YYYYQ"/>
    <tableColumn id="2" xr3:uid="{00000000-0010-0000-0600-000002000000}" name="Occupancy"/>
    <tableColumn id="3" xr3:uid="{00000000-0010-0000-0600-000003000000}" name="Props"/>
    <tableColumn id="4" xr3:uid="{00000000-0010-0000-0600-000004000000}" name="Vacancy"/>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F5:J473">
  <autoFilter ref="F5:J473" xr:uid="{00000000-0009-0000-0100-000008000000}"/>
  <tableColumns count="5">
    <tableColumn id="1" xr3:uid="{00000000-0010-0000-0700-000001000000}" name="YYYYQ"/>
    <tableColumn id="2" xr3:uid="{00000000-0010-0000-0700-000002000000}" name="Region"/>
    <tableColumn id="3" xr3:uid="{00000000-0010-0000-0700-000003000000}" name="Occupancy"/>
    <tableColumn id="4" xr3:uid="{00000000-0010-0000-0700-000004000000}" name="Props"/>
    <tableColumn id="5" xr3:uid="{00000000-0010-0000-0700-000005000000}" name="Vacancy"/>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L5:P473">
  <autoFilter ref="L5:P473" xr:uid="{00000000-0009-0000-0100-000009000000}"/>
  <tableColumns count="5">
    <tableColumn id="1" xr3:uid="{00000000-0010-0000-0800-000001000000}" name="YYYYQ"/>
    <tableColumn id="2" xr3:uid="{00000000-0010-0000-0800-000002000000}" name="PropType"/>
    <tableColumn id="3" xr3:uid="{00000000-0010-0000-0800-000003000000}" name="Occupancy"/>
    <tableColumn id="4" xr3:uid="{00000000-0010-0000-0800-000004000000}" name="Props"/>
    <tableColumn id="5" xr3:uid="{00000000-0010-0000-0800-000005000000}" name="Vacancy"/>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Townsend Standard">
      <a:dk1>
        <a:srgbClr val="000000"/>
      </a:dk1>
      <a:lt1>
        <a:sysClr val="window" lastClr="FFFFFF"/>
      </a:lt1>
      <a:dk2>
        <a:srgbClr val="003A5D"/>
      </a:dk2>
      <a:lt2>
        <a:srgbClr val="FFFFFF"/>
      </a:lt2>
      <a:accent1>
        <a:srgbClr val="003A5D"/>
      </a:accent1>
      <a:accent2>
        <a:srgbClr val="145783"/>
      </a:accent2>
      <a:accent3>
        <a:srgbClr val="5A6F5E"/>
      </a:accent3>
      <a:accent4>
        <a:srgbClr val="AFB575"/>
      </a:accent4>
      <a:accent5>
        <a:srgbClr val="8CA4A4"/>
      </a:accent5>
      <a:accent6>
        <a:srgbClr val="EC6B1D"/>
      </a:accent6>
      <a:hlink>
        <a:srgbClr val="00355D"/>
      </a:hlink>
      <a:folHlink>
        <a:srgbClr val="00355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drawing" Target="../drawings/drawing8.xml"/><Relationship Id="rId4"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8" sqref="B8"/>
    </sheetView>
  </sheetViews>
  <sheetFormatPr defaultRowHeight="15" x14ac:dyDescent="0.25"/>
  <cols>
    <col min="1" max="1" width="25.42578125" style="1" customWidth="1"/>
    <col min="2" max="2" width="84.5703125" style="2" customWidth="1"/>
  </cols>
  <sheetData>
    <row r="1" spans="1:2" ht="61.5" customHeight="1" x14ac:dyDescent="0.5">
      <c r="A1" s="3"/>
    </row>
    <row r="2" spans="1:2" ht="24" customHeight="1" x14ac:dyDescent="0.25">
      <c r="A2" s="55" t="s">
        <v>0</v>
      </c>
      <c r="B2" s="56"/>
    </row>
    <row r="3" spans="1:2" ht="25.5" customHeight="1" x14ac:dyDescent="0.25">
      <c r="A3" s="57" t="s">
        <v>1</v>
      </c>
      <c r="B3" s="58"/>
    </row>
    <row r="4" spans="1:2" ht="23.25" customHeight="1" x14ac:dyDescent="0.25">
      <c r="A4" s="59" t="s">
        <v>2</v>
      </c>
      <c r="B4" s="60"/>
    </row>
    <row r="5" spans="1:2" ht="15" customHeight="1" x14ac:dyDescent="0.25">
      <c r="A5" s="63" t="s">
        <v>3</v>
      </c>
      <c r="B5" s="63"/>
    </row>
    <row r="6" spans="1:2" x14ac:dyDescent="0.25">
      <c r="A6" s="4" t="s">
        <v>4</v>
      </c>
      <c r="B6" s="5" t="s">
        <v>5</v>
      </c>
    </row>
    <row r="7" spans="1:2" ht="25.5" x14ac:dyDescent="0.25">
      <c r="A7" s="6" t="s">
        <v>6</v>
      </c>
      <c r="B7" s="7" t="s">
        <v>7</v>
      </c>
    </row>
    <row r="8" spans="1:2" ht="25.5" x14ac:dyDescent="0.25">
      <c r="A8" s="6" t="s">
        <v>8</v>
      </c>
      <c r="B8" s="7" t="s">
        <v>9</v>
      </c>
    </row>
    <row r="9" spans="1:2" x14ac:dyDescent="0.25">
      <c r="A9" s="6" t="s">
        <v>10</v>
      </c>
      <c r="B9" s="8" t="s">
        <v>11</v>
      </c>
    </row>
    <row r="10" spans="1:2" ht="30" customHeight="1" x14ac:dyDescent="0.25">
      <c r="A10" s="6" t="s">
        <v>12</v>
      </c>
      <c r="B10" s="8" t="s">
        <v>13</v>
      </c>
    </row>
    <row r="11" spans="1:2" ht="25.5" x14ac:dyDescent="0.25">
      <c r="A11" s="9" t="s">
        <v>14</v>
      </c>
      <c r="B11" s="8" t="s">
        <v>15</v>
      </c>
    </row>
    <row r="12" spans="1:2" ht="25.5" x14ac:dyDescent="0.25">
      <c r="A12" s="10" t="s">
        <v>16</v>
      </c>
      <c r="B12" s="11" t="s">
        <v>17</v>
      </c>
    </row>
    <row r="13" spans="1:2" ht="27" customHeight="1" x14ac:dyDescent="0.25">
      <c r="A13" s="61" t="s">
        <v>18</v>
      </c>
      <c r="B13" s="62"/>
    </row>
    <row r="15" spans="1:2" ht="25.5" x14ac:dyDescent="0.25">
      <c r="A15" s="12" t="s">
        <v>19</v>
      </c>
      <c r="B15" s="7" t="s">
        <v>20</v>
      </c>
    </row>
    <row r="16" spans="1:2" x14ac:dyDescent="0.25">
      <c r="A16" s="13" t="s">
        <v>21</v>
      </c>
      <c r="B16" s="7" t="s">
        <v>22</v>
      </c>
    </row>
    <row r="17" spans="1:2" ht="38.25" x14ac:dyDescent="0.25">
      <c r="A17" s="12" t="s">
        <v>23</v>
      </c>
      <c r="B17" s="7" t="s">
        <v>24</v>
      </c>
    </row>
    <row r="18" spans="1:2" x14ac:dyDescent="0.25">
      <c r="A18" s="13" t="s">
        <v>25</v>
      </c>
      <c r="B18" s="7" t="s">
        <v>26</v>
      </c>
    </row>
    <row r="19" spans="1:2" x14ac:dyDescent="0.25">
      <c r="A19" s="6" t="s">
        <v>27</v>
      </c>
      <c r="B19" s="7" t="s">
        <v>28</v>
      </c>
    </row>
    <row r="20" spans="1:2" x14ac:dyDescent="0.25">
      <c r="A20" s="14" t="s">
        <v>29</v>
      </c>
      <c r="B20" s="15"/>
    </row>
    <row r="21" spans="1:2" x14ac:dyDescent="0.25">
      <c r="A21" s="14" t="s">
        <v>30</v>
      </c>
      <c r="B21" s="15"/>
    </row>
    <row r="22" spans="1:2" x14ac:dyDescent="0.25">
      <c r="A22" s="14" t="s">
        <v>31</v>
      </c>
      <c r="B22" s="15"/>
    </row>
    <row r="23" spans="1:2" x14ac:dyDescent="0.25">
      <c r="A23" s="14" t="s">
        <v>32</v>
      </c>
      <c r="B23" s="15"/>
    </row>
    <row r="24" spans="1:2" x14ac:dyDescent="0.25">
      <c r="A24" s="14" t="s">
        <v>33</v>
      </c>
      <c r="B24" s="15"/>
    </row>
    <row r="25" spans="1:2" x14ac:dyDescent="0.25">
      <c r="A25" s="16"/>
      <c r="B25" s="15"/>
    </row>
  </sheetData>
  <mergeCells count="5">
    <mergeCell ref="A2:B2"/>
    <mergeCell ref="A3:B3"/>
    <mergeCell ref="A4:B4"/>
    <mergeCell ref="A13:B13"/>
    <mergeCell ref="A5:B5"/>
  </mergeCells>
  <hyperlinks>
    <hyperlink ref="A7" location="Transactions!A1" display="Transactions" xr:uid="{00000000-0004-0000-0000-000000000000}"/>
    <hyperlink ref="A8" location="'Returns All Props'!A1" display="Returns All Props" xr:uid="{00000000-0004-0000-0000-000001000000}"/>
    <hyperlink ref="A11" location="'Current Value Cap Rates'!A1" display="Current Value Cap Rates" xr:uid="{00000000-0004-0000-0000-000002000000}"/>
    <hyperlink ref="A15" location="Vacancy!A1" display="Vacancy" xr:uid="{00000000-0004-0000-0000-000003000000}"/>
    <hyperlink ref="A17" location="'NOI Growth'!A1" display="NOI Growth" xr:uid="{00000000-0004-0000-0000-000004000000}"/>
    <hyperlink ref="A19" location="Glossary!A1" display="Glossary" xr:uid="{00000000-0004-0000-0000-000005000000}"/>
    <hyperlink ref="A9" location="'Returns Charts'!A1" display="Returns Charts" xr:uid="{00000000-0004-0000-0000-000006000000}"/>
  </hyperlinks>
  <pageMargins left="0.7" right="0.7" top="0.75" bottom="0.75" header="0.3" footer="0.3"/>
  <pageSetup scale="7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55" zoomScaleNormal="55" workbookViewId="0">
      <selection activeCell="V37" sqref="V37"/>
    </sheetView>
  </sheetViews>
  <sheetFormatPr defaultRowHeight="15" x14ac:dyDescent="0.25"/>
  <sheetData>
    <row r="1" spans="1:1" x14ac:dyDescent="0.25">
      <c r="A1" s="19" t="s">
        <v>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669"/>
  <sheetViews>
    <sheetView topLeftCell="AA1" zoomScale="85" zoomScaleNormal="85" workbookViewId="0">
      <selection activeCell="AP27" sqref="AP27:BB31"/>
    </sheetView>
  </sheetViews>
  <sheetFormatPr defaultRowHeight="15" x14ac:dyDescent="0.25"/>
  <cols>
    <col min="1" max="1" width="12.140625" bestFit="1" customWidth="1"/>
    <col min="2" max="2" width="12.42578125" style="17" bestFit="1" customWidth="1"/>
    <col min="3" max="4" width="13.42578125" style="17" bestFit="1" customWidth="1"/>
    <col min="5" max="5" width="12.140625" bestFit="1" customWidth="1"/>
    <col min="6" max="7" width="13.42578125" style="17" bestFit="1" customWidth="1"/>
    <col min="8" max="8" width="11.85546875" bestFit="1" customWidth="1"/>
    <col min="9" max="9" width="16.85546875" bestFit="1" customWidth="1"/>
    <col min="11" max="11" width="8.5703125" bestFit="1" customWidth="1"/>
    <col min="12" max="12" width="7.5703125" bestFit="1" customWidth="1"/>
    <col min="13" max="13" width="12.42578125" style="17" bestFit="1" customWidth="1"/>
    <col min="14" max="15" width="13.42578125" style="17" bestFit="1" customWidth="1"/>
    <col min="16" max="16" width="12.140625" style="17" bestFit="1" customWidth="1"/>
    <col min="17" max="17" width="13.42578125" style="17" bestFit="1" customWidth="1"/>
    <col min="18" max="18" width="12.140625" bestFit="1" customWidth="1"/>
    <col min="19" max="19" width="12.85546875" bestFit="1" customWidth="1"/>
    <col min="20" max="20" width="16.85546875" bestFit="1" customWidth="1"/>
    <col min="22" max="22" width="10.5703125" bestFit="1" customWidth="1"/>
    <col min="23" max="23" width="13.42578125" bestFit="1" customWidth="1"/>
    <col min="24" max="24" width="12.42578125" style="17" bestFit="1" customWidth="1"/>
    <col min="25" max="26" width="13.42578125" style="17" bestFit="1" customWidth="1"/>
    <col min="27" max="27" width="12.140625" bestFit="1" customWidth="1"/>
    <col min="28" max="29" width="13.42578125" style="17" bestFit="1" customWidth="1"/>
    <col min="30" max="30" width="11.85546875" bestFit="1" customWidth="1"/>
    <col min="31" max="31" width="16.85546875" bestFit="1" customWidth="1"/>
  </cols>
  <sheetData>
    <row r="1" spans="1:45" x14ac:dyDescent="0.25">
      <c r="A1" s="19" t="s">
        <v>23</v>
      </c>
      <c r="Q1"/>
      <c r="S1" s="17"/>
      <c r="T1" s="17"/>
      <c r="U1" s="17"/>
      <c r="V1" s="17"/>
      <c r="W1" s="17"/>
      <c r="X1"/>
      <c r="Y1"/>
      <c r="Z1"/>
      <c r="AB1"/>
      <c r="AC1"/>
      <c r="AD1" s="17"/>
      <c r="AE1" s="17"/>
      <c r="AF1" s="17"/>
      <c r="AH1" s="17"/>
      <c r="AI1" s="17"/>
    </row>
    <row r="2" spans="1:45" x14ac:dyDescent="0.25">
      <c r="Q2"/>
      <c r="S2" s="17"/>
      <c r="T2" s="17"/>
      <c r="U2" s="17"/>
      <c r="V2" s="17"/>
      <c r="W2" s="17"/>
      <c r="X2"/>
      <c r="Y2"/>
      <c r="Z2"/>
      <c r="AB2"/>
      <c r="AC2"/>
      <c r="AD2" s="17"/>
      <c r="AE2" s="17"/>
      <c r="AF2" s="17"/>
      <c r="AH2" s="17"/>
      <c r="AI2" s="17"/>
    </row>
    <row r="3" spans="1:45" x14ac:dyDescent="0.25">
      <c r="Q3" s="21" t="s">
        <v>86</v>
      </c>
      <c r="S3" s="17"/>
      <c r="T3" s="17"/>
      <c r="U3" s="17"/>
      <c r="V3" s="17"/>
      <c r="W3" s="17"/>
      <c r="X3"/>
      <c r="Y3"/>
      <c r="Z3"/>
      <c r="AB3" s="21" t="s">
        <v>87</v>
      </c>
      <c r="AC3"/>
      <c r="AD3" s="17"/>
      <c r="AE3" s="17"/>
      <c r="AF3" s="17"/>
      <c r="AH3" s="17"/>
      <c r="AI3" s="17"/>
    </row>
    <row r="4" spans="1:45" x14ac:dyDescent="0.25">
      <c r="AI4" t="s">
        <v>78</v>
      </c>
      <c r="AJ4" t="s">
        <v>79</v>
      </c>
      <c r="AK4" t="s">
        <v>81</v>
      </c>
      <c r="AL4" t="s">
        <v>83</v>
      </c>
    </row>
    <row r="5" spans="1:45" x14ac:dyDescent="0.25">
      <c r="A5" t="s">
        <v>34</v>
      </c>
      <c r="B5" s="17" t="s">
        <v>90</v>
      </c>
      <c r="C5" s="17" t="s">
        <v>43</v>
      </c>
      <c r="D5" s="17" t="s">
        <v>91</v>
      </c>
      <c r="E5" t="s">
        <v>23</v>
      </c>
      <c r="F5" s="17" t="s">
        <v>92</v>
      </c>
      <c r="G5" s="17" t="s">
        <v>93</v>
      </c>
      <c r="H5" t="s">
        <v>94</v>
      </c>
      <c r="I5" t="s">
        <v>95</v>
      </c>
      <c r="K5" t="s">
        <v>34</v>
      </c>
      <c r="L5" t="s">
        <v>67</v>
      </c>
      <c r="M5" s="17" t="s">
        <v>90</v>
      </c>
      <c r="N5" s="17" t="s">
        <v>43</v>
      </c>
      <c r="O5" s="17" t="s">
        <v>91</v>
      </c>
      <c r="P5" s="17" t="s">
        <v>23</v>
      </c>
      <c r="Q5" s="17" t="s">
        <v>92</v>
      </c>
      <c r="R5" t="s">
        <v>93</v>
      </c>
      <c r="S5" t="s">
        <v>94</v>
      </c>
      <c r="T5" t="s">
        <v>95</v>
      </c>
      <c r="V5" t="s">
        <v>34</v>
      </c>
      <c r="W5" t="s">
        <v>76</v>
      </c>
      <c r="X5" s="17" t="s">
        <v>90</v>
      </c>
      <c r="Y5" s="17" t="s">
        <v>43</v>
      </c>
      <c r="Z5" s="17" t="s">
        <v>91</v>
      </c>
      <c r="AA5" t="s">
        <v>23</v>
      </c>
      <c r="AB5" s="17" t="s">
        <v>92</v>
      </c>
      <c r="AC5" s="17" t="s">
        <v>93</v>
      </c>
      <c r="AD5" t="s">
        <v>94</v>
      </c>
      <c r="AE5" t="s">
        <v>95</v>
      </c>
      <c r="AI5" t="s">
        <v>228</v>
      </c>
      <c r="AJ5" t="s">
        <v>229</v>
      </c>
      <c r="AK5" t="s">
        <v>230</v>
      </c>
      <c r="AL5" t="s">
        <v>231</v>
      </c>
      <c r="AO5" t="s">
        <v>228</v>
      </c>
      <c r="AP5" t="s">
        <v>229</v>
      </c>
      <c r="AQ5" t="s">
        <v>230</v>
      </c>
      <c r="AR5" t="s">
        <v>231</v>
      </c>
    </row>
    <row r="6" spans="1:45" x14ac:dyDescent="0.25">
      <c r="A6">
        <v>19831</v>
      </c>
      <c r="B6" s="17">
        <v>768</v>
      </c>
      <c r="C6" s="17">
        <v>94774433</v>
      </c>
      <c r="D6" s="17">
        <v>91113009</v>
      </c>
      <c r="E6">
        <v>4.0185520000000002E-2</v>
      </c>
      <c r="F6" s="17">
        <v>46909095</v>
      </c>
      <c r="G6" s="17">
        <v>24824045</v>
      </c>
      <c r="H6">
        <v>-0.27792900999999998</v>
      </c>
      <c r="I6">
        <v>12.72</v>
      </c>
      <c r="K6">
        <v>19831</v>
      </c>
      <c r="L6" t="s">
        <v>77</v>
      </c>
      <c r="M6" s="17">
        <v>124</v>
      </c>
      <c r="N6" s="17">
        <v>22516316</v>
      </c>
      <c r="O6" s="17">
        <v>23819178</v>
      </c>
      <c r="P6" s="17">
        <v>-5.4698030000000002E-2</v>
      </c>
      <c r="Q6" s="17">
        <v>9368105</v>
      </c>
      <c r="R6">
        <v>1736255</v>
      </c>
      <c r="S6">
        <v>-0.40459824999999999</v>
      </c>
      <c r="T6">
        <v>21.71</v>
      </c>
      <c r="V6">
        <v>19831</v>
      </c>
      <c r="W6" t="s">
        <v>78</v>
      </c>
      <c r="X6" s="17">
        <v>13</v>
      </c>
      <c r="Y6" s="17">
        <v>2469281</v>
      </c>
      <c r="Z6" s="17">
        <v>2350513</v>
      </c>
      <c r="AA6">
        <v>5.0528539999999997E-2</v>
      </c>
      <c r="AB6" s="17">
        <v>394063</v>
      </c>
      <c r="AC6" s="17">
        <v>-759417</v>
      </c>
      <c r="AD6">
        <v>-0.33271231000000001</v>
      </c>
      <c r="AE6">
        <v>2.78</v>
      </c>
      <c r="AG6" s="47">
        <v>20001</v>
      </c>
      <c r="AH6" s="48">
        <f>ROUNDDOWN(AG6,0)</f>
        <v>20001</v>
      </c>
      <c r="AI6">
        <f t="shared" ref="AI6:AL25" si="0">SUMIFS($AE:$AE,$W:$W,AI$4,$V:$V,$AH6)</f>
        <v>5.9</v>
      </c>
      <c r="AJ6">
        <f t="shared" si="0"/>
        <v>4.67</v>
      </c>
      <c r="AK6">
        <f t="shared" si="0"/>
        <v>9.56</v>
      </c>
      <c r="AL6">
        <f t="shared" si="0"/>
        <v>3.08</v>
      </c>
      <c r="AN6">
        <v>2000</v>
      </c>
      <c r="AO6">
        <v>5.9</v>
      </c>
      <c r="AP6">
        <v>4.67</v>
      </c>
      <c r="AQ6">
        <v>9.56</v>
      </c>
      <c r="AR6">
        <v>3.08</v>
      </c>
      <c r="AS6">
        <v>100</v>
      </c>
    </row>
    <row r="7" spans="1:45" x14ac:dyDescent="0.25">
      <c r="A7">
        <v>19832</v>
      </c>
      <c r="B7" s="17">
        <v>929</v>
      </c>
      <c r="C7" s="17">
        <v>139511194</v>
      </c>
      <c r="D7" s="17">
        <v>144712811</v>
      </c>
      <c r="E7">
        <v>-3.5944410000000003E-2</v>
      </c>
      <c r="F7" s="17">
        <v>26341812</v>
      </c>
      <c r="G7" s="17">
        <v>55097232</v>
      </c>
      <c r="H7">
        <v>0.26283157000000001</v>
      </c>
      <c r="I7">
        <v>5.85</v>
      </c>
      <c r="K7">
        <v>19832</v>
      </c>
      <c r="L7" t="s">
        <v>77</v>
      </c>
      <c r="M7" s="17">
        <v>141</v>
      </c>
      <c r="N7" s="17">
        <v>34555615</v>
      </c>
      <c r="O7" s="17">
        <v>33327904</v>
      </c>
      <c r="P7" s="17">
        <v>3.6837330000000001E-2</v>
      </c>
      <c r="Q7" s="17">
        <v>4876082</v>
      </c>
      <c r="R7">
        <v>9747731</v>
      </c>
      <c r="S7">
        <v>0.25866476999999999</v>
      </c>
      <c r="T7">
        <v>16.66</v>
      </c>
      <c r="V7">
        <v>19832</v>
      </c>
      <c r="W7" t="s">
        <v>78</v>
      </c>
      <c r="X7" s="17">
        <v>14</v>
      </c>
      <c r="Y7" s="17">
        <v>2614247</v>
      </c>
      <c r="Z7" s="17">
        <v>2650422</v>
      </c>
      <c r="AA7">
        <v>-1.3648769999999999E-2</v>
      </c>
      <c r="AB7" s="17">
        <v>375776</v>
      </c>
      <c r="AC7" s="17">
        <v>394063</v>
      </c>
      <c r="AD7">
        <v>-7.9278200000000004E-3</v>
      </c>
      <c r="AE7">
        <v>-0.89</v>
      </c>
      <c r="AG7" s="48">
        <v>20002</v>
      </c>
      <c r="AH7" s="48">
        <f t="shared" ref="AH7:AH70" si="1">ROUNDDOWN(AG7,0)</f>
        <v>20002</v>
      </c>
      <c r="AI7">
        <f t="shared" si="0"/>
        <v>9.08</v>
      </c>
      <c r="AJ7">
        <f t="shared" si="0"/>
        <v>6.98</v>
      </c>
      <c r="AK7">
        <f t="shared" si="0"/>
        <v>15.9</v>
      </c>
      <c r="AL7">
        <f t="shared" si="0"/>
        <v>-3.06</v>
      </c>
      <c r="AN7">
        <v>2000</v>
      </c>
      <c r="AO7">
        <v>9.08</v>
      </c>
      <c r="AP7">
        <v>6.97</v>
      </c>
      <c r="AQ7">
        <v>15.9</v>
      </c>
      <c r="AR7">
        <v>-3.06</v>
      </c>
    </row>
    <row r="8" spans="1:45" x14ac:dyDescent="0.25">
      <c r="A8">
        <v>19833</v>
      </c>
      <c r="B8" s="17">
        <v>959</v>
      </c>
      <c r="C8" s="17">
        <v>149946351</v>
      </c>
      <c r="D8" s="17">
        <v>152769507</v>
      </c>
      <c r="E8">
        <v>-1.8479840000000001E-2</v>
      </c>
      <c r="F8" s="17">
        <v>38547783</v>
      </c>
      <c r="G8" s="17">
        <v>30593748</v>
      </c>
      <c r="H8">
        <v>-8.8210549999999999E-2</v>
      </c>
      <c r="I8">
        <v>1.2</v>
      </c>
      <c r="K8">
        <v>19833</v>
      </c>
      <c r="L8" t="s">
        <v>77</v>
      </c>
      <c r="M8" s="17">
        <v>148</v>
      </c>
      <c r="N8" s="17">
        <v>36024757</v>
      </c>
      <c r="O8" s="17">
        <v>38198941</v>
      </c>
      <c r="P8" s="17">
        <v>-5.6917389999999998E-2</v>
      </c>
      <c r="Q8" s="17">
        <v>5666720</v>
      </c>
      <c r="R8">
        <v>5853782</v>
      </c>
      <c r="S8">
        <v>-6.1434910000000002E-2</v>
      </c>
      <c r="T8">
        <v>0.19</v>
      </c>
      <c r="V8">
        <v>19833</v>
      </c>
      <c r="W8" t="s">
        <v>78</v>
      </c>
      <c r="X8" s="17">
        <v>15</v>
      </c>
      <c r="Y8" s="17">
        <v>2891037</v>
      </c>
      <c r="Z8" s="17">
        <v>2710759</v>
      </c>
      <c r="AA8">
        <v>6.650462E-2</v>
      </c>
      <c r="AB8" s="17">
        <v>521571</v>
      </c>
      <c r="AC8" s="17">
        <v>396150</v>
      </c>
      <c r="AD8">
        <v>2.3700329999999999E-2</v>
      </c>
      <c r="AE8">
        <v>5.88</v>
      </c>
      <c r="AG8" s="47">
        <v>20003</v>
      </c>
      <c r="AH8" s="48">
        <f t="shared" si="1"/>
        <v>20003</v>
      </c>
      <c r="AI8">
        <f t="shared" si="0"/>
        <v>12.52</v>
      </c>
      <c r="AJ8">
        <f t="shared" si="0"/>
        <v>9.7200000000000006</v>
      </c>
      <c r="AK8">
        <f t="shared" si="0"/>
        <v>16.95</v>
      </c>
      <c r="AL8">
        <f t="shared" si="0"/>
        <v>4.6500000000000004</v>
      </c>
      <c r="AN8">
        <v>2000</v>
      </c>
      <c r="AO8">
        <v>12.52</v>
      </c>
      <c r="AP8">
        <v>9.7200000000000006</v>
      </c>
      <c r="AQ8">
        <v>16.95</v>
      </c>
      <c r="AR8">
        <v>4.6500000000000004</v>
      </c>
    </row>
    <row r="9" spans="1:45" x14ac:dyDescent="0.25">
      <c r="A9">
        <v>19834</v>
      </c>
      <c r="B9" s="17">
        <v>969</v>
      </c>
      <c r="C9" s="17">
        <v>151721857</v>
      </c>
      <c r="D9" s="17">
        <v>152785929</v>
      </c>
      <c r="E9">
        <v>-6.9644599999999996E-3</v>
      </c>
      <c r="F9" s="17">
        <v>65926066</v>
      </c>
      <c r="G9" s="17">
        <v>40221531</v>
      </c>
      <c r="H9">
        <v>-0.23780704999999999</v>
      </c>
      <c r="I9">
        <v>-2.12</v>
      </c>
      <c r="K9">
        <v>19834</v>
      </c>
      <c r="L9" t="s">
        <v>77</v>
      </c>
      <c r="M9" s="17">
        <v>149</v>
      </c>
      <c r="N9" s="17">
        <v>34347367</v>
      </c>
      <c r="O9" s="17">
        <v>35437767</v>
      </c>
      <c r="P9" s="17">
        <v>-3.076943E-2</v>
      </c>
      <c r="Q9" s="17">
        <v>25729546</v>
      </c>
      <c r="R9">
        <v>7093175</v>
      </c>
      <c r="S9">
        <v>-0.69596243000000002</v>
      </c>
      <c r="T9">
        <v>-10.55</v>
      </c>
      <c r="V9">
        <v>19834</v>
      </c>
      <c r="W9" t="s">
        <v>78</v>
      </c>
      <c r="X9" s="17">
        <v>16</v>
      </c>
      <c r="Y9" s="17">
        <v>2805378</v>
      </c>
      <c r="Z9" s="17">
        <v>3053620</v>
      </c>
      <c r="AA9">
        <v>-8.1294329999999998E-2</v>
      </c>
      <c r="AB9" s="17">
        <v>612552</v>
      </c>
      <c r="AC9" s="17">
        <v>521571</v>
      </c>
      <c r="AD9">
        <v>-0.13397174000000001</v>
      </c>
      <c r="AE9">
        <v>2.21</v>
      </c>
      <c r="AG9" s="48">
        <v>20004</v>
      </c>
      <c r="AH9" s="48">
        <f t="shared" si="1"/>
        <v>20004</v>
      </c>
      <c r="AI9">
        <f t="shared" si="0"/>
        <v>12.41</v>
      </c>
      <c r="AJ9">
        <f t="shared" si="0"/>
        <v>7.52</v>
      </c>
      <c r="AK9">
        <f t="shared" si="0"/>
        <v>16.38</v>
      </c>
      <c r="AL9">
        <f t="shared" si="0"/>
        <v>9.24</v>
      </c>
      <c r="AN9">
        <v>2000</v>
      </c>
      <c r="AO9">
        <v>12.41</v>
      </c>
      <c r="AP9">
        <v>7.52</v>
      </c>
      <c r="AQ9">
        <v>16.38</v>
      </c>
      <c r="AR9">
        <v>9.24</v>
      </c>
    </row>
    <row r="10" spans="1:45" x14ac:dyDescent="0.25">
      <c r="A10">
        <v>19841</v>
      </c>
      <c r="B10" s="17">
        <v>966</v>
      </c>
      <c r="C10" s="17">
        <v>160433088</v>
      </c>
      <c r="D10" s="17">
        <v>152880980</v>
      </c>
      <c r="E10">
        <v>4.9398610000000003E-2</v>
      </c>
      <c r="F10" s="17">
        <v>36570831</v>
      </c>
      <c r="G10" s="17">
        <v>67106251</v>
      </c>
      <c r="H10">
        <v>0.44404136999999999</v>
      </c>
      <c r="I10">
        <v>-1.2</v>
      </c>
      <c r="K10">
        <v>19841</v>
      </c>
      <c r="L10" t="s">
        <v>77</v>
      </c>
      <c r="M10" s="17">
        <v>147</v>
      </c>
      <c r="N10" s="17">
        <v>36310160</v>
      </c>
      <c r="O10" s="17">
        <v>34176939</v>
      </c>
      <c r="P10" s="17">
        <v>6.2416970000000002E-2</v>
      </c>
      <c r="Q10" s="17">
        <v>4665188</v>
      </c>
      <c r="R10">
        <v>25622336</v>
      </c>
      <c r="S10">
        <v>2.6991748200000001</v>
      </c>
      <c r="T10">
        <v>1.1599999999999999</v>
      </c>
      <c r="V10">
        <v>19841</v>
      </c>
      <c r="W10" t="s">
        <v>78</v>
      </c>
      <c r="X10" s="17">
        <v>16</v>
      </c>
      <c r="Y10" s="17">
        <v>2910101</v>
      </c>
      <c r="Z10" s="17">
        <v>2914999</v>
      </c>
      <c r="AA10">
        <v>-1.6802799999999999E-3</v>
      </c>
      <c r="AB10" s="17">
        <v>314503</v>
      </c>
      <c r="AC10" s="17">
        <v>664970</v>
      </c>
      <c r="AD10">
        <v>0.15358424000000001</v>
      </c>
      <c r="AE10">
        <v>-3.01</v>
      </c>
      <c r="AG10" s="47">
        <v>20011</v>
      </c>
      <c r="AH10" s="48">
        <f t="shared" si="1"/>
        <v>20011</v>
      </c>
      <c r="AI10">
        <f t="shared" si="0"/>
        <v>11.91</v>
      </c>
      <c r="AJ10">
        <f t="shared" si="0"/>
        <v>5.87</v>
      </c>
      <c r="AK10">
        <f t="shared" si="0"/>
        <v>17.87</v>
      </c>
      <c r="AL10">
        <f t="shared" si="0"/>
        <v>11.54</v>
      </c>
      <c r="AN10">
        <v>2001</v>
      </c>
      <c r="AO10">
        <v>11.91</v>
      </c>
      <c r="AP10">
        <v>5.87</v>
      </c>
      <c r="AQ10">
        <v>17.87</v>
      </c>
      <c r="AR10">
        <v>11.55</v>
      </c>
    </row>
    <row r="11" spans="1:45" x14ac:dyDescent="0.25">
      <c r="A11">
        <v>19842</v>
      </c>
      <c r="B11" s="17">
        <v>974</v>
      </c>
      <c r="C11" s="17">
        <v>169566700</v>
      </c>
      <c r="D11" s="17">
        <v>166773226</v>
      </c>
      <c r="E11">
        <v>1.6750129999999998E-2</v>
      </c>
      <c r="F11" s="17">
        <v>66903512</v>
      </c>
      <c r="G11" s="17">
        <v>37056157</v>
      </c>
      <c r="H11">
        <v>-0.20856068999999999</v>
      </c>
      <c r="I11">
        <v>4.07</v>
      </c>
      <c r="K11">
        <v>19842</v>
      </c>
      <c r="L11" t="s">
        <v>77</v>
      </c>
      <c r="M11" s="17">
        <v>150</v>
      </c>
      <c r="N11" s="17">
        <v>39792015</v>
      </c>
      <c r="O11" s="17">
        <v>37761784</v>
      </c>
      <c r="P11" s="17">
        <v>5.376417E-2</v>
      </c>
      <c r="Q11" s="17">
        <v>4508623</v>
      </c>
      <c r="R11">
        <v>4711422</v>
      </c>
      <c r="S11">
        <v>6.7564460000000007E-2</v>
      </c>
      <c r="T11">
        <v>2.85</v>
      </c>
      <c r="V11">
        <v>19842</v>
      </c>
      <c r="W11" t="s">
        <v>78</v>
      </c>
      <c r="X11" s="17">
        <v>17</v>
      </c>
      <c r="Y11" s="17">
        <v>3315922</v>
      </c>
      <c r="Z11" s="17">
        <v>2953991</v>
      </c>
      <c r="AA11">
        <v>0.12252272</v>
      </c>
      <c r="AB11" s="17">
        <v>474810</v>
      </c>
      <c r="AC11" s="17">
        <v>395851</v>
      </c>
      <c r="AD11">
        <v>0.11061631</v>
      </c>
      <c r="AE11">
        <v>10.61</v>
      </c>
      <c r="AG11" s="48">
        <v>20012</v>
      </c>
      <c r="AH11" s="48">
        <f t="shared" si="1"/>
        <v>20012</v>
      </c>
      <c r="AI11">
        <f t="shared" si="0"/>
        <v>7.26</v>
      </c>
      <c r="AJ11">
        <f t="shared" si="0"/>
        <v>5.99</v>
      </c>
      <c r="AK11">
        <f t="shared" si="0"/>
        <v>6.59</v>
      </c>
      <c r="AL11">
        <f t="shared" si="0"/>
        <v>9.76</v>
      </c>
      <c r="AN11">
        <v>2001</v>
      </c>
      <c r="AO11">
        <v>7.26</v>
      </c>
      <c r="AP11">
        <v>5.99</v>
      </c>
      <c r="AQ11">
        <v>6.59</v>
      </c>
      <c r="AR11">
        <v>9.77</v>
      </c>
    </row>
    <row r="12" spans="1:45" x14ac:dyDescent="0.25">
      <c r="A12">
        <v>19843</v>
      </c>
      <c r="B12" s="17">
        <v>1032</v>
      </c>
      <c r="C12" s="17">
        <v>185599875</v>
      </c>
      <c r="D12" s="17">
        <v>188291034</v>
      </c>
      <c r="E12">
        <v>-1.4292549999999999E-2</v>
      </c>
      <c r="F12" s="17">
        <v>60598541</v>
      </c>
      <c r="G12" s="17">
        <v>71041647</v>
      </c>
      <c r="H12">
        <v>6.6115030000000005E-2</v>
      </c>
      <c r="I12">
        <v>4.49</v>
      </c>
      <c r="K12">
        <v>19843</v>
      </c>
      <c r="L12" t="s">
        <v>77</v>
      </c>
      <c r="M12" s="17">
        <v>167</v>
      </c>
      <c r="N12" s="17">
        <v>39925980</v>
      </c>
      <c r="O12" s="17">
        <v>43591081</v>
      </c>
      <c r="P12" s="17">
        <v>-8.4079150000000005E-2</v>
      </c>
      <c r="Q12" s="17">
        <v>8462058</v>
      </c>
      <c r="R12">
        <v>4518893</v>
      </c>
      <c r="S12">
        <v>-0.19472332000000001</v>
      </c>
      <c r="T12">
        <v>0.13</v>
      </c>
      <c r="V12">
        <v>19843</v>
      </c>
      <c r="W12" t="s">
        <v>78</v>
      </c>
      <c r="X12" s="17">
        <v>17</v>
      </c>
      <c r="Y12" s="17">
        <v>3005397</v>
      </c>
      <c r="Z12" s="17">
        <v>3315922</v>
      </c>
      <c r="AA12">
        <v>-9.3646649999999998E-2</v>
      </c>
      <c r="AB12" s="17">
        <v>557767</v>
      </c>
      <c r="AC12" s="17">
        <v>474810</v>
      </c>
      <c r="AD12">
        <v>-0.13849576999999999</v>
      </c>
      <c r="AE12">
        <v>-5.41</v>
      </c>
      <c r="AG12" s="47">
        <v>20013</v>
      </c>
      <c r="AH12" s="48">
        <f t="shared" si="1"/>
        <v>20013</v>
      </c>
      <c r="AI12">
        <f t="shared" si="0"/>
        <v>2.25</v>
      </c>
      <c r="AJ12">
        <f t="shared" si="0"/>
        <v>5.63</v>
      </c>
      <c r="AK12">
        <f t="shared" si="0"/>
        <v>4.22</v>
      </c>
      <c r="AL12">
        <f t="shared" si="0"/>
        <v>7.07</v>
      </c>
      <c r="AN12">
        <v>2001</v>
      </c>
      <c r="AO12">
        <v>2.25</v>
      </c>
      <c r="AP12">
        <v>5.63</v>
      </c>
      <c r="AQ12">
        <v>4.22</v>
      </c>
      <c r="AR12">
        <v>7.07</v>
      </c>
    </row>
    <row r="13" spans="1:45" x14ac:dyDescent="0.25">
      <c r="A13">
        <v>19844</v>
      </c>
      <c r="B13" s="17">
        <v>1018</v>
      </c>
      <c r="C13" s="17">
        <v>192786686</v>
      </c>
      <c r="D13" s="17">
        <v>188549550</v>
      </c>
      <c r="E13">
        <v>2.2472269999999999E-2</v>
      </c>
      <c r="F13" s="17">
        <v>92093140</v>
      </c>
      <c r="G13" s="17">
        <v>61224157</v>
      </c>
      <c r="H13">
        <v>-0.20916367</v>
      </c>
      <c r="I13">
        <v>7.43</v>
      </c>
      <c r="K13">
        <v>19844</v>
      </c>
      <c r="L13" t="s">
        <v>77</v>
      </c>
      <c r="M13" s="17">
        <v>166</v>
      </c>
      <c r="N13" s="17">
        <v>44806405</v>
      </c>
      <c r="O13" s="17">
        <v>40134967</v>
      </c>
      <c r="P13" s="17">
        <v>0.11639322000000001</v>
      </c>
      <c r="Q13" s="17">
        <v>20527733</v>
      </c>
      <c r="R13">
        <v>8625081</v>
      </c>
      <c r="S13">
        <v>-0.22949032999999999</v>
      </c>
      <c r="T13">
        <v>14.85</v>
      </c>
      <c r="V13">
        <v>19844</v>
      </c>
      <c r="W13" t="s">
        <v>78</v>
      </c>
      <c r="X13" s="17">
        <v>19</v>
      </c>
      <c r="Y13" s="17">
        <v>4455566</v>
      </c>
      <c r="Z13" s="17">
        <v>3604043</v>
      </c>
      <c r="AA13">
        <v>0.23626881999999999</v>
      </c>
      <c r="AB13" s="17">
        <v>1773779</v>
      </c>
      <c r="AC13" s="17">
        <v>577391</v>
      </c>
      <c r="AD13">
        <v>-0.11394273000000001</v>
      </c>
      <c r="AE13">
        <v>26.35</v>
      </c>
      <c r="AG13" s="48">
        <v>20014</v>
      </c>
      <c r="AH13" s="48">
        <f t="shared" si="1"/>
        <v>20014</v>
      </c>
      <c r="AI13">
        <f t="shared" si="0"/>
        <v>-1.1200000000000001</v>
      </c>
      <c r="AJ13">
        <f t="shared" si="0"/>
        <v>2.99</v>
      </c>
      <c r="AK13">
        <f t="shared" si="0"/>
        <v>2.9</v>
      </c>
      <c r="AL13">
        <f t="shared" si="0"/>
        <v>0.75</v>
      </c>
      <c r="AN13">
        <v>2001</v>
      </c>
      <c r="AO13">
        <v>-1.1200000000000001</v>
      </c>
      <c r="AP13">
        <v>3</v>
      </c>
      <c r="AQ13">
        <v>2.9</v>
      </c>
      <c r="AR13">
        <v>0.75</v>
      </c>
    </row>
    <row r="14" spans="1:45" x14ac:dyDescent="0.25">
      <c r="A14">
        <v>19851</v>
      </c>
      <c r="B14" s="17">
        <v>1032</v>
      </c>
      <c r="C14" s="17">
        <v>199945618</v>
      </c>
      <c r="D14" s="17">
        <v>201171465</v>
      </c>
      <c r="E14">
        <v>-6.0935399999999997E-3</v>
      </c>
      <c r="F14" s="17">
        <v>46192064</v>
      </c>
      <c r="G14" s="17">
        <v>99723038</v>
      </c>
      <c r="H14">
        <v>0.51558342000000001</v>
      </c>
      <c r="I14">
        <v>1.88</v>
      </c>
      <c r="K14">
        <v>19851</v>
      </c>
      <c r="L14" t="s">
        <v>77</v>
      </c>
      <c r="M14" s="17">
        <v>166</v>
      </c>
      <c r="N14" s="17">
        <v>44203183</v>
      </c>
      <c r="O14" s="17">
        <v>48082504</v>
      </c>
      <c r="P14" s="17">
        <v>-8.0680509999999997E-2</v>
      </c>
      <c r="Q14" s="17">
        <v>11561441</v>
      </c>
      <c r="R14">
        <v>20854943</v>
      </c>
      <c r="S14">
        <v>0.19884927999999999</v>
      </c>
      <c r="T14">
        <v>0.54</v>
      </c>
      <c r="V14">
        <v>19851</v>
      </c>
      <c r="W14" t="s">
        <v>78</v>
      </c>
      <c r="X14" s="17">
        <v>24</v>
      </c>
      <c r="Y14" s="17">
        <v>4699285</v>
      </c>
      <c r="Z14" s="17">
        <v>5032395</v>
      </c>
      <c r="AA14">
        <v>-6.6193130000000003E-2</v>
      </c>
      <c r="AB14" s="17">
        <v>247726</v>
      </c>
      <c r="AC14" s="17">
        <v>1794296</v>
      </c>
      <c r="AD14">
        <v>0.37474457</v>
      </c>
      <c r="AE14">
        <v>19.899999999999999</v>
      </c>
      <c r="AG14" s="47">
        <v>20021</v>
      </c>
      <c r="AH14" s="48">
        <f t="shared" si="1"/>
        <v>20021</v>
      </c>
      <c r="AI14">
        <f t="shared" si="0"/>
        <v>-5.98</v>
      </c>
      <c r="AJ14">
        <f t="shared" si="0"/>
        <v>5.78</v>
      </c>
      <c r="AK14">
        <f t="shared" si="0"/>
        <v>-0.55000000000000004</v>
      </c>
      <c r="AL14">
        <f t="shared" si="0"/>
        <v>-2.12</v>
      </c>
      <c r="AN14">
        <v>2002</v>
      </c>
      <c r="AO14">
        <v>-5.98</v>
      </c>
      <c r="AP14">
        <v>5.78</v>
      </c>
      <c r="AQ14">
        <v>-0.55000000000000004</v>
      </c>
      <c r="AR14">
        <v>-2.12</v>
      </c>
    </row>
    <row r="15" spans="1:45" x14ac:dyDescent="0.25">
      <c r="A15">
        <v>19852</v>
      </c>
      <c r="B15" s="17">
        <v>1044</v>
      </c>
      <c r="C15" s="17">
        <v>229295181</v>
      </c>
      <c r="D15" s="17">
        <v>213870671</v>
      </c>
      <c r="E15">
        <v>7.2120740000000003E-2</v>
      </c>
      <c r="F15" s="17">
        <v>65998110</v>
      </c>
      <c r="G15" s="17">
        <v>47727076</v>
      </c>
      <c r="H15">
        <v>-1.7132910000000001E-2</v>
      </c>
      <c r="I15">
        <v>7.42</v>
      </c>
      <c r="K15">
        <v>19852</v>
      </c>
      <c r="L15" t="s">
        <v>77</v>
      </c>
      <c r="M15" s="17">
        <v>167</v>
      </c>
      <c r="N15" s="17">
        <v>50474360</v>
      </c>
      <c r="O15" s="17">
        <v>45454294</v>
      </c>
      <c r="P15" s="17">
        <v>0.11044205999999999</v>
      </c>
      <c r="Q15" s="17">
        <v>21144261</v>
      </c>
      <c r="R15">
        <v>11570252</v>
      </c>
      <c r="S15">
        <v>-0.13439787</v>
      </c>
      <c r="T15">
        <v>6.21</v>
      </c>
      <c r="V15">
        <v>19852</v>
      </c>
      <c r="W15" t="s">
        <v>78</v>
      </c>
      <c r="X15" s="17">
        <v>23</v>
      </c>
      <c r="Y15" s="17">
        <v>4642712</v>
      </c>
      <c r="Z15" s="17">
        <v>4651803</v>
      </c>
      <c r="AA15">
        <v>-1.9543E-3</v>
      </c>
      <c r="AB15" s="17">
        <v>782077</v>
      </c>
      <c r="AC15" s="17">
        <v>247444</v>
      </c>
      <c r="AD15">
        <v>-0.12345134000000001</v>
      </c>
      <c r="AE15">
        <v>7.45</v>
      </c>
      <c r="AG15" s="48">
        <v>20022</v>
      </c>
      <c r="AH15" s="48">
        <f t="shared" si="1"/>
        <v>20022</v>
      </c>
      <c r="AI15">
        <f t="shared" si="0"/>
        <v>-6.32</v>
      </c>
      <c r="AJ15">
        <f t="shared" si="0"/>
        <v>-0.6</v>
      </c>
      <c r="AK15">
        <f t="shared" si="0"/>
        <v>-3</v>
      </c>
      <c r="AL15">
        <f t="shared" si="0"/>
        <v>-0.26</v>
      </c>
      <c r="AN15">
        <v>2002</v>
      </c>
      <c r="AO15">
        <v>-6.32</v>
      </c>
      <c r="AP15">
        <v>-0.6</v>
      </c>
      <c r="AQ15">
        <v>-3</v>
      </c>
      <c r="AR15">
        <v>-0.26</v>
      </c>
    </row>
    <row r="16" spans="1:45" x14ac:dyDescent="0.25">
      <c r="A16">
        <v>19853</v>
      </c>
      <c r="B16" s="17">
        <v>1094</v>
      </c>
      <c r="C16" s="17">
        <v>239238629</v>
      </c>
      <c r="D16" s="17">
        <v>242166041</v>
      </c>
      <c r="E16">
        <v>-1.2088450000000001E-2</v>
      </c>
      <c r="F16" s="17">
        <v>71669151</v>
      </c>
      <c r="G16" s="17">
        <v>66176863</v>
      </c>
      <c r="H16">
        <v>-4.784215E-2</v>
      </c>
      <c r="I16">
        <v>7.64</v>
      </c>
      <c r="K16">
        <v>19853</v>
      </c>
      <c r="L16" t="s">
        <v>77</v>
      </c>
      <c r="M16" s="17">
        <v>182</v>
      </c>
      <c r="N16" s="17">
        <v>52926159</v>
      </c>
      <c r="O16" s="17">
        <v>54305806</v>
      </c>
      <c r="P16" s="17">
        <v>-2.5405150000000001E-2</v>
      </c>
      <c r="Q16" s="17">
        <v>29548894</v>
      </c>
      <c r="R16">
        <v>21045735</v>
      </c>
      <c r="S16">
        <v>-0.29713725000000002</v>
      </c>
      <c r="T16">
        <v>12.07</v>
      </c>
      <c r="V16">
        <v>19853</v>
      </c>
      <c r="W16" t="s">
        <v>78</v>
      </c>
      <c r="X16" s="17">
        <v>27</v>
      </c>
      <c r="Y16" s="17">
        <v>6413008</v>
      </c>
      <c r="Z16" s="17">
        <v>5237489</v>
      </c>
      <c r="AA16">
        <v>0.22444323999999999</v>
      </c>
      <c r="AB16" s="17">
        <v>717626</v>
      </c>
      <c r="AC16" s="17">
        <v>816886</v>
      </c>
      <c r="AD16">
        <v>0.28837220000000002</v>
      </c>
      <c r="AE16">
        <v>39.26</v>
      </c>
      <c r="AG16" s="47">
        <v>20023</v>
      </c>
      <c r="AH16" s="48">
        <f t="shared" si="1"/>
        <v>20023</v>
      </c>
      <c r="AI16">
        <f t="shared" si="0"/>
        <v>-8.7100000000000009</v>
      </c>
      <c r="AJ16">
        <f t="shared" si="0"/>
        <v>-4.53</v>
      </c>
      <c r="AK16">
        <f t="shared" si="0"/>
        <v>-2.62</v>
      </c>
      <c r="AL16">
        <f t="shared" si="0"/>
        <v>3.71</v>
      </c>
      <c r="AN16">
        <v>2002</v>
      </c>
      <c r="AO16">
        <v>-8.7100000000000009</v>
      </c>
      <c r="AP16">
        <v>-4.53</v>
      </c>
      <c r="AQ16">
        <v>-2.62</v>
      </c>
      <c r="AR16">
        <v>3.71</v>
      </c>
    </row>
    <row r="17" spans="1:44" x14ac:dyDescent="0.25">
      <c r="A17">
        <v>19854</v>
      </c>
      <c r="B17" s="17">
        <v>1100</v>
      </c>
      <c r="C17" s="17">
        <v>246310961</v>
      </c>
      <c r="D17" s="17">
        <v>253718003</v>
      </c>
      <c r="E17">
        <v>-2.919399E-2</v>
      </c>
      <c r="F17" s="17">
        <v>93950464</v>
      </c>
      <c r="G17" s="17">
        <v>76258689</v>
      </c>
      <c r="H17">
        <v>-0.14143421</v>
      </c>
      <c r="I17">
        <v>2.4700000000000002</v>
      </c>
      <c r="K17">
        <v>19854</v>
      </c>
      <c r="L17" t="s">
        <v>77</v>
      </c>
      <c r="M17" s="17">
        <v>188</v>
      </c>
      <c r="N17" s="17">
        <v>66823160</v>
      </c>
      <c r="O17" s="17">
        <v>63753526</v>
      </c>
      <c r="P17" s="17">
        <v>4.8148459999999997E-2</v>
      </c>
      <c r="Q17" s="17">
        <v>28134140</v>
      </c>
      <c r="R17">
        <v>29851592</v>
      </c>
      <c r="S17">
        <v>0.14120392000000001</v>
      </c>
      <c r="T17">
        <v>5.25</v>
      </c>
      <c r="V17">
        <v>19854</v>
      </c>
      <c r="W17" t="s">
        <v>78</v>
      </c>
      <c r="X17" s="17">
        <v>31</v>
      </c>
      <c r="Y17" s="17">
        <v>7250926</v>
      </c>
      <c r="Z17" s="17">
        <v>7154711</v>
      </c>
      <c r="AA17">
        <v>1.3447779999999999E-2</v>
      </c>
      <c r="AB17" s="17">
        <v>2104834</v>
      </c>
      <c r="AC17" s="17">
        <v>777593</v>
      </c>
      <c r="AD17">
        <v>-0.19303798</v>
      </c>
      <c r="AE17">
        <v>16.97</v>
      </c>
      <c r="AG17" s="48">
        <v>20024</v>
      </c>
      <c r="AH17" s="48">
        <f t="shared" si="1"/>
        <v>20024</v>
      </c>
      <c r="AI17">
        <f t="shared" si="0"/>
        <v>-10.75</v>
      </c>
      <c r="AJ17">
        <f t="shared" si="0"/>
        <v>-1.79</v>
      </c>
      <c r="AK17">
        <f t="shared" si="0"/>
        <v>-5.49</v>
      </c>
      <c r="AL17">
        <f t="shared" si="0"/>
        <v>2.59</v>
      </c>
      <c r="AN17">
        <v>2002</v>
      </c>
      <c r="AO17">
        <v>-10.75</v>
      </c>
      <c r="AP17">
        <v>-1.77</v>
      </c>
      <c r="AQ17">
        <v>-5.25</v>
      </c>
      <c r="AR17">
        <v>2.59</v>
      </c>
    </row>
    <row r="18" spans="1:44" x14ac:dyDescent="0.25">
      <c r="A18">
        <v>19861</v>
      </c>
      <c r="B18" s="17">
        <v>1104</v>
      </c>
      <c r="C18" s="17">
        <v>264879945</v>
      </c>
      <c r="D18" s="17">
        <v>259085357</v>
      </c>
      <c r="E18">
        <v>2.236556E-2</v>
      </c>
      <c r="F18" s="17">
        <v>54512598</v>
      </c>
      <c r="G18" s="17">
        <v>99587135</v>
      </c>
      <c r="H18">
        <v>0.31893223999999998</v>
      </c>
      <c r="I18">
        <v>5.32</v>
      </c>
      <c r="K18">
        <v>19861</v>
      </c>
      <c r="L18" t="s">
        <v>77</v>
      </c>
      <c r="M18" s="17">
        <v>187</v>
      </c>
      <c r="N18" s="17">
        <v>66384943</v>
      </c>
      <c r="O18" s="17">
        <v>67388072</v>
      </c>
      <c r="P18" s="17">
        <v>-1.4885850000000001E-2</v>
      </c>
      <c r="Q18" s="17">
        <v>15544206</v>
      </c>
      <c r="R18">
        <v>28138784</v>
      </c>
      <c r="S18">
        <v>0.29532890000000001</v>
      </c>
      <c r="T18">
        <v>11.83</v>
      </c>
      <c r="V18">
        <v>19861</v>
      </c>
      <c r="W18" t="s">
        <v>78</v>
      </c>
      <c r="X18" s="17">
        <v>33</v>
      </c>
      <c r="Y18" s="17">
        <v>6647889</v>
      </c>
      <c r="Z18" s="17">
        <v>7512752</v>
      </c>
      <c r="AA18">
        <v>-0.11511933000000001</v>
      </c>
      <c r="AB18" s="17">
        <v>1160737</v>
      </c>
      <c r="AC18" s="17">
        <v>1500136</v>
      </c>
      <c r="AD18">
        <v>-8.7393570000000004E-2</v>
      </c>
      <c r="AE18">
        <v>12.08</v>
      </c>
      <c r="AG18" s="47">
        <v>20031</v>
      </c>
      <c r="AH18" s="48">
        <f t="shared" si="1"/>
        <v>20031</v>
      </c>
      <c r="AI18">
        <f t="shared" si="0"/>
        <v>-6.97</v>
      </c>
      <c r="AJ18">
        <f t="shared" si="0"/>
        <v>-7.37</v>
      </c>
      <c r="AK18">
        <f t="shared" si="0"/>
        <v>-7.66</v>
      </c>
      <c r="AL18">
        <f t="shared" si="0"/>
        <v>3.36</v>
      </c>
      <c r="AN18">
        <v>2003</v>
      </c>
      <c r="AO18">
        <v>-6.97</v>
      </c>
      <c r="AP18">
        <v>-7.34</v>
      </c>
      <c r="AQ18">
        <v>-7.46</v>
      </c>
      <c r="AR18">
        <v>3.36</v>
      </c>
    </row>
    <row r="19" spans="1:44" x14ac:dyDescent="0.25">
      <c r="A19">
        <v>19862</v>
      </c>
      <c r="B19" s="17">
        <v>1218</v>
      </c>
      <c r="C19" s="17">
        <v>297966581</v>
      </c>
      <c r="D19" s="17">
        <v>288962651</v>
      </c>
      <c r="E19">
        <v>3.1159490000000001E-2</v>
      </c>
      <c r="F19" s="17">
        <v>112316764</v>
      </c>
      <c r="G19" s="17">
        <v>110809768</v>
      </c>
      <c r="H19">
        <v>4.2081460000000001E-2</v>
      </c>
      <c r="I19">
        <v>1.22</v>
      </c>
      <c r="K19">
        <v>19862</v>
      </c>
      <c r="L19" t="s">
        <v>77</v>
      </c>
      <c r="M19" s="17">
        <v>200</v>
      </c>
      <c r="N19" s="17">
        <v>73067121</v>
      </c>
      <c r="O19" s="17">
        <v>70447482</v>
      </c>
      <c r="P19" s="17">
        <v>3.7185700000000002E-2</v>
      </c>
      <c r="Q19" s="17">
        <v>23498554</v>
      </c>
      <c r="R19">
        <v>16367629</v>
      </c>
      <c r="S19">
        <v>-8.3418980000000004E-2</v>
      </c>
      <c r="T19">
        <v>4.5</v>
      </c>
      <c r="V19">
        <v>19862</v>
      </c>
      <c r="W19" t="s">
        <v>78</v>
      </c>
      <c r="X19" s="17">
        <v>37</v>
      </c>
      <c r="Y19" s="17">
        <v>6865136</v>
      </c>
      <c r="Z19" s="17">
        <v>6694791</v>
      </c>
      <c r="AA19">
        <v>2.5444410000000001E-2</v>
      </c>
      <c r="AB19" s="17">
        <v>2090839</v>
      </c>
      <c r="AC19" s="17">
        <v>1207424</v>
      </c>
      <c r="AD19">
        <v>-0.12994757000000001</v>
      </c>
      <c r="AE19">
        <v>14.82</v>
      </c>
      <c r="AG19" s="48">
        <v>20032</v>
      </c>
      <c r="AH19" s="48">
        <f t="shared" si="1"/>
        <v>20032</v>
      </c>
      <c r="AI19">
        <f t="shared" si="0"/>
        <v>-5.76</v>
      </c>
      <c r="AJ19">
        <f t="shared" si="0"/>
        <v>-4.76</v>
      </c>
      <c r="AK19">
        <f t="shared" si="0"/>
        <v>-8.19</v>
      </c>
      <c r="AL19">
        <f t="shared" si="0"/>
        <v>1.74</v>
      </c>
      <c r="AN19">
        <v>2003</v>
      </c>
      <c r="AO19">
        <v>-5.76</v>
      </c>
      <c r="AP19">
        <v>-4.7300000000000004</v>
      </c>
      <c r="AQ19">
        <v>-7.99</v>
      </c>
      <c r="AR19">
        <v>1.74</v>
      </c>
    </row>
    <row r="20" spans="1:44" x14ac:dyDescent="0.25">
      <c r="A20">
        <v>19863</v>
      </c>
      <c r="B20" s="17">
        <v>1224</v>
      </c>
      <c r="C20" s="17">
        <v>290249887</v>
      </c>
      <c r="D20" s="17">
        <v>301661847</v>
      </c>
      <c r="E20">
        <v>-3.7830309999999999E-2</v>
      </c>
      <c r="F20" s="17">
        <v>156548618</v>
      </c>
      <c r="G20" s="17">
        <v>113627780</v>
      </c>
      <c r="H20">
        <v>-0.28895187999999999</v>
      </c>
      <c r="I20">
        <v>-1.35</v>
      </c>
      <c r="K20">
        <v>19863</v>
      </c>
      <c r="L20" t="s">
        <v>77</v>
      </c>
      <c r="M20" s="17">
        <v>201</v>
      </c>
      <c r="N20" s="17">
        <v>77746189</v>
      </c>
      <c r="O20" s="17">
        <v>77249110</v>
      </c>
      <c r="P20" s="17">
        <v>6.4347500000000004E-3</v>
      </c>
      <c r="Q20" s="17">
        <v>71631694</v>
      </c>
      <c r="R20">
        <v>23499309</v>
      </c>
      <c r="S20">
        <v>-0.88624153000000006</v>
      </c>
      <c r="T20">
        <v>7.69</v>
      </c>
      <c r="V20">
        <v>19863</v>
      </c>
      <c r="W20" t="s">
        <v>78</v>
      </c>
      <c r="X20" s="17">
        <v>42</v>
      </c>
      <c r="Y20" s="17">
        <v>7924681</v>
      </c>
      <c r="Z20" s="17">
        <v>8500452</v>
      </c>
      <c r="AA20">
        <v>-6.7734160000000002E-2</v>
      </c>
      <c r="AB20" s="17">
        <v>1279457</v>
      </c>
      <c r="AC20" s="17">
        <v>1920391</v>
      </c>
      <c r="AD20">
        <v>9.9030999999999998E-3</v>
      </c>
      <c r="AE20">
        <v>-14.4</v>
      </c>
      <c r="AG20" s="47">
        <v>20033</v>
      </c>
      <c r="AH20" s="48">
        <f t="shared" si="1"/>
        <v>20033</v>
      </c>
      <c r="AI20">
        <f t="shared" si="0"/>
        <v>-5.44</v>
      </c>
      <c r="AJ20">
        <f t="shared" si="0"/>
        <v>-3.87</v>
      </c>
      <c r="AK20">
        <f t="shared" si="0"/>
        <v>-10.54</v>
      </c>
      <c r="AL20">
        <f t="shared" si="0"/>
        <v>1.39</v>
      </c>
      <c r="AN20">
        <v>2003</v>
      </c>
      <c r="AO20">
        <v>-5.44</v>
      </c>
      <c r="AP20">
        <v>-3.85</v>
      </c>
      <c r="AQ20">
        <v>-10.32</v>
      </c>
      <c r="AR20">
        <v>1.39</v>
      </c>
    </row>
    <row r="21" spans="1:44" x14ac:dyDescent="0.25">
      <c r="A21">
        <v>19864</v>
      </c>
      <c r="B21" s="17">
        <v>1217</v>
      </c>
      <c r="C21" s="17">
        <v>295389719</v>
      </c>
      <c r="D21" s="17">
        <v>295254473</v>
      </c>
      <c r="E21">
        <v>4.5806999999999998E-4</v>
      </c>
      <c r="F21" s="17">
        <v>137119488</v>
      </c>
      <c r="G21" s="17">
        <v>157128137</v>
      </c>
      <c r="H21">
        <v>0.14583673999999999</v>
      </c>
      <c r="I21">
        <v>1.62</v>
      </c>
      <c r="K21">
        <v>19864</v>
      </c>
      <c r="L21" t="s">
        <v>77</v>
      </c>
      <c r="M21" s="17">
        <v>200</v>
      </c>
      <c r="N21" s="17">
        <v>77878826</v>
      </c>
      <c r="O21" s="17">
        <v>76705275</v>
      </c>
      <c r="P21" s="17">
        <v>1.5299480000000001E-2</v>
      </c>
      <c r="Q21" s="17">
        <v>66670833</v>
      </c>
      <c r="R21">
        <v>71227805</v>
      </c>
      <c r="S21">
        <v>1.0461988799999999</v>
      </c>
      <c r="T21">
        <v>4.4000000000000004</v>
      </c>
      <c r="V21">
        <v>19864</v>
      </c>
      <c r="W21" t="s">
        <v>78</v>
      </c>
      <c r="X21" s="17">
        <v>43</v>
      </c>
      <c r="Y21" s="17">
        <v>7861615</v>
      </c>
      <c r="Z21" s="17">
        <v>11030607</v>
      </c>
      <c r="AA21">
        <v>-0.28729081000000001</v>
      </c>
      <c r="AB21" s="17">
        <v>1003330</v>
      </c>
      <c r="AC21" s="17">
        <v>1058119</v>
      </c>
      <c r="AD21">
        <v>-0.31227944000000002</v>
      </c>
      <c r="AE21">
        <v>-44.47</v>
      </c>
      <c r="AG21" s="48">
        <v>20034</v>
      </c>
      <c r="AH21" s="48">
        <f t="shared" si="1"/>
        <v>20034</v>
      </c>
      <c r="AI21">
        <f t="shared" si="0"/>
        <v>-0.55000000000000004</v>
      </c>
      <c r="AJ21">
        <f t="shared" si="0"/>
        <v>-7.58</v>
      </c>
      <c r="AK21">
        <f t="shared" si="0"/>
        <v>-6.43</v>
      </c>
      <c r="AL21">
        <f t="shared" si="0"/>
        <v>3.5</v>
      </c>
      <c r="AN21">
        <v>2003</v>
      </c>
      <c r="AO21">
        <v>-0.47</v>
      </c>
      <c r="AP21">
        <v>-7.58</v>
      </c>
      <c r="AQ21">
        <v>-6.31</v>
      </c>
      <c r="AR21">
        <v>3.5</v>
      </c>
    </row>
    <row r="22" spans="1:44" x14ac:dyDescent="0.25">
      <c r="A22">
        <v>19871</v>
      </c>
      <c r="B22" s="17">
        <v>1207</v>
      </c>
      <c r="C22" s="17">
        <v>301870930</v>
      </c>
      <c r="D22" s="17">
        <v>298122285</v>
      </c>
      <c r="E22">
        <v>1.2574190000000001E-2</v>
      </c>
      <c r="F22" s="17">
        <v>87917069</v>
      </c>
      <c r="G22" s="17">
        <v>131384967</v>
      </c>
      <c r="H22">
        <v>0.28317922000000001</v>
      </c>
      <c r="I22">
        <v>0.64</v>
      </c>
      <c r="K22">
        <v>19871</v>
      </c>
      <c r="L22" t="s">
        <v>77</v>
      </c>
      <c r="M22" s="17">
        <v>196</v>
      </c>
      <c r="N22" s="17">
        <v>74132783</v>
      </c>
      <c r="O22" s="17">
        <v>72611746</v>
      </c>
      <c r="P22" s="17">
        <v>2.0947529999999999E-2</v>
      </c>
      <c r="Q22" s="17">
        <v>32984330</v>
      </c>
      <c r="R22">
        <v>59976056</v>
      </c>
      <c r="S22">
        <v>2.256526</v>
      </c>
      <c r="T22">
        <v>7.99</v>
      </c>
      <c r="V22">
        <v>19871</v>
      </c>
      <c r="W22" t="s">
        <v>78</v>
      </c>
      <c r="X22" s="17">
        <v>44</v>
      </c>
      <c r="Y22" s="17">
        <v>8985491</v>
      </c>
      <c r="Z22" s="17">
        <v>8061107</v>
      </c>
      <c r="AA22">
        <v>0.11467209</v>
      </c>
      <c r="AB22" s="17">
        <v>1373266</v>
      </c>
      <c r="AC22" s="17">
        <v>698137</v>
      </c>
      <c r="AD22">
        <v>3.3852510000000002E-2</v>
      </c>
      <c r="AE22">
        <v>-21.49</v>
      </c>
      <c r="AG22" s="47">
        <v>20041</v>
      </c>
      <c r="AH22" s="48">
        <f t="shared" si="1"/>
        <v>20041</v>
      </c>
      <c r="AI22">
        <f t="shared" si="0"/>
        <v>-0.3</v>
      </c>
      <c r="AJ22">
        <f t="shared" si="0"/>
        <v>-6.24</v>
      </c>
      <c r="AK22">
        <f t="shared" si="0"/>
        <v>-7.32</v>
      </c>
      <c r="AL22">
        <f t="shared" si="0"/>
        <v>-0.59</v>
      </c>
      <c r="AN22">
        <v>2004</v>
      </c>
      <c r="AO22">
        <v>-0.22</v>
      </c>
      <c r="AP22">
        <v>-6.24</v>
      </c>
      <c r="AQ22">
        <v>-7.26</v>
      </c>
      <c r="AR22">
        <v>-0.81</v>
      </c>
    </row>
    <row r="23" spans="1:44" x14ac:dyDescent="0.25">
      <c r="A23">
        <v>19872</v>
      </c>
      <c r="B23" s="17">
        <v>1262</v>
      </c>
      <c r="C23" s="17">
        <v>317710278</v>
      </c>
      <c r="D23" s="17">
        <v>321283221</v>
      </c>
      <c r="E23">
        <v>-1.112085E-2</v>
      </c>
      <c r="F23" s="17">
        <v>93885120</v>
      </c>
      <c r="G23" s="17">
        <v>91870423</v>
      </c>
      <c r="H23">
        <v>-2.4356269999999999E-2</v>
      </c>
      <c r="I23">
        <v>-3.59</v>
      </c>
      <c r="K23">
        <v>19872</v>
      </c>
      <c r="L23" t="s">
        <v>77</v>
      </c>
      <c r="M23" s="17">
        <v>204</v>
      </c>
      <c r="N23" s="17">
        <v>76874288</v>
      </c>
      <c r="O23" s="17">
        <v>77193458</v>
      </c>
      <c r="P23" s="17">
        <v>-4.13468E-3</v>
      </c>
      <c r="Q23" s="17">
        <v>36298553</v>
      </c>
      <c r="R23">
        <v>33911314</v>
      </c>
      <c r="S23">
        <v>-6.2529459999999995E-2</v>
      </c>
      <c r="T23">
        <v>3.85</v>
      </c>
      <c r="V23">
        <v>19872</v>
      </c>
      <c r="W23" t="s">
        <v>78</v>
      </c>
      <c r="X23" s="17">
        <v>46</v>
      </c>
      <c r="Y23" s="17">
        <v>9075005</v>
      </c>
      <c r="Z23" s="17">
        <v>9706682</v>
      </c>
      <c r="AA23">
        <v>-6.5076510000000004E-2</v>
      </c>
      <c r="AB23" s="17">
        <v>1163973</v>
      </c>
      <c r="AC23" s="17">
        <v>1432686</v>
      </c>
      <c r="AD23">
        <v>-4.3868039999999997E-2</v>
      </c>
      <c r="AE23">
        <v>-30.54</v>
      </c>
      <c r="AG23" s="48">
        <v>20042</v>
      </c>
      <c r="AH23" s="48">
        <f t="shared" si="1"/>
        <v>20042</v>
      </c>
      <c r="AI23">
        <f t="shared" si="0"/>
        <v>0.84</v>
      </c>
      <c r="AJ23">
        <f t="shared" si="0"/>
        <v>-6.34</v>
      </c>
      <c r="AK23">
        <f t="shared" si="0"/>
        <v>-3.07</v>
      </c>
      <c r="AL23">
        <f t="shared" si="0"/>
        <v>2.92</v>
      </c>
      <c r="AN23">
        <v>2004</v>
      </c>
      <c r="AO23">
        <v>0.92</v>
      </c>
      <c r="AP23">
        <v>-6.34</v>
      </c>
      <c r="AQ23">
        <v>-3</v>
      </c>
      <c r="AR23">
        <v>2.7</v>
      </c>
    </row>
    <row r="24" spans="1:44" x14ac:dyDescent="0.25">
      <c r="A24">
        <v>19873</v>
      </c>
      <c r="B24" s="17">
        <v>1328</v>
      </c>
      <c r="C24" s="17">
        <v>349536034</v>
      </c>
      <c r="D24" s="17">
        <v>357883499</v>
      </c>
      <c r="E24">
        <v>-2.332453E-2</v>
      </c>
      <c r="F24" s="17">
        <v>125313254</v>
      </c>
      <c r="G24" s="17">
        <v>104062559</v>
      </c>
      <c r="H24">
        <v>-0.1166104</v>
      </c>
      <c r="I24">
        <v>-2.14</v>
      </c>
      <c r="K24">
        <v>19873</v>
      </c>
      <c r="L24" t="s">
        <v>77</v>
      </c>
      <c r="M24" s="17">
        <v>211</v>
      </c>
      <c r="N24" s="17">
        <v>90369309</v>
      </c>
      <c r="O24" s="17">
        <v>91777948</v>
      </c>
      <c r="P24" s="17">
        <v>-1.534834E-2</v>
      </c>
      <c r="Q24" s="17">
        <v>40601358</v>
      </c>
      <c r="R24">
        <v>38228367</v>
      </c>
      <c r="S24">
        <v>-7.0619230000000005E-2</v>
      </c>
      <c r="T24">
        <v>1.68</v>
      </c>
      <c r="V24">
        <v>19873</v>
      </c>
      <c r="W24" t="s">
        <v>78</v>
      </c>
      <c r="X24" s="17">
        <v>53</v>
      </c>
      <c r="Y24" s="17">
        <v>15586410</v>
      </c>
      <c r="Z24" s="17">
        <v>15062859</v>
      </c>
      <c r="AA24">
        <v>3.4757740000000002E-2</v>
      </c>
      <c r="AB24" s="17">
        <v>2016667</v>
      </c>
      <c r="AC24" s="17">
        <v>884501</v>
      </c>
      <c r="AD24">
        <v>-4.2925629999999999E-2</v>
      </c>
      <c r="AE24">
        <v>-20.29</v>
      </c>
      <c r="AG24" s="47">
        <v>20043</v>
      </c>
      <c r="AH24" s="48">
        <f t="shared" si="1"/>
        <v>20043</v>
      </c>
      <c r="AI24">
        <f t="shared" si="0"/>
        <v>2.17</v>
      </c>
      <c r="AJ24">
        <f t="shared" si="0"/>
        <v>-3.51</v>
      </c>
      <c r="AK24">
        <f t="shared" si="0"/>
        <v>-0.96</v>
      </c>
      <c r="AL24">
        <f t="shared" si="0"/>
        <v>0.82</v>
      </c>
      <c r="AN24">
        <v>2004</v>
      </c>
      <c r="AO24">
        <v>2.2599999999999998</v>
      </c>
      <c r="AP24">
        <v>-3.47</v>
      </c>
      <c r="AQ24">
        <v>-0.89</v>
      </c>
      <c r="AR24">
        <v>0.61</v>
      </c>
    </row>
    <row r="25" spans="1:44" x14ac:dyDescent="0.25">
      <c r="A25">
        <v>19874</v>
      </c>
      <c r="B25" s="17">
        <v>1332</v>
      </c>
      <c r="C25" s="17">
        <v>357353409</v>
      </c>
      <c r="D25" s="17">
        <v>356909460</v>
      </c>
      <c r="E25">
        <v>1.24387E-3</v>
      </c>
      <c r="F25" s="17">
        <v>166438891</v>
      </c>
      <c r="G25" s="17">
        <v>128274038</v>
      </c>
      <c r="H25">
        <v>-0.16498277</v>
      </c>
      <c r="I25">
        <v>-2.06</v>
      </c>
      <c r="K25">
        <v>19874</v>
      </c>
      <c r="L25" t="s">
        <v>77</v>
      </c>
      <c r="M25" s="17">
        <v>211</v>
      </c>
      <c r="N25" s="17">
        <v>88593959</v>
      </c>
      <c r="O25" s="17">
        <v>92293787</v>
      </c>
      <c r="P25" s="17">
        <v>-4.008751E-2</v>
      </c>
      <c r="Q25" s="17">
        <v>53075474</v>
      </c>
      <c r="R25">
        <v>40558463</v>
      </c>
      <c r="S25">
        <v>-0.31345775999999997</v>
      </c>
      <c r="T25">
        <v>-3.86</v>
      </c>
      <c r="V25">
        <v>19874</v>
      </c>
      <c r="W25" t="s">
        <v>78</v>
      </c>
      <c r="X25" s="17">
        <v>56</v>
      </c>
      <c r="Y25" s="17">
        <v>15773701</v>
      </c>
      <c r="Z25" s="17">
        <v>16483578</v>
      </c>
      <c r="AA25">
        <v>-4.306571E-2</v>
      </c>
      <c r="AB25" s="17">
        <v>2717155</v>
      </c>
      <c r="AC25" s="17">
        <v>2121422</v>
      </c>
      <c r="AD25">
        <v>-9.0906269999999997E-2</v>
      </c>
      <c r="AE25">
        <v>4.13</v>
      </c>
      <c r="AG25" s="48">
        <v>20044</v>
      </c>
      <c r="AH25" s="48">
        <f t="shared" si="1"/>
        <v>20044</v>
      </c>
      <c r="AI25">
        <f t="shared" si="0"/>
        <v>2.97</v>
      </c>
      <c r="AJ25">
        <f t="shared" si="0"/>
        <v>-0.37</v>
      </c>
      <c r="AK25">
        <f t="shared" si="0"/>
        <v>-1.93</v>
      </c>
      <c r="AL25">
        <f t="shared" si="0"/>
        <v>3.06</v>
      </c>
      <c r="AN25">
        <v>2004</v>
      </c>
      <c r="AO25">
        <v>2.98</v>
      </c>
      <c r="AP25">
        <v>-0.33</v>
      </c>
      <c r="AQ25">
        <v>-2.09</v>
      </c>
      <c r="AR25">
        <v>2.81</v>
      </c>
    </row>
    <row r="26" spans="1:44" x14ac:dyDescent="0.25">
      <c r="A26">
        <v>19881</v>
      </c>
      <c r="B26" s="17">
        <v>1368</v>
      </c>
      <c r="C26" s="17">
        <v>373309140</v>
      </c>
      <c r="D26" s="17">
        <v>373446809</v>
      </c>
      <c r="E26">
        <v>-3.6863999999999999E-4</v>
      </c>
      <c r="F26" s="17">
        <v>113244202</v>
      </c>
      <c r="G26" s="17">
        <v>167128872</v>
      </c>
      <c r="H26">
        <v>0.26050571</v>
      </c>
      <c r="I26">
        <v>-3.36</v>
      </c>
      <c r="K26">
        <v>19881</v>
      </c>
      <c r="L26" t="s">
        <v>77</v>
      </c>
      <c r="M26" s="17">
        <v>229</v>
      </c>
      <c r="N26" s="17">
        <v>102027320</v>
      </c>
      <c r="O26" s="17">
        <v>94081192</v>
      </c>
      <c r="P26" s="17">
        <v>8.4460320000000005E-2</v>
      </c>
      <c r="Q26" s="17">
        <v>39497280</v>
      </c>
      <c r="R26">
        <v>53347623</v>
      </c>
      <c r="S26">
        <v>0.53509848000000004</v>
      </c>
      <c r="T26">
        <v>2.4900000000000002</v>
      </c>
      <c r="V26">
        <v>19881</v>
      </c>
      <c r="W26" t="s">
        <v>78</v>
      </c>
      <c r="X26" s="17">
        <v>61</v>
      </c>
      <c r="Y26" s="17">
        <v>16839262</v>
      </c>
      <c r="Z26" s="17">
        <v>16836073</v>
      </c>
      <c r="AA26">
        <v>1.8940999999999999E-4</v>
      </c>
      <c r="AB26" s="17">
        <v>5410464</v>
      </c>
      <c r="AC26" s="17">
        <v>2806437</v>
      </c>
      <c r="AD26">
        <v>-0.18538172</v>
      </c>
      <c r="AE26">
        <v>-7.32</v>
      </c>
      <c r="AG26" s="47">
        <v>20051</v>
      </c>
      <c r="AH26" s="48">
        <f t="shared" si="1"/>
        <v>20051</v>
      </c>
      <c r="AI26">
        <f t="shared" ref="AI26:AL45" si="2">SUMIFS($AE:$AE,$W:$W,AI$4,$V:$V,$AH26)</f>
        <v>3.2</v>
      </c>
      <c r="AJ26">
        <f t="shared" si="2"/>
        <v>2.04</v>
      </c>
      <c r="AK26">
        <f t="shared" si="2"/>
        <v>1.76</v>
      </c>
      <c r="AL26">
        <f t="shared" si="2"/>
        <v>4.0999999999999996</v>
      </c>
      <c r="AN26">
        <v>2005</v>
      </c>
      <c r="AO26">
        <v>3.2</v>
      </c>
      <c r="AP26">
        <v>2.09</v>
      </c>
      <c r="AQ26">
        <v>1.79</v>
      </c>
      <c r="AR26">
        <v>4.05</v>
      </c>
    </row>
    <row r="27" spans="1:44" x14ac:dyDescent="0.25">
      <c r="A27">
        <v>19882</v>
      </c>
      <c r="B27" s="17">
        <v>1384</v>
      </c>
      <c r="C27" s="17">
        <v>392630765</v>
      </c>
      <c r="D27" s="17">
        <v>384594311</v>
      </c>
      <c r="E27">
        <v>2.089593E-2</v>
      </c>
      <c r="F27" s="17">
        <v>132418044</v>
      </c>
      <c r="G27" s="17">
        <v>146560784</v>
      </c>
      <c r="H27">
        <v>9.3176770000000006E-2</v>
      </c>
      <c r="I27">
        <v>-0.16</v>
      </c>
      <c r="K27">
        <v>19882</v>
      </c>
      <c r="L27" t="s">
        <v>77</v>
      </c>
      <c r="M27" s="17">
        <v>230</v>
      </c>
      <c r="N27" s="17">
        <v>99451927</v>
      </c>
      <c r="O27" s="17">
        <v>102315215</v>
      </c>
      <c r="P27" s="17">
        <v>-2.7984970000000001E-2</v>
      </c>
      <c r="Q27" s="17">
        <v>41814358</v>
      </c>
      <c r="R27">
        <v>40016378</v>
      </c>
      <c r="S27">
        <v>-7.4821109999999996E-2</v>
      </c>
      <c r="T27">
        <v>0.1</v>
      </c>
      <c r="V27">
        <v>19882</v>
      </c>
      <c r="W27" t="s">
        <v>78</v>
      </c>
      <c r="X27" s="17">
        <v>62</v>
      </c>
      <c r="Y27" s="17">
        <v>18327384</v>
      </c>
      <c r="Z27" s="17">
        <v>17206694</v>
      </c>
      <c r="AA27">
        <v>6.5131049999999996E-2</v>
      </c>
      <c r="AB27" s="17">
        <v>2316815</v>
      </c>
      <c r="AC27" s="17">
        <v>5342075</v>
      </c>
      <c r="AD27">
        <v>0.34943811000000002</v>
      </c>
      <c r="AE27">
        <v>5.7</v>
      </c>
      <c r="AG27" s="48">
        <v>20052</v>
      </c>
      <c r="AH27" s="48">
        <f t="shared" si="1"/>
        <v>20052</v>
      </c>
      <c r="AI27">
        <f t="shared" si="2"/>
        <v>5.09</v>
      </c>
      <c r="AJ27">
        <f t="shared" si="2"/>
        <v>-1.69</v>
      </c>
      <c r="AK27">
        <f t="shared" si="2"/>
        <v>-2.77</v>
      </c>
      <c r="AL27">
        <f t="shared" si="2"/>
        <v>3.17</v>
      </c>
      <c r="AN27">
        <v>2005</v>
      </c>
      <c r="AO27">
        <v>5.12</v>
      </c>
      <c r="AP27">
        <v>-1.65</v>
      </c>
      <c r="AQ27">
        <v>-2.73</v>
      </c>
      <c r="AR27">
        <v>3.14</v>
      </c>
    </row>
    <row r="28" spans="1:44" x14ac:dyDescent="0.25">
      <c r="A28">
        <v>19883</v>
      </c>
      <c r="B28" s="17">
        <v>1422</v>
      </c>
      <c r="C28" s="17">
        <v>415618406</v>
      </c>
      <c r="D28" s="17">
        <v>423773540</v>
      </c>
      <c r="E28">
        <v>-1.924408E-2</v>
      </c>
      <c r="F28" s="17">
        <v>159152323</v>
      </c>
      <c r="G28" s="17">
        <v>137111036</v>
      </c>
      <c r="H28">
        <v>-0.10533787999999999</v>
      </c>
      <c r="I28">
        <v>0.25</v>
      </c>
      <c r="K28">
        <v>19883</v>
      </c>
      <c r="L28" t="s">
        <v>77</v>
      </c>
      <c r="M28" s="17">
        <v>246</v>
      </c>
      <c r="N28" s="17">
        <v>117406587</v>
      </c>
      <c r="O28" s="17">
        <v>115661916</v>
      </c>
      <c r="P28" s="17">
        <v>1.5084230000000001E-2</v>
      </c>
      <c r="Q28" s="17">
        <v>32528282</v>
      </c>
      <c r="R28">
        <v>41635611</v>
      </c>
      <c r="S28">
        <v>0.14659654</v>
      </c>
      <c r="T28">
        <v>3.15</v>
      </c>
      <c r="V28">
        <v>19883</v>
      </c>
      <c r="W28" t="s">
        <v>78</v>
      </c>
      <c r="X28" s="17">
        <v>77</v>
      </c>
      <c r="Y28" s="17">
        <v>22128285</v>
      </c>
      <c r="Z28" s="17">
        <v>22270869</v>
      </c>
      <c r="AA28">
        <v>-6.4022599999999999E-3</v>
      </c>
      <c r="AB28" s="17">
        <v>2112105</v>
      </c>
      <c r="AC28" s="17">
        <v>2504856</v>
      </c>
      <c r="AD28">
        <v>1.265642E-2</v>
      </c>
      <c r="AE28">
        <v>1.59</v>
      </c>
      <c r="AG28" s="47">
        <v>20053</v>
      </c>
      <c r="AH28" s="48">
        <f t="shared" si="1"/>
        <v>20053</v>
      </c>
      <c r="AI28">
        <f t="shared" si="2"/>
        <v>8.99</v>
      </c>
      <c r="AJ28">
        <f t="shared" si="2"/>
        <v>-2.56</v>
      </c>
      <c r="AK28">
        <f t="shared" si="2"/>
        <v>0.47</v>
      </c>
      <c r="AL28">
        <f t="shared" si="2"/>
        <v>4.34</v>
      </c>
      <c r="AN28">
        <v>2005</v>
      </c>
      <c r="AO28">
        <v>8.98</v>
      </c>
      <c r="AP28">
        <v>-2.56</v>
      </c>
      <c r="AQ28">
        <v>0.48</v>
      </c>
      <c r="AR28">
        <v>4.32</v>
      </c>
    </row>
    <row r="29" spans="1:44" x14ac:dyDescent="0.25">
      <c r="A29">
        <v>19884</v>
      </c>
      <c r="B29" s="17">
        <v>1425</v>
      </c>
      <c r="C29" s="17">
        <v>434130786</v>
      </c>
      <c r="D29" s="17">
        <v>422278970</v>
      </c>
      <c r="E29">
        <v>2.8066319999999999E-2</v>
      </c>
      <c r="F29" s="17">
        <v>199193524</v>
      </c>
      <c r="G29" s="17">
        <v>168359530</v>
      </c>
      <c r="H29">
        <v>-7.4756690000000001E-2</v>
      </c>
      <c r="I29">
        <v>2.93</v>
      </c>
      <c r="K29">
        <v>19884</v>
      </c>
      <c r="L29" t="s">
        <v>77</v>
      </c>
      <c r="M29" s="17">
        <v>249</v>
      </c>
      <c r="N29" s="17">
        <v>117501991</v>
      </c>
      <c r="O29" s="17">
        <v>118266732</v>
      </c>
      <c r="P29" s="17">
        <v>-6.4662399999999998E-3</v>
      </c>
      <c r="Q29" s="17">
        <v>37219166</v>
      </c>
      <c r="R29">
        <v>38557031</v>
      </c>
      <c r="S29">
        <v>7.1901400000000002E-3</v>
      </c>
      <c r="T29">
        <v>6.51</v>
      </c>
      <c r="V29">
        <v>19884</v>
      </c>
      <c r="W29" t="s">
        <v>78</v>
      </c>
      <c r="X29" s="17">
        <v>79</v>
      </c>
      <c r="Y29" s="17">
        <v>22034471</v>
      </c>
      <c r="Z29" s="17">
        <v>22438264</v>
      </c>
      <c r="AA29">
        <v>-1.7995730000000001E-2</v>
      </c>
      <c r="AB29" s="17">
        <v>3686300</v>
      </c>
      <c r="AC29" s="17">
        <v>1958682</v>
      </c>
      <c r="AD29">
        <v>-0.10407493</v>
      </c>
      <c r="AE29">
        <v>4.09</v>
      </c>
      <c r="AG29" s="48">
        <v>20054</v>
      </c>
      <c r="AH29" s="48">
        <f t="shared" si="1"/>
        <v>20054</v>
      </c>
      <c r="AI29">
        <f t="shared" si="2"/>
        <v>8.0500000000000007</v>
      </c>
      <c r="AJ29">
        <f t="shared" si="2"/>
        <v>-0.7</v>
      </c>
      <c r="AK29">
        <f t="shared" si="2"/>
        <v>1.25</v>
      </c>
      <c r="AL29">
        <f t="shared" si="2"/>
        <v>3.92</v>
      </c>
      <c r="AN29">
        <v>2005</v>
      </c>
      <c r="AO29">
        <v>8.0500000000000007</v>
      </c>
      <c r="AP29">
        <v>-0.7</v>
      </c>
      <c r="AQ29">
        <v>1.35</v>
      </c>
      <c r="AR29">
        <v>3.9</v>
      </c>
    </row>
    <row r="30" spans="1:44" x14ac:dyDescent="0.25">
      <c r="A30">
        <v>19891</v>
      </c>
      <c r="B30" s="17">
        <v>1477</v>
      </c>
      <c r="C30" s="17">
        <v>462171906</v>
      </c>
      <c r="D30" s="17">
        <v>455956913</v>
      </c>
      <c r="E30">
        <v>1.3630659999999999E-2</v>
      </c>
      <c r="F30" s="17">
        <v>138217058</v>
      </c>
      <c r="G30" s="17">
        <v>209803106</v>
      </c>
      <c r="H30">
        <v>0.31606677999999999</v>
      </c>
      <c r="I30">
        <v>4.33</v>
      </c>
      <c r="K30">
        <v>19891</v>
      </c>
      <c r="L30" t="s">
        <v>77</v>
      </c>
      <c r="M30" s="17">
        <v>258</v>
      </c>
      <c r="N30" s="17">
        <v>129778598</v>
      </c>
      <c r="O30" s="17">
        <v>126842058</v>
      </c>
      <c r="P30" s="17">
        <v>2.3151149999999999E-2</v>
      </c>
      <c r="Q30" s="17">
        <v>36699973</v>
      </c>
      <c r="R30">
        <v>38437853</v>
      </c>
      <c r="S30">
        <v>5.2875539999999999E-2</v>
      </c>
      <c r="T30">
        <v>0.38</v>
      </c>
      <c r="V30">
        <v>19891</v>
      </c>
      <c r="W30" t="s">
        <v>78</v>
      </c>
      <c r="X30" s="17">
        <v>94</v>
      </c>
      <c r="Y30" s="17">
        <v>26171002</v>
      </c>
      <c r="Z30" s="17">
        <v>27736487</v>
      </c>
      <c r="AA30">
        <v>-5.6441360000000003E-2</v>
      </c>
      <c r="AB30" s="17">
        <v>4243268</v>
      </c>
      <c r="AC30" s="17">
        <v>7413294</v>
      </c>
      <c r="AD30">
        <v>7.8951229999999997E-2</v>
      </c>
      <c r="AE30">
        <v>-1.57</v>
      </c>
      <c r="AG30" s="47">
        <v>20061</v>
      </c>
      <c r="AH30" s="48">
        <f t="shared" si="1"/>
        <v>20061</v>
      </c>
      <c r="AI30">
        <f t="shared" si="2"/>
        <v>12.01</v>
      </c>
      <c r="AJ30">
        <f t="shared" si="2"/>
        <v>-2.4700000000000002</v>
      </c>
      <c r="AK30">
        <f t="shared" si="2"/>
        <v>1.64</v>
      </c>
      <c r="AL30">
        <f t="shared" si="2"/>
        <v>8.1</v>
      </c>
      <c r="AN30">
        <v>2006</v>
      </c>
      <c r="AO30">
        <v>12.04</v>
      </c>
      <c r="AP30">
        <v>-2.46</v>
      </c>
      <c r="AQ30">
        <v>1.68</v>
      </c>
      <c r="AR30">
        <v>7.75</v>
      </c>
    </row>
    <row r="31" spans="1:44" x14ac:dyDescent="0.25">
      <c r="A31">
        <v>19892</v>
      </c>
      <c r="B31" s="17">
        <v>1502</v>
      </c>
      <c r="C31" s="17">
        <v>472513189</v>
      </c>
      <c r="D31" s="17">
        <v>480435872</v>
      </c>
      <c r="E31">
        <v>-1.6490620000000001E-2</v>
      </c>
      <c r="F31" s="17">
        <v>154242806</v>
      </c>
      <c r="G31" s="17">
        <v>137194727</v>
      </c>
      <c r="H31">
        <v>-7.2749910000000001E-2</v>
      </c>
      <c r="I31">
        <v>0.6</v>
      </c>
      <c r="K31">
        <v>19892</v>
      </c>
      <c r="L31" t="s">
        <v>77</v>
      </c>
      <c r="M31" s="17">
        <v>265</v>
      </c>
      <c r="N31" s="17">
        <v>134811447</v>
      </c>
      <c r="O31" s="17">
        <v>133956356</v>
      </c>
      <c r="P31" s="17">
        <v>6.3833600000000002E-3</v>
      </c>
      <c r="Q31" s="17">
        <v>34608221</v>
      </c>
      <c r="R31">
        <v>36818358</v>
      </c>
      <c r="S31">
        <v>3.1555399999999997E-2</v>
      </c>
      <c r="T31">
        <v>3.82</v>
      </c>
      <c r="V31">
        <v>19892</v>
      </c>
      <c r="W31" t="s">
        <v>78</v>
      </c>
      <c r="X31" s="17">
        <v>104</v>
      </c>
      <c r="Y31" s="17">
        <v>28193879</v>
      </c>
      <c r="Z31" s="17">
        <v>29281542</v>
      </c>
      <c r="AA31">
        <v>-3.7144999999999997E-2</v>
      </c>
      <c r="AB31" s="17">
        <v>3576962</v>
      </c>
      <c r="AC31" s="17">
        <v>4102101</v>
      </c>
      <c r="AD31">
        <v>-2.234061E-2</v>
      </c>
      <c r="AE31">
        <v>-11.8</v>
      </c>
      <c r="AG31" s="48">
        <v>20062</v>
      </c>
      <c r="AH31" s="48">
        <f t="shared" si="1"/>
        <v>20062</v>
      </c>
      <c r="AI31">
        <f t="shared" si="2"/>
        <v>12.49</v>
      </c>
      <c r="AJ31">
        <f t="shared" si="2"/>
        <v>3.6</v>
      </c>
      <c r="AK31">
        <f t="shared" si="2"/>
        <v>5.72</v>
      </c>
      <c r="AL31">
        <f t="shared" si="2"/>
        <v>5</v>
      </c>
      <c r="AN31">
        <v>2006</v>
      </c>
      <c r="AO31">
        <v>12.51</v>
      </c>
      <c r="AP31">
        <v>3.6</v>
      </c>
      <c r="AQ31">
        <v>5.72</v>
      </c>
      <c r="AR31">
        <v>4.6399999999999997</v>
      </c>
    </row>
    <row r="32" spans="1:44" x14ac:dyDescent="0.25">
      <c r="A32">
        <v>19893</v>
      </c>
      <c r="B32" s="17">
        <v>1564</v>
      </c>
      <c r="C32" s="17">
        <v>472149969</v>
      </c>
      <c r="D32" s="17">
        <v>483069296</v>
      </c>
      <c r="E32">
        <v>-2.2604059999999999E-2</v>
      </c>
      <c r="F32" s="17">
        <v>161286047</v>
      </c>
      <c r="G32" s="17">
        <v>154886465</v>
      </c>
      <c r="H32">
        <v>-5.2772140000000002E-2</v>
      </c>
      <c r="I32">
        <v>0.26</v>
      </c>
      <c r="K32">
        <v>19893</v>
      </c>
      <c r="L32" t="s">
        <v>77</v>
      </c>
      <c r="M32" s="17">
        <v>280</v>
      </c>
      <c r="N32" s="17">
        <v>135947860</v>
      </c>
      <c r="O32" s="17">
        <v>138338503</v>
      </c>
      <c r="P32" s="17">
        <v>-1.7281109999999999E-2</v>
      </c>
      <c r="Q32" s="17">
        <v>35618042</v>
      </c>
      <c r="R32">
        <v>39766516</v>
      </c>
      <c r="S32">
        <v>1.783297E-2</v>
      </c>
      <c r="T32">
        <v>0.57999999999999996</v>
      </c>
      <c r="V32">
        <v>19893</v>
      </c>
      <c r="W32" t="s">
        <v>78</v>
      </c>
      <c r="X32" s="17">
        <v>126</v>
      </c>
      <c r="Y32" s="17">
        <v>34676553</v>
      </c>
      <c r="Z32" s="17">
        <v>35053840</v>
      </c>
      <c r="AA32">
        <v>-1.076307E-2</v>
      </c>
      <c r="AB32" s="17">
        <v>3758835</v>
      </c>
      <c r="AC32" s="17">
        <v>4568427</v>
      </c>
      <c r="AD32">
        <v>1.4180720000000001E-2</v>
      </c>
      <c r="AE32">
        <v>-12.23</v>
      </c>
      <c r="AG32" s="47">
        <v>20063</v>
      </c>
      <c r="AH32" s="48">
        <f t="shared" si="1"/>
        <v>20063</v>
      </c>
      <c r="AI32">
        <f t="shared" si="2"/>
        <v>8.6199999999999992</v>
      </c>
      <c r="AJ32">
        <f t="shared" si="2"/>
        <v>2.94</v>
      </c>
      <c r="AK32">
        <f t="shared" si="2"/>
        <v>3.02</v>
      </c>
      <c r="AL32">
        <f t="shared" si="2"/>
        <v>2.5099999999999998</v>
      </c>
      <c r="AN32">
        <v>2006</v>
      </c>
      <c r="AO32">
        <v>8.67</v>
      </c>
      <c r="AP32">
        <v>2.94</v>
      </c>
      <c r="AQ32">
        <v>3.04</v>
      </c>
      <c r="AR32">
        <v>2.11</v>
      </c>
    </row>
    <row r="33" spans="1:44" x14ac:dyDescent="0.25">
      <c r="A33">
        <v>19894</v>
      </c>
      <c r="B33" s="17">
        <v>1563</v>
      </c>
      <c r="C33" s="17">
        <v>484588070</v>
      </c>
      <c r="D33" s="17">
        <v>476169025</v>
      </c>
      <c r="E33">
        <v>1.7680789999999998E-2</v>
      </c>
      <c r="F33" s="17">
        <v>362350263</v>
      </c>
      <c r="G33" s="17">
        <v>190296012</v>
      </c>
      <c r="H33">
        <v>-0.57240522000000005</v>
      </c>
      <c r="I33">
        <v>-0.78</v>
      </c>
      <c r="K33">
        <v>19894</v>
      </c>
      <c r="L33" t="s">
        <v>77</v>
      </c>
      <c r="M33" s="17">
        <v>291</v>
      </c>
      <c r="N33" s="17">
        <v>134363666</v>
      </c>
      <c r="O33" s="17">
        <v>139258779</v>
      </c>
      <c r="P33" s="17">
        <v>-3.5151200000000001E-2</v>
      </c>
      <c r="Q33" s="17">
        <v>203385712</v>
      </c>
      <c r="R33">
        <v>37293921</v>
      </c>
      <c r="S33">
        <v>-1.6769199400000001</v>
      </c>
      <c r="T33">
        <v>-2.29</v>
      </c>
      <c r="V33">
        <v>19894</v>
      </c>
      <c r="W33" t="s">
        <v>78</v>
      </c>
      <c r="X33" s="17">
        <v>135</v>
      </c>
      <c r="Y33" s="17">
        <v>39991273</v>
      </c>
      <c r="Z33" s="17">
        <v>38610669</v>
      </c>
      <c r="AA33">
        <v>3.575706E-2</v>
      </c>
      <c r="AB33" s="17">
        <v>12561221</v>
      </c>
      <c r="AC33" s="17">
        <v>4029837</v>
      </c>
      <c r="AD33">
        <v>-0.20678450000000001</v>
      </c>
      <c r="AE33">
        <v>-6.86</v>
      </c>
      <c r="AG33" s="48">
        <v>20064</v>
      </c>
      <c r="AH33" s="48">
        <f t="shared" si="1"/>
        <v>20064</v>
      </c>
      <c r="AI33">
        <f t="shared" si="2"/>
        <v>9.59</v>
      </c>
      <c r="AJ33">
        <f t="shared" si="2"/>
        <v>4.9800000000000004</v>
      </c>
      <c r="AK33">
        <f t="shared" si="2"/>
        <v>7.76</v>
      </c>
      <c r="AL33">
        <f t="shared" si="2"/>
        <v>6.02</v>
      </c>
      <c r="AN33">
        <v>2006</v>
      </c>
      <c r="AO33">
        <v>9.6</v>
      </c>
      <c r="AP33">
        <v>4.96</v>
      </c>
      <c r="AQ33">
        <v>7.79</v>
      </c>
      <c r="AR33">
        <v>5.68</v>
      </c>
    </row>
    <row r="34" spans="1:44" x14ac:dyDescent="0.25">
      <c r="A34">
        <v>19901</v>
      </c>
      <c r="B34" s="17">
        <v>1552</v>
      </c>
      <c r="C34" s="17">
        <v>495473201</v>
      </c>
      <c r="D34" s="17">
        <v>487073357</v>
      </c>
      <c r="E34">
        <v>1.724554E-2</v>
      </c>
      <c r="F34" s="17">
        <v>139735254</v>
      </c>
      <c r="G34" s="17">
        <v>383462317</v>
      </c>
      <c r="H34">
        <v>2.4333980899999998</v>
      </c>
      <c r="I34">
        <v>-0.42</v>
      </c>
      <c r="K34">
        <v>19901</v>
      </c>
      <c r="L34" t="s">
        <v>77</v>
      </c>
      <c r="M34" s="17">
        <v>284</v>
      </c>
      <c r="N34" s="17">
        <v>142651007</v>
      </c>
      <c r="O34" s="17">
        <v>135381839</v>
      </c>
      <c r="P34" s="17">
        <v>5.3693820000000003E-2</v>
      </c>
      <c r="Q34" s="17">
        <v>34714628</v>
      </c>
      <c r="R34">
        <v>203476182</v>
      </c>
      <c r="S34">
        <v>-2.5851005300000001</v>
      </c>
      <c r="T34">
        <v>0.76</v>
      </c>
      <c r="V34">
        <v>19901</v>
      </c>
      <c r="W34" t="s">
        <v>78</v>
      </c>
      <c r="X34" s="17">
        <v>138</v>
      </c>
      <c r="Y34" s="17">
        <v>40150840</v>
      </c>
      <c r="Z34" s="17">
        <v>41081357</v>
      </c>
      <c r="AA34">
        <v>-2.2650590000000002E-2</v>
      </c>
      <c r="AB34" s="17">
        <v>2373581</v>
      </c>
      <c r="AC34" s="17">
        <v>12621193</v>
      </c>
      <c r="AD34">
        <v>0.32737319999999998</v>
      </c>
      <c r="AE34">
        <v>-3.48</v>
      </c>
      <c r="AG34" s="47">
        <v>20071</v>
      </c>
      <c r="AH34" s="48">
        <f t="shared" si="1"/>
        <v>20071</v>
      </c>
      <c r="AI34">
        <f t="shared" si="2"/>
        <v>5.15</v>
      </c>
      <c r="AJ34">
        <f t="shared" si="2"/>
        <v>6.12</v>
      </c>
      <c r="AK34">
        <f t="shared" si="2"/>
        <v>7.3</v>
      </c>
      <c r="AL34">
        <f t="shared" si="2"/>
        <v>1.04</v>
      </c>
      <c r="AN34">
        <v>2007</v>
      </c>
      <c r="AO34">
        <v>5.16</v>
      </c>
      <c r="AP34">
        <v>6.09</v>
      </c>
      <c r="AQ34">
        <v>7.26</v>
      </c>
      <c r="AR34">
        <v>1.02</v>
      </c>
    </row>
    <row r="35" spans="1:44" x14ac:dyDescent="0.25">
      <c r="A35">
        <v>19902</v>
      </c>
      <c r="B35" s="17">
        <v>1727</v>
      </c>
      <c r="C35" s="17">
        <v>549593923</v>
      </c>
      <c r="D35" s="17">
        <v>548474283</v>
      </c>
      <c r="E35">
        <v>2.0413699999999998E-3</v>
      </c>
      <c r="F35" s="17">
        <v>257217647</v>
      </c>
      <c r="G35" s="17">
        <v>156298734</v>
      </c>
      <c r="H35">
        <v>-0.25447602000000002</v>
      </c>
      <c r="I35">
        <v>1.44</v>
      </c>
      <c r="K35">
        <v>19902</v>
      </c>
      <c r="L35" t="s">
        <v>77</v>
      </c>
      <c r="M35" s="17">
        <v>323</v>
      </c>
      <c r="N35" s="17">
        <v>155490384</v>
      </c>
      <c r="O35" s="17">
        <v>154886057</v>
      </c>
      <c r="P35" s="17">
        <v>3.9017499999999998E-3</v>
      </c>
      <c r="Q35" s="17">
        <v>45684275</v>
      </c>
      <c r="R35">
        <v>31717025</v>
      </c>
      <c r="S35">
        <v>-0.10849256</v>
      </c>
      <c r="T35">
        <v>0.52</v>
      </c>
      <c r="V35">
        <v>19902</v>
      </c>
      <c r="W35" t="s">
        <v>78</v>
      </c>
      <c r="X35" s="17">
        <v>168</v>
      </c>
      <c r="Y35" s="17">
        <v>48295178</v>
      </c>
      <c r="Z35" s="17">
        <v>46833736</v>
      </c>
      <c r="AA35">
        <v>3.1204900000000001E-2</v>
      </c>
      <c r="AB35" s="17">
        <v>19949380</v>
      </c>
      <c r="AC35" s="17">
        <v>3037698</v>
      </c>
      <c r="AD35">
        <v>-0.35277712</v>
      </c>
      <c r="AE35">
        <v>3.35</v>
      </c>
      <c r="AG35" s="48">
        <v>20072</v>
      </c>
      <c r="AH35" s="48">
        <f t="shared" si="1"/>
        <v>20072</v>
      </c>
      <c r="AI35">
        <f t="shared" si="2"/>
        <v>2.48</v>
      </c>
      <c r="AJ35">
        <f t="shared" si="2"/>
        <v>4.57</v>
      </c>
      <c r="AK35">
        <f t="shared" si="2"/>
        <v>6.79</v>
      </c>
      <c r="AL35">
        <f t="shared" si="2"/>
        <v>3.7</v>
      </c>
      <c r="AN35">
        <v>2007</v>
      </c>
      <c r="AO35">
        <v>2.48</v>
      </c>
      <c r="AP35">
        <v>4.5599999999999996</v>
      </c>
      <c r="AQ35">
        <v>6.76</v>
      </c>
      <c r="AR35">
        <v>3.65</v>
      </c>
    </row>
    <row r="36" spans="1:44" x14ac:dyDescent="0.25">
      <c r="A36">
        <v>19903</v>
      </c>
      <c r="B36" s="17">
        <v>1730</v>
      </c>
      <c r="C36" s="17">
        <v>562134542</v>
      </c>
      <c r="D36" s="17">
        <v>564956176</v>
      </c>
      <c r="E36">
        <v>-4.9944300000000002E-3</v>
      </c>
      <c r="F36" s="17">
        <v>277938247</v>
      </c>
      <c r="G36" s="17">
        <v>261540010</v>
      </c>
      <c r="H36">
        <v>-6.3344910000000004E-2</v>
      </c>
      <c r="I36">
        <v>3.2</v>
      </c>
      <c r="K36">
        <v>19903</v>
      </c>
      <c r="L36" t="s">
        <v>77</v>
      </c>
      <c r="M36" s="17">
        <v>327</v>
      </c>
      <c r="N36" s="17">
        <v>159212694</v>
      </c>
      <c r="O36" s="17">
        <v>157937415</v>
      </c>
      <c r="P36" s="17">
        <v>8.0745799999999996E-3</v>
      </c>
      <c r="Q36" s="17">
        <v>51077331</v>
      </c>
      <c r="R36">
        <v>48410140</v>
      </c>
      <c r="S36">
        <v>-1.270836E-2</v>
      </c>
      <c r="T36">
        <v>3.05</v>
      </c>
      <c r="V36">
        <v>19903</v>
      </c>
      <c r="W36" t="s">
        <v>78</v>
      </c>
      <c r="X36" s="17">
        <v>173</v>
      </c>
      <c r="Y36" s="17">
        <v>48042044</v>
      </c>
      <c r="Z36" s="17">
        <v>49807694</v>
      </c>
      <c r="AA36">
        <v>-3.5449340000000003E-2</v>
      </c>
      <c r="AB36" s="17">
        <v>6614459</v>
      </c>
      <c r="AC36" s="17">
        <v>21212593</v>
      </c>
      <c r="AD36">
        <v>0.44876512000000002</v>
      </c>
      <c r="AE36">
        <v>0.89</v>
      </c>
      <c r="AG36" s="47">
        <v>20073</v>
      </c>
      <c r="AH36" s="48">
        <f t="shared" si="1"/>
        <v>20073</v>
      </c>
      <c r="AI36">
        <f t="shared" si="2"/>
        <v>5.7</v>
      </c>
      <c r="AJ36">
        <f t="shared" si="2"/>
        <v>6.85</v>
      </c>
      <c r="AK36">
        <f t="shared" si="2"/>
        <v>6.44</v>
      </c>
      <c r="AL36">
        <f t="shared" si="2"/>
        <v>7.23</v>
      </c>
      <c r="AN36">
        <v>2007</v>
      </c>
      <c r="AO36">
        <v>5.68</v>
      </c>
      <c r="AP36">
        <v>6.83</v>
      </c>
      <c r="AQ36">
        <v>6.43</v>
      </c>
      <c r="AR36">
        <v>7.24</v>
      </c>
    </row>
    <row r="37" spans="1:44" x14ac:dyDescent="0.25">
      <c r="A37">
        <v>19904</v>
      </c>
      <c r="B37" s="17">
        <v>1735</v>
      </c>
      <c r="C37" s="17">
        <v>608181168</v>
      </c>
      <c r="D37" s="17">
        <v>571541401</v>
      </c>
      <c r="E37">
        <v>6.4106930000000006E-2</v>
      </c>
      <c r="F37" s="17">
        <v>259531527</v>
      </c>
      <c r="G37" s="17">
        <v>278496938</v>
      </c>
      <c r="H37">
        <v>0.18974996999999999</v>
      </c>
      <c r="I37">
        <v>7.84</v>
      </c>
      <c r="K37">
        <v>19904</v>
      </c>
      <c r="L37" t="s">
        <v>77</v>
      </c>
      <c r="M37" s="17">
        <v>341</v>
      </c>
      <c r="N37" s="17">
        <v>164630342</v>
      </c>
      <c r="O37" s="17">
        <v>163419845</v>
      </c>
      <c r="P37" s="17">
        <v>7.4072799999999996E-3</v>
      </c>
      <c r="Q37" s="17">
        <v>65524398</v>
      </c>
      <c r="R37">
        <v>54527590</v>
      </c>
      <c r="S37">
        <v>-8.9871510000000002E-2</v>
      </c>
      <c r="T37">
        <v>7.31</v>
      </c>
      <c r="V37">
        <v>19904</v>
      </c>
      <c r="W37" t="s">
        <v>78</v>
      </c>
      <c r="X37" s="17">
        <v>180</v>
      </c>
      <c r="Y37" s="17">
        <v>59529251</v>
      </c>
      <c r="Z37" s="17">
        <v>50849480</v>
      </c>
      <c r="AA37">
        <v>0.17069537000000001</v>
      </c>
      <c r="AB37" s="17">
        <v>8610923</v>
      </c>
      <c r="AC37" s="17">
        <v>7791777</v>
      </c>
      <c r="AD37">
        <v>0.18256025000000001</v>
      </c>
      <c r="AE37">
        <v>14.38</v>
      </c>
      <c r="AG37" s="48">
        <v>20074</v>
      </c>
      <c r="AH37" s="48">
        <f t="shared" si="1"/>
        <v>20074</v>
      </c>
      <c r="AI37">
        <f t="shared" si="2"/>
        <v>5.52</v>
      </c>
      <c r="AJ37">
        <f t="shared" si="2"/>
        <v>5.16</v>
      </c>
      <c r="AK37">
        <f t="shared" si="2"/>
        <v>7.22</v>
      </c>
      <c r="AL37">
        <f t="shared" si="2"/>
        <v>3.77</v>
      </c>
      <c r="AN37">
        <v>2007</v>
      </c>
      <c r="AO37">
        <v>5.34</v>
      </c>
      <c r="AP37">
        <v>5.18</v>
      </c>
      <c r="AQ37">
        <v>7.27</v>
      </c>
      <c r="AR37">
        <v>3.77</v>
      </c>
    </row>
    <row r="38" spans="1:44" x14ac:dyDescent="0.25">
      <c r="A38">
        <v>19911</v>
      </c>
      <c r="B38" s="17">
        <v>1751</v>
      </c>
      <c r="C38" s="17">
        <v>588104159</v>
      </c>
      <c r="D38" s="17">
        <v>615422950</v>
      </c>
      <c r="E38">
        <v>-4.4390270000000003E-2</v>
      </c>
      <c r="F38" s="17">
        <v>160618377</v>
      </c>
      <c r="G38" s="17">
        <v>276481634</v>
      </c>
      <c r="H38">
        <v>0.26123834000000001</v>
      </c>
      <c r="I38">
        <v>1.68</v>
      </c>
      <c r="K38">
        <v>19911</v>
      </c>
      <c r="L38" t="s">
        <v>77</v>
      </c>
      <c r="M38" s="17">
        <v>352</v>
      </c>
      <c r="N38" s="17">
        <v>167007804</v>
      </c>
      <c r="O38" s="17">
        <v>165823717</v>
      </c>
      <c r="P38" s="17">
        <v>7.1406400000000002E-3</v>
      </c>
      <c r="Q38" s="17">
        <v>42252737</v>
      </c>
      <c r="R38">
        <v>84745956</v>
      </c>
      <c r="S38">
        <v>0.53870883000000003</v>
      </c>
      <c r="T38">
        <v>2.65</v>
      </c>
      <c r="V38">
        <v>19911</v>
      </c>
      <c r="W38" t="s">
        <v>78</v>
      </c>
      <c r="X38" s="17">
        <v>192</v>
      </c>
      <c r="Y38" s="17">
        <v>56686137</v>
      </c>
      <c r="Z38" s="17">
        <v>63495220</v>
      </c>
      <c r="AA38">
        <v>-0.10723773</v>
      </c>
      <c r="AB38" s="17">
        <v>6306452</v>
      </c>
      <c r="AC38" s="17">
        <v>9322031</v>
      </c>
      <c r="AD38">
        <v>-7.0025489999999996E-2</v>
      </c>
      <c r="AE38">
        <v>5.92</v>
      </c>
      <c r="AG38" s="47">
        <v>20081</v>
      </c>
      <c r="AH38" s="48">
        <f t="shared" si="1"/>
        <v>20081</v>
      </c>
      <c r="AI38">
        <f t="shared" si="2"/>
        <v>4.29</v>
      </c>
      <c r="AJ38">
        <f t="shared" si="2"/>
        <v>3.43</v>
      </c>
      <c r="AK38">
        <f t="shared" si="2"/>
        <v>4.8099999999999996</v>
      </c>
      <c r="AL38">
        <f t="shared" si="2"/>
        <v>4.92</v>
      </c>
      <c r="AN38">
        <v>2008</v>
      </c>
      <c r="AO38">
        <v>4.08</v>
      </c>
      <c r="AP38">
        <v>3.49</v>
      </c>
      <c r="AQ38">
        <v>4.99</v>
      </c>
      <c r="AR38">
        <v>4.9400000000000004</v>
      </c>
    </row>
    <row r="39" spans="1:44" x14ac:dyDescent="0.25">
      <c r="A39">
        <v>19912</v>
      </c>
      <c r="B39" s="17">
        <v>1921</v>
      </c>
      <c r="C39" s="17">
        <v>626858049</v>
      </c>
      <c r="D39" s="17">
        <v>619402628</v>
      </c>
      <c r="E39">
        <v>1.2036470000000001E-2</v>
      </c>
      <c r="F39" s="17">
        <v>172603753</v>
      </c>
      <c r="G39" s="17">
        <v>159465789</v>
      </c>
      <c r="H39">
        <v>-1.2355049999999999E-2</v>
      </c>
      <c r="I39">
        <v>2.68</v>
      </c>
      <c r="K39">
        <v>19912</v>
      </c>
      <c r="L39" t="s">
        <v>77</v>
      </c>
      <c r="M39" s="17">
        <v>367</v>
      </c>
      <c r="N39" s="17">
        <v>169582271</v>
      </c>
      <c r="O39" s="17">
        <v>170387948</v>
      </c>
      <c r="P39" s="17">
        <v>-4.7284900000000001E-3</v>
      </c>
      <c r="Q39" s="17">
        <v>50072321</v>
      </c>
      <c r="R39">
        <v>42965025</v>
      </c>
      <c r="S39">
        <v>-6.210007E-2</v>
      </c>
      <c r="T39">
        <v>1.79</v>
      </c>
      <c r="V39">
        <v>19912</v>
      </c>
      <c r="W39" t="s">
        <v>78</v>
      </c>
      <c r="X39" s="17">
        <v>203</v>
      </c>
      <c r="Y39" s="17">
        <v>60970224</v>
      </c>
      <c r="Z39" s="17">
        <v>60074996</v>
      </c>
      <c r="AA39">
        <v>1.490184E-2</v>
      </c>
      <c r="AB39" s="17">
        <v>6310936</v>
      </c>
      <c r="AC39" s="17">
        <v>5880383</v>
      </c>
      <c r="AD39">
        <v>8.5741900000000006E-3</v>
      </c>
      <c r="AE39">
        <v>4.29</v>
      </c>
      <c r="AG39" s="48">
        <v>20082</v>
      </c>
      <c r="AH39" s="48">
        <f t="shared" si="1"/>
        <v>20082</v>
      </c>
      <c r="AI39">
        <f t="shared" si="2"/>
        <v>7.22</v>
      </c>
      <c r="AJ39">
        <f t="shared" si="2"/>
        <v>4.6900000000000004</v>
      </c>
      <c r="AK39">
        <f t="shared" si="2"/>
        <v>3.7</v>
      </c>
      <c r="AL39">
        <f t="shared" si="2"/>
        <v>2.56</v>
      </c>
      <c r="AN39">
        <v>2008</v>
      </c>
      <c r="AO39">
        <v>6.72</v>
      </c>
      <c r="AP39">
        <v>4.8099999999999996</v>
      </c>
      <c r="AQ39">
        <v>3.91</v>
      </c>
      <c r="AR39">
        <v>2.82</v>
      </c>
    </row>
    <row r="40" spans="1:44" x14ac:dyDescent="0.25">
      <c r="A40">
        <v>19913</v>
      </c>
      <c r="B40" s="17">
        <v>1942</v>
      </c>
      <c r="C40" s="17">
        <v>617249557</v>
      </c>
      <c r="D40" s="17">
        <v>639145210</v>
      </c>
      <c r="E40">
        <v>-3.4257709999999997E-2</v>
      </c>
      <c r="F40" s="17">
        <v>202227433</v>
      </c>
      <c r="G40" s="17">
        <v>175833992</v>
      </c>
      <c r="H40">
        <v>-0.10422604000000001</v>
      </c>
      <c r="I40">
        <v>-0.25</v>
      </c>
      <c r="K40">
        <v>19913</v>
      </c>
      <c r="L40" t="s">
        <v>77</v>
      </c>
      <c r="M40" s="17">
        <v>373</v>
      </c>
      <c r="N40" s="17">
        <v>162800612</v>
      </c>
      <c r="O40" s="17">
        <v>173365482</v>
      </c>
      <c r="P40" s="17">
        <v>-6.093987E-2</v>
      </c>
      <c r="Q40" s="17">
        <v>41594739</v>
      </c>
      <c r="R40">
        <v>50127094</v>
      </c>
      <c r="S40">
        <v>-1.6492550000000002E-2</v>
      </c>
      <c r="T40">
        <v>-5.1100000000000003</v>
      </c>
      <c r="V40">
        <v>19913</v>
      </c>
      <c r="W40" t="s">
        <v>78</v>
      </c>
      <c r="X40" s="17">
        <v>208</v>
      </c>
      <c r="Y40" s="17">
        <v>63372343</v>
      </c>
      <c r="Z40" s="17">
        <v>61647606</v>
      </c>
      <c r="AA40">
        <v>2.797736E-2</v>
      </c>
      <c r="AB40" s="17">
        <v>21387386</v>
      </c>
      <c r="AC40" s="17">
        <v>6367031</v>
      </c>
      <c r="AD40">
        <v>-0.24051157000000001</v>
      </c>
      <c r="AE40">
        <v>10.63</v>
      </c>
      <c r="AG40" s="47">
        <v>20083</v>
      </c>
      <c r="AH40" s="48">
        <f t="shared" si="1"/>
        <v>20083</v>
      </c>
      <c r="AI40">
        <f t="shared" si="2"/>
        <v>5.38</v>
      </c>
      <c r="AJ40">
        <f t="shared" si="2"/>
        <v>1.99</v>
      </c>
      <c r="AK40">
        <f t="shared" si="2"/>
        <v>2.33</v>
      </c>
      <c r="AL40">
        <f t="shared" si="2"/>
        <v>2.36</v>
      </c>
      <c r="AN40">
        <v>2008</v>
      </c>
      <c r="AO40">
        <v>4.92</v>
      </c>
      <c r="AP40">
        <v>2.11</v>
      </c>
      <c r="AQ40">
        <v>2.4700000000000002</v>
      </c>
      <c r="AR40">
        <v>2.59</v>
      </c>
    </row>
    <row r="41" spans="1:44" x14ac:dyDescent="0.25">
      <c r="A41">
        <v>19914</v>
      </c>
      <c r="B41" s="17">
        <v>1942</v>
      </c>
      <c r="C41" s="17">
        <v>613353606</v>
      </c>
      <c r="D41" s="17">
        <v>616509774</v>
      </c>
      <c r="E41">
        <v>-5.1194099999999996E-3</v>
      </c>
      <c r="F41" s="17">
        <v>257205008</v>
      </c>
      <c r="G41" s="17">
        <v>215134668</v>
      </c>
      <c r="H41">
        <v>-0.11267890999999999</v>
      </c>
      <c r="I41">
        <v>-7.17</v>
      </c>
      <c r="K41">
        <v>19914</v>
      </c>
      <c r="L41" t="s">
        <v>77</v>
      </c>
      <c r="M41" s="17">
        <v>376</v>
      </c>
      <c r="N41" s="17">
        <v>158930520</v>
      </c>
      <c r="O41" s="17">
        <v>161929994</v>
      </c>
      <c r="P41" s="17">
        <v>-1.852328E-2</v>
      </c>
      <c r="Q41" s="17">
        <v>64539277</v>
      </c>
      <c r="R41">
        <v>41682936</v>
      </c>
      <c r="S41">
        <v>-0.21502242999999999</v>
      </c>
      <c r="T41">
        <v>-7.71</v>
      </c>
      <c r="V41">
        <v>19914</v>
      </c>
      <c r="W41" t="s">
        <v>78</v>
      </c>
      <c r="X41" s="17">
        <v>214</v>
      </c>
      <c r="Y41" s="17">
        <v>65711386</v>
      </c>
      <c r="Z41" s="17">
        <v>65551387</v>
      </c>
      <c r="AA41">
        <v>2.4408199999999998E-3</v>
      </c>
      <c r="AB41" s="17">
        <v>10110887</v>
      </c>
      <c r="AC41" s="17">
        <v>33522196</v>
      </c>
      <c r="AD41">
        <v>0.73593204000000001</v>
      </c>
      <c r="AE41">
        <v>-6.19</v>
      </c>
      <c r="AG41" s="48">
        <v>20084</v>
      </c>
      <c r="AH41" s="48">
        <f t="shared" si="1"/>
        <v>20084</v>
      </c>
      <c r="AI41">
        <f t="shared" si="2"/>
        <v>3.17</v>
      </c>
      <c r="AJ41">
        <f t="shared" si="2"/>
        <v>-1.38</v>
      </c>
      <c r="AK41">
        <f t="shared" si="2"/>
        <v>-1</v>
      </c>
      <c r="AL41">
        <f t="shared" si="2"/>
        <v>-1.08</v>
      </c>
      <c r="AN41">
        <v>2008</v>
      </c>
      <c r="AO41">
        <v>2.82</v>
      </c>
      <c r="AP41">
        <v>-1.2</v>
      </c>
      <c r="AQ41">
        <v>-1.1599999999999999</v>
      </c>
      <c r="AR41">
        <v>-0.86</v>
      </c>
    </row>
    <row r="42" spans="1:44" x14ac:dyDescent="0.25">
      <c r="A42">
        <v>19921</v>
      </c>
      <c r="B42" s="17">
        <v>1976</v>
      </c>
      <c r="C42" s="17">
        <v>637400015</v>
      </c>
      <c r="D42" s="17">
        <v>633273514</v>
      </c>
      <c r="E42">
        <v>6.5161400000000001E-3</v>
      </c>
      <c r="F42" s="17">
        <v>228203422</v>
      </c>
      <c r="G42" s="17">
        <v>263864234</v>
      </c>
      <c r="H42">
        <v>0.10770523</v>
      </c>
      <c r="I42">
        <v>-2.08</v>
      </c>
      <c r="K42">
        <v>19921</v>
      </c>
      <c r="L42" t="s">
        <v>77</v>
      </c>
      <c r="M42" s="17">
        <v>388</v>
      </c>
      <c r="N42" s="17">
        <v>174554105</v>
      </c>
      <c r="O42" s="17">
        <v>167765805</v>
      </c>
      <c r="P42" s="17">
        <v>4.0462949999999998E-2</v>
      </c>
      <c r="Q42" s="17">
        <v>115503372</v>
      </c>
      <c r="R42">
        <v>65479790</v>
      </c>
      <c r="S42">
        <v>-0.42269005999999998</v>
      </c>
      <c r="T42">
        <v>-4.37</v>
      </c>
      <c r="V42">
        <v>19921</v>
      </c>
      <c r="W42" t="s">
        <v>78</v>
      </c>
      <c r="X42" s="17">
        <v>224</v>
      </c>
      <c r="Y42" s="17">
        <v>70865555</v>
      </c>
      <c r="Z42" s="17">
        <v>70222895</v>
      </c>
      <c r="AA42">
        <v>9.1517200000000003E-3</v>
      </c>
      <c r="AB42" s="17">
        <v>7620569</v>
      </c>
      <c r="AC42" s="17">
        <v>10720638</v>
      </c>
      <c r="AD42">
        <v>6.2900620000000004E-2</v>
      </c>
      <c r="AE42">
        <v>5.45</v>
      </c>
      <c r="AG42" s="47">
        <v>20091</v>
      </c>
      <c r="AH42" s="48">
        <f t="shared" si="1"/>
        <v>20091</v>
      </c>
      <c r="AI42">
        <f t="shared" si="2"/>
        <v>4.17</v>
      </c>
      <c r="AJ42">
        <f t="shared" si="2"/>
        <v>-2.1</v>
      </c>
      <c r="AK42">
        <f t="shared" si="2"/>
        <v>3.7</v>
      </c>
      <c r="AL42">
        <f t="shared" si="2"/>
        <v>-2.7</v>
      </c>
      <c r="AN42">
        <v>2009</v>
      </c>
      <c r="AO42">
        <v>3.83</v>
      </c>
      <c r="AP42">
        <v>-2.13</v>
      </c>
      <c r="AQ42">
        <v>3.53</v>
      </c>
      <c r="AR42">
        <v>-2.5</v>
      </c>
    </row>
    <row r="43" spans="1:44" x14ac:dyDescent="0.25">
      <c r="A43">
        <v>19922</v>
      </c>
      <c r="B43" s="17">
        <v>2015</v>
      </c>
      <c r="C43" s="17">
        <v>674647082</v>
      </c>
      <c r="D43" s="17">
        <v>651039012</v>
      </c>
      <c r="E43">
        <v>3.6262139999999998E-2</v>
      </c>
      <c r="F43" s="17">
        <v>154256184</v>
      </c>
      <c r="G43" s="17">
        <v>232847619</v>
      </c>
      <c r="H43">
        <v>0.24438452999999999</v>
      </c>
      <c r="I43">
        <v>0.34</v>
      </c>
      <c r="K43">
        <v>19922</v>
      </c>
      <c r="L43" t="s">
        <v>77</v>
      </c>
      <c r="M43" s="17">
        <v>405</v>
      </c>
      <c r="N43" s="17">
        <v>194421105</v>
      </c>
      <c r="O43" s="17">
        <v>182551019</v>
      </c>
      <c r="P43" s="17">
        <v>6.502339E-2</v>
      </c>
      <c r="Q43" s="17">
        <v>37387922</v>
      </c>
      <c r="R43">
        <v>120817314</v>
      </c>
      <c r="S43">
        <v>1.54371875</v>
      </c>
      <c r="T43">
        <v>2.6</v>
      </c>
      <c r="V43">
        <v>19922</v>
      </c>
      <c r="W43" t="s">
        <v>78</v>
      </c>
      <c r="X43" s="17">
        <v>232</v>
      </c>
      <c r="Y43" s="17">
        <v>81304796</v>
      </c>
      <c r="Z43" s="17">
        <v>73459119</v>
      </c>
      <c r="AA43">
        <v>0.10680331</v>
      </c>
      <c r="AB43" s="17">
        <v>10205266</v>
      </c>
      <c r="AC43" s="17">
        <v>7908750</v>
      </c>
      <c r="AD43">
        <v>8.4654919999999995E-2</v>
      </c>
      <c r="AE43">
        <v>14.64</v>
      </c>
      <c r="AG43" s="48">
        <v>20092</v>
      </c>
      <c r="AH43" s="48">
        <f t="shared" si="1"/>
        <v>20092</v>
      </c>
      <c r="AI43">
        <f t="shared" si="2"/>
        <v>-0.19</v>
      </c>
      <c r="AJ43">
        <f t="shared" si="2"/>
        <v>-5.31</v>
      </c>
      <c r="AK43">
        <f t="shared" si="2"/>
        <v>4.47</v>
      </c>
      <c r="AL43">
        <f t="shared" si="2"/>
        <v>-3.42</v>
      </c>
      <c r="AN43">
        <v>2009</v>
      </c>
      <c r="AO43">
        <v>-0.2</v>
      </c>
      <c r="AP43">
        <v>-5.54</v>
      </c>
      <c r="AQ43">
        <v>4.09</v>
      </c>
      <c r="AR43">
        <v>-3.43</v>
      </c>
    </row>
    <row r="44" spans="1:44" x14ac:dyDescent="0.25">
      <c r="A44">
        <v>19923</v>
      </c>
      <c r="B44" s="17">
        <v>2085</v>
      </c>
      <c r="C44" s="17">
        <v>676670544</v>
      </c>
      <c r="D44" s="17">
        <v>704363691</v>
      </c>
      <c r="E44">
        <v>-3.9316549999999999E-2</v>
      </c>
      <c r="F44" s="17">
        <v>222627785</v>
      </c>
      <c r="G44" s="17">
        <v>163467296</v>
      </c>
      <c r="H44">
        <v>-0.16057352</v>
      </c>
      <c r="I44">
        <v>-0.17</v>
      </c>
      <c r="K44">
        <v>19923</v>
      </c>
      <c r="L44" t="s">
        <v>77</v>
      </c>
      <c r="M44" s="17">
        <v>421</v>
      </c>
      <c r="N44" s="17">
        <v>190004656</v>
      </c>
      <c r="O44" s="17">
        <v>205913358</v>
      </c>
      <c r="P44" s="17">
        <v>-7.72592E-2</v>
      </c>
      <c r="Q44" s="17">
        <v>38472749</v>
      </c>
      <c r="R44">
        <v>43858592</v>
      </c>
      <c r="S44">
        <v>-6.4933969999999994E-2</v>
      </c>
      <c r="T44">
        <v>0.97</v>
      </c>
      <c r="V44">
        <v>19923</v>
      </c>
      <c r="W44" t="s">
        <v>78</v>
      </c>
      <c r="X44" s="17">
        <v>247</v>
      </c>
      <c r="Y44" s="17">
        <v>80293998</v>
      </c>
      <c r="Z44" s="17">
        <v>85816801</v>
      </c>
      <c r="AA44">
        <v>-6.435573E-2</v>
      </c>
      <c r="AB44" s="17">
        <v>10185191</v>
      </c>
      <c r="AC44" s="17">
        <v>10912428</v>
      </c>
      <c r="AD44">
        <v>-6.4022510000000005E-2</v>
      </c>
      <c r="AE44">
        <v>5.4</v>
      </c>
      <c r="AG44" s="47">
        <v>20093</v>
      </c>
      <c r="AH44" s="48">
        <f t="shared" si="1"/>
        <v>20093</v>
      </c>
      <c r="AI44">
        <f t="shared" si="2"/>
        <v>-3.29</v>
      </c>
      <c r="AJ44">
        <f t="shared" si="2"/>
        <v>-7.1</v>
      </c>
      <c r="AK44">
        <f t="shared" si="2"/>
        <v>5.38</v>
      </c>
      <c r="AL44">
        <f t="shared" si="2"/>
        <v>-5.47</v>
      </c>
      <c r="AN44">
        <v>2009</v>
      </c>
      <c r="AO44">
        <v>-3.29</v>
      </c>
      <c r="AP44">
        <v>-7.1</v>
      </c>
      <c r="AQ44">
        <v>5.09</v>
      </c>
      <c r="AR44">
        <v>-5.45</v>
      </c>
    </row>
    <row r="45" spans="1:44" x14ac:dyDescent="0.25">
      <c r="A45">
        <v>19924</v>
      </c>
      <c r="B45" s="17">
        <v>2159</v>
      </c>
      <c r="C45" s="17">
        <v>736135181</v>
      </c>
      <c r="D45" s="17">
        <v>726269945</v>
      </c>
      <c r="E45">
        <v>1.3583430000000001E-2</v>
      </c>
      <c r="F45" s="17">
        <v>324664761</v>
      </c>
      <c r="G45" s="17">
        <v>249168984</v>
      </c>
      <c r="H45">
        <v>-0.13756112000000001</v>
      </c>
      <c r="I45">
        <v>1.7</v>
      </c>
      <c r="K45">
        <v>19924</v>
      </c>
      <c r="L45" t="s">
        <v>77</v>
      </c>
      <c r="M45" s="17">
        <v>442</v>
      </c>
      <c r="N45" s="17">
        <v>207770539</v>
      </c>
      <c r="O45" s="17">
        <v>202221182</v>
      </c>
      <c r="P45" s="17">
        <v>2.7442020000000001E-2</v>
      </c>
      <c r="Q45" s="17">
        <v>72458227</v>
      </c>
      <c r="R45">
        <v>41638854</v>
      </c>
      <c r="S45">
        <v>-0.15736486</v>
      </c>
      <c r="T45">
        <v>5.57</v>
      </c>
      <c r="V45">
        <v>19924</v>
      </c>
      <c r="W45" t="s">
        <v>78</v>
      </c>
      <c r="X45" s="17">
        <v>292</v>
      </c>
      <c r="Y45" s="17">
        <v>88396736</v>
      </c>
      <c r="Z45" s="17">
        <v>90488006</v>
      </c>
      <c r="AA45">
        <v>-2.3111019999999999E-2</v>
      </c>
      <c r="AB45" s="17">
        <v>13242240</v>
      </c>
      <c r="AC45" s="17">
        <v>11798543</v>
      </c>
      <c r="AD45">
        <v>-4.4922999999999998E-2</v>
      </c>
      <c r="AE45">
        <v>2.85</v>
      </c>
      <c r="AG45" s="48">
        <v>20094</v>
      </c>
      <c r="AH45" s="48">
        <f t="shared" si="1"/>
        <v>20094</v>
      </c>
      <c r="AI45">
        <f t="shared" si="2"/>
        <v>-3.38</v>
      </c>
      <c r="AJ45">
        <f t="shared" si="2"/>
        <v>-7.91</v>
      </c>
      <c r="AK45">
        <f t="shared" si="2"/>
        <v>1.42</v>
      </c>
      <c r="AL45">
        <f t="shared" si="2"/>
        <v>-5.86</v>
      </c>
      <c r="AN45">
        <v>2009</v>
      </c>
      <c r="AO45">
        <v>-3.26</v>
      </c>
      <c r="AP45">
        <v>-8.06</v>
      </c>
      <c r="AQ45">
        <v>1.4</v>
      </c>
      <c r="AR45">
        <v>-5.85</v>
      </c>
    </row>
    <row r="46" spans="1:44" x14ac:dyDescent="0.25">
      <c r="A46">
        <v>19931</v>
      </c>
      <c r="B46" s="17">
        <v>1958</v>
      </c>
      <c r="C46" s="17">
        <v>737694895</v>
      </c>
      <c r="D46" s="17">
        <v>728529519</v>
      </c>
      <c r="E46">
        <v>1.2580650000000001E-2</v>
      </c>
      <c r="F46" s="17">
        <v>128329136</v>
      </c>
      <c r="G46" s="17">
        <v>329465357</v>
      </c>
      <c r="H46">
        <v>0.52698692999999996</v>
      </c>
      <c r="I46">
        <v>2.31</v>
      </c>
      <c r="K46">
        <v>19931</v>
      </c>
      <c r="L46" t="s">
        <v>77</v>
      </c>
      <c r="M46" s="17">
        <v>403</v>
      </c>
      <c r="N46" s="17">
        <v>210107356</v>
      </c>
      <c r="O46" s="17">
        <v>206892907</v>
      </c>
      <c r="P46" s="17">
        <v>1.553678E-2</v>
      </c>
      <c r="Q46" s="17">
        <v>35413693</v>
      </c>
      <c r="R46">
        <v>73232300</v>
      </c>
      <c r="S46">
        <v>0.30699439000000001</v>
      </c>
      <c r="T46">
        <v>3.07</v>
      </c>
      <c r="V46">
        <v>19931</v>
      </c>
      <c r="W46" t="s">
        <v>78</v>
      </c>
      <c r="X46" s="17">
        <v>290</v>
      </c>
      <c r="Y46" s="17">
        <v>93380469</v>
      </c>
      <c r="Z46" s="17">
        <v>88761526</v>
      </c>
      <c r="AA46">
        <v>5.2037670000000001E-2</v>
      </c>
      <c r="AB46" s="17">
        <v>7737993</v>
      </c>
      <c r="AC46" s="17">
        <v>13431595</v>
      </c>
      <c r="AD46">
        <v>0.13689836999999999</v>
      </c>
      <c r="AE46">
        <v>7.14</v>
      </c>
      <c r="AG46" s="47">
        <v>20101</v>
      </c>
      <c r="AH46" s="48">
        <f t="shared" si="1"/>
        <v>20101</v>
      </c>
      <c r="AI46">
        <f t="shared" ref="AI46:AL65" si="3">SUMIFS($AE:$AE,$W:$W,AI$4,$V:$V,$AH46)</f>
        <v>-1.54</v>
      </c>
      <c r="AJ46">
        <f t="shared" si="3"/>
        <v>-9.89</v>
      </c>
      <c r="AK46">
        <f t="shared" si="3"/>
        <v>-0.96</v>
      </c>
      <c r="AL46">
        <f t="shared" si="3"/>
        <v>-2.76</v>
      </c>
      <c r="AN46">
        <v>2010</v>
      </c>
      <c r="AO46">
        <v>-1.43</v>
      </c>
      <c r="AP46">
        <v>-9.9</v>
      </c>
      <c r="AQ46">
        <v>-1.04</v>
      </c>
      <c r="AR46">
        <v>-2.74</v>
      </c>
    </row>
    <row r="47" spans="1:44" x14ac:dyDescent="0.25">
      <c r="A47">
        <v>19932</v>
      </c>
      <c r="B47" s="17">
        <v>2049</v>
      </c>
      <c r="C47" s="17">
        <v>748489474</v>
      </c>
      <c r="D47" s="17">
        <v>774790487</v>
      </c>
      <c r="E47">
        <v>-3.3945969999999999E-2</v>
      </c>
      <c r="F47" s="17">
        <v>219965562</v>
      </c>
      <c r="G47" s="17">
        <v>139541006</v>
      </c>
      <c r="H47">
        <v>-0.16800576</v>
      </c>
      <c r="I47">
        <v>-4.71</v>
      </c>
      <c r="K47">
        <v>19932</v>
      </c>
      <c r="L47" t="s">
        <v>77</v>
      </c>
      <c r="M47" s="17">
        <v>411</v>
      </c>
      <c r="N47" s="17">
        <v>218577729</v>
      </c>
      <c r="O47" s="17">
        <v>220032301</v>
      </c>
      <c r="P47" s="17">
        <v>-6.6107199999999996E-3</v>
      </c>
      <c r="Q47" s="17">
        <v>52910413</v>
      </c>
      <c r="R47">
        <v>35517667</v>
      </c>
      <c r="S47">
        <v>-0.10214537999999999</v>
      </c>
      <c r="T47">
        <v>-4.09</v>
      </c>
      <c r="V47">
        <v>19932</v>
      </c>
      <c r="W47" t="s">
        <v>78</v>
      </c>
      <c r="X47" s="17">
        <v>311</v>
      </c>
      <c r="Y47" s="17">
        <v>97330509</v>
      </c>
      <c r="Z47" s="17">
        <v>97774179</v>
      </c>
      <c r="AA47">
        <v>-4.5377000000000004E-3</v>
      </c>
      <c r="AB47" s="17">
        <v>8983356</v>
      </c>
      <c r="AC47" s="17">
        <v>9332061</v>
      </c>
      <c r="AD47">
        <v>-1.0737500000000001E-3</v>
      </c>
      <c r="AE47">
        <v>-4</v>
      </c>
      <c r="AG47" s="48">
        <v>20102</v>
      </c>
      <c r="AH47" s="48">
        <f t="shared" si="1"/>
        <v>20102</v>
      </c>
      <c r="AI47">
        <f t="shared" si="3"/>
        <v>1.61</v>
      </c>
      <c r="AJ47">
        <f t="shared" si="3"/>
        <v>-7.61</v>
      </c>
      <c r="AK47">
        <f t="shared" si="3"/>
        <v>-2.25</v>
      </c>
      <c r="AL47">
        <f t="shared" si="3"/>
        <v>-1.58</v>
      </c>
      <c r="AN47">
        <v>2010</v>
      </c>
      <c r="AO47">
        <v>1.71</v>
      </c>
      <c r="AP47">
        <v>-7.3</v>
      </c>
      <c r="AQ47">
        <v>-2.15</v>
      </c>
      <c r="AR47">
        <v>-1.6</v>
      </c>
    </row>
    <row r="48" spans="1:44" x14ac:dyDescent="0.25">
      <c r="A48">
        <v>19933</v>
      </c>
      <c r="B48" s="17">
        <v>2071</v>
      </c>
      <c r="C48" s="17">
        <v>782285037</v>
      </c>
      <c r="D48" s="17">
        <v>781770571</v>
      </c>
      <c r="E48">
        <v>6.5808000000000001E-4</v>
      </c>
      <c r="F48" s="17">
        <v>370008260</v>
      </c>
      <c r="G48" s="17">
        <v>232306764</v>
      </c>
      <c r="H48">
        <v>-0.24967437000000001</v>
      </c>
      <c r="I48">
        <v>-0.71</v>
      </c>
      <c r="K48">
        <v>19933</v>
      </c>
      <c r="L48" t="s">
        <v>77</v>
      </c>
      <c r="M48" s="17">
        <v>404</v>
      </c>
      <c r="N48" s="17">
        <v>208979708</v>
      </c>
      <c r="O48" s="17">
        <v>220152559</v>
      </c>
      <c r="P48" s="17">
        <v>-5.0750490000000002E-2</v>
      </c>
      <c r="Q48" s="17">
        <v>53780129</v>
      </c>
      <c r="R48">
        <v>53782840</v>
      </c>
      <c r="S48">
        <v>-6.7140459999999999E-2</v>
      </c>
      <c r="T48">
        <v>-1.44</v>
      </c>
      <c r="V48">
        <v>19933</v>
      </c>
      <c r="W48" t="s">
        <v>78</v>
      </c>
      <c r="X48" s="17">
        <v>326</v>
      </c>
      <c r="Y48" s="17">
        <v>100850347</v>
      </c>
      <c r="Z48" s="17">
        <v>102839976</v>
      </c>
      <c r="AA48">
        <v>-1.9346840000000001E-2</v>
      </c>
      <c r="AB48" s="17">
        <v>13631969</v>
      </c>
      <c r="AC48" s="17">
        <v>11476266</v>
      </c>
      <c r="AD48">
        <v>-4.5371759999999997E-2</v>
      </c>
      <c r="AE48">
        <v>0.5</v>
      </c>
      <c r="AG48" s="47">
        <v>20103</v>
      </c>
      <c r="AH48" s="48">
        <f t="shared" si="1"/>
        <v>20103</v>
      </c>
      <c r="AI48">
        <f t="shared" si="3"/>
        <v>4.28</v>
      </c>
      <c r="AJ48">
        <f t="shared" si="3"/>
        <v>-5.93</v>
      </c>
      <c r="AK48">
        <f t="shared" si="3"/>
        <v>-3.77</v>
      </c>
      <c r="AL48">
        <f t="shared" si="3"/>
        <v>0.55000000000000004</v>
      </c>
      <c r="AN48">
        <v>2010</v>
      </c>
      <c r="AO48">
        <v>4.3</v>
      </c>
      <c r="AP48">
        <v>-5.73</v>
      </c>
      <c r="AQ48">
        <v>-3.79</v>
      </c>
      <c r="AR48">
        <v>0.51</v>
      </c>
    </row>
    <row r="49" spans="1:44" x14ac:dyDescent="0.25">
      <c r="A49">
        <v>19934</v>
      </c>
      <c r="B49" s="17">
        <v>2007</v>
      </c>
      <c r="C49" s="17">
        <v>818868304</v>
      </c>
      <c r="D49" s="17">
        <v>780933318</v>
      </c>
      <c r="E49">
        <v>4.8576469999999997E-2</v>
      </c>
      <c r="F49" s="17">
        <v>371729678</v>
      </c>
      <c r="G49" s="17">
        <v>372835285</v>
      </c>
      <c r="H49">
        <v>9.5664739999999998E-2</v>
      </c>
      <c r="I49">
        <v>2.79</v>
      </c>
      <c r="K49">
        <v>19934</v>
      </c>
      <c r="L49" t="s">
        <v>77</v>
      </c>
      <c r="M49" s="17">
        <v>396</v>
      </c>
      <c r="N49" s="17">
        <v>237552976</v>
      </c>
      <c r="O49" s="17">
        <v>219954285</v>
      </c>
      <c r="P49" s="17">
        <v>8.0010680000000001E-2</v>
      </c>
      <c r="Q49" s="17">
        <v>93083458</v>
      </c>
      <c r="R49">
        <v>55564815</v>
      </c>
      <c r="S49">
        <v>-0.12117535</v>
      </c>
      <c r="T49">
        <v>3.82</v>
      </c>
      <c r="V49">
        <v>19934</v>
      </c>
      <c r="W49" t="s">
        <v>78</v>
      </c>
      <c r="X49" s="17">
        <v>306</v>
      </c>
      <c r="Y49" s="17">
        <v>102146396</v>
      </c>
      <c r="Z49" s="17">
        <v>95626296</v>
      </c>
      <c r="AA49">
        <v>6.8183129999999995E-2</v>
      </c>
      <c r="AB49" s="17">
        <v>13745428</v>
      </c>
      <c r="AC49" s="17">
        <v>13236341</v>
      </c>
      <c r="AD49">
        <v>7.2958079999999995E-2</v>
      </c>
      <c r="AE49">
        <v>9.6300000000000008</v>
      </c>
      <c r="AG49" s="48">
        <v>20104</v>
      </c>
      <c r="AH49" s="48">
        <f t="shared" si="1"/>
        <v>20104</v>
      </c>
      <c r="AI49">
        <f t="shared" si="3"/>
        <v>8.6</v>
      </c>
      <c r="AJ49">
        <f t="shared" si="3"/>
        <v>-3.93</v>
      </c>
      <c r="AK49">
        <f t="shared" si="3"/>
        <v>-3.14</v>
      </c>
      <c r="AL49">
        <f t="shared" si="3"/>
        <v>1.38</v>
      </c>
      <c r="AN49">
        <v>2010</v>
      </c>
      <c r="AO49">
        <v>8.65</v>
      </c>
      <c r="AP49">
        <v>-3.71</v>
      </c>
      <c r="AQ49">
        <v>-3.11</v>
      </c>
      <c r="AR49">
        <v>1.35</v>
      </c>
    </row>
    <row r="50" spans="1:44" x14ac:dyDescent="0.25">
      <c r="A50">
        <v>19941</v>
      </c>
      <c r="B50" s="17">
        <v>1907</v>
      </c>
      <c r="C50" s="17">
        <v>782002019</v>
      </c>
      <c r="D50" s="17">
        <v>796755434</v>
      </c>
      <c r="E50">
        <v>-1.8516870000000001E-2</v>
      </c>
      <c r="F50" s="17">
        <v>296840563</v>
      </c>
      <c r="G50" s="17">
        <v>374101336</v>
      </c>
      <c r="H50">
        <v>0.14789247</v>
      </c>
      <c r="I50">
        <v>-0.32</v>
      </c>
      <c r="K50">
        <v>19941</v>
      </c>
      <c r="L50" t="s">
        <v>77</v>
      </c>
      <c r="M50" s="17">
        <v>382</v>
      </c>
      <c r="N50" s="17">
        <v>226123111</v>
      </c>
      <c r="O50" s="17">
        <v>227699408</v>
      </c>
      <c r="P50" s="17">
        <v>-6.9227100000000003E-3</v>
      </c>
      <c r="Q50" s="17">
        <v>141513261</v>
      </c>
      <c r="R50">
        <v>98345771</v>
      </c>
      <c r="S50">
        <v>-0.34590281</v>
      </c>
      <c r="T50">
        <v>1.57</v>
      </c>
      <c r="V50">
        <v>19941</v>
      </c>
      <c r="W50" t="s">
        <v>78</v>
      </c>
      <c r="X50" s="17">
        <v>303</v>
      </c>
      <c r="Y50" s="17">
        <v>102471387</v>
      </c>
      <c r="Z50" s="17">
        <v>101931553</v>
      </c>
      <c r="AA50">
        <v>5.2960400000000001E-3</v>
      </c>
      <c r="AB50" s="17">
        <v>47712421</v>
      </c>
      <c r="AC50" s="17">
        <v>14413660</v>
      </c>
      <c r="AD50">
        <v>-0.37431119000000002</v>
      </c>
      <c r="AE50">
        <v>4.96</v>
      </c>
      <c r="AG50" s="47">
        <v>20111</v>
      </c>
      <c r="AH50" s="48">
        <f t="shared" si="1"/>
        <v>20111</v>
      </c>
      <c r="AI50">
        <f t="shared" si="3"/>
        <v>7.51</v>
      </c>
      <c r="AJ50">
        <f t="shared" si="3"/>
        <v>-1.76</v>
      </c>
      <c r="AK50">
        <f t="shared" si="3"/>
        <v>-5.03</v>
      </c>
      <c r="AL50">
        <f t="shared" si="3"/>
        <v>2.16</v>
      </c>
      <c r="AN50">
        <v>2011</v>
      </c>
      <c r="AO50">
        <v>7.57</v>
      </c>
      <c r="AP50">
        <v>-1.49</v>
      </c>
      <c r="AQ50">
        <v>-4.9000000000000004</v>
      </c>
      <c r="AR50">
        <v>2.21</v>
      </c>
    </row>
    <row r="51" spans="1:44" x14ac:dyDescent="0.25">
      <c r="A51">
        <v>19942</v>
      </c>
      <c r="B51" s="17">
        <v>1940</v>
      </c>
      <c r="C51" s="17">
        <v>807055941</v>
      </c>
      <c r="D51" s="17">
        <v>790699218</v>
      </c>
      <c r="E51">
        <v>2.0686400000000001E-2</v>
      </c>
      <c r="F51" s="17">
        <v>214857128</v>
      </c>
      <c r="G51" s="17">
        <v>307310583</v>
      </c>
      <c r="H51">
        <v>0.22509874999999999</v>
      </c>
      <c r="I51">
        <v>5.14</v>
      </c>
      <c r="K51">
        <v>19942</v>
      </c>
      <c r="L51" t="s">
        <v>77</v>
      </c>
      <c r="M51" s="17">
        <v>388</v>
      </c>
      <c r="N51" s="17">
        <v>216982552</v>
      </c>
      <c r="O51" s="17">
        <v>222001465</v>
      </c>
      <c r="P51" s="17">
        <v>-2.260757E-2</v>
      </c>
      <c r="Q51" s="17">
        <v>53919071</v>
      </c>
      <c r="R51">
        <v>140867613</v>
      </c>
      <c r="S51">
        <v>1.0098081999999999</v>
      </c>
      <c r="T51">
        <v>-0.03</v>
      </c>
      <c r="V51">
        <v>19942</v>
      </c>
      <c r="W51" t="s">
        <v>78</v>
      </c>
      <c r="X51" s="17">
        <v>323</v>
      </c>
      <c r="Y51" s="17">
        <v>108146310</v>
      </c>
      <c r="Z51" s="17">
        <v>107533279</v>
      </c>
      <c r="AA51">
        <v>5.7008500000000004E-3</v>
      </c>
      <c r="AB51" s="17">
        <v>14317403</v>
      </c>
      <c r="AC51" s="17">
        <v>49140516</v>
      </c>
      <c r="AD51">
        <v>0.60685849000000003</v>
      </c>
      <c r="AE51">
        <v>5.98</v>
      </c>
      <c r="AG51" s="48">
        <v>20112</v>
      </c>
      <c r="AH51" s="48">
        <f t="shared" si="1"/>
        <v>20112</v>
      </c>
      <c r="AI51">
        <f t="shared" si="3"/>
        <v>8.48</v>
      </c>
      <c r="AJ51">
        <f t="shared" si="3"/>
        <v>-0.86</v>
      </c>
      <c r="AK51">
        <f t="shared" si="3"/>
        <v>-3.07</v>
      </c>
      <c r="AL51">
        <f t="shared" si="3"/>
        <v>3.46</v>
      </c>
      <c r="AN51">
        <v>2011</v>
      </c>
      <c r="AO51">
        <v>8.49</v>
      </c>
      <c r="AP51">
        <v>-0.8</v>
      </c>
      <c r="AQ51">
        <v>-2.95</v>
      </c>
      <c r="AR51">
        <v>3.55</v>
      </c>
    </row>
    <row r="52" spans="1:44" x14ac:dyDescent="0.25">
      <c r="A52">
        <v>19943</v>
      </c>
      <c r="B52" s="17">
        <v>1886</v>
      </c>
      <c r="C52" s="17">
        <v>814178185</v>
      </c>
      <c r="D52" s="17">
        <v>806640298</v>
      </c>
      <c r="E52">
        <v>9.3447900000000004E-3</v>
      </c>
      <c r="F52" s="17">
        <v>258648209</v>
      </c>
      <c r="G52" s="17">
        <v>232591655</v>
      </c>
      <c r="H52">
        <v>-3.2259749999999997E-2</v>
      </c>
      <c r="I52">
        <v>6.01</v>
      </c>
      <c r="K52">
        <v>19943</v>
      </c>
      <c r="L52" t="s">
        <v>77</v>
      </c>
      <c r="M52" s="17">
        <v>384</v>
      </c>
      <c r="N52" s="17">
        <v>222664734</v>
      </c>
      <c r="O52" s="17">
        <v>218642148</v>
      </c>
      <c r="P52" s="17">
        <v>1.8398040000000001E-2</v>
      </c>
      <c r="Q52" s="17">
        <v>63043574</v>
      </c>
      <c r="R52">
        <v>53211093</v>
      </c>
      <c r="S52">
        <v>-3.5119740000000003E-2</v>
      </c>
      <c r="T52">
        <v>6.89</v>
      </c>
      <c r="V52">
        <v>19943</v>
      </c>
      <c r="W52" t="s">
        <v>78</v>
      </c>
      <c r="X52" s="17">
        <v>315</v>
      </c>
      <c r="Y52" s="17">
        <v>106262105</v>
      </c>
      <c r="Z52" s="17">
        <v>104553392</v>
      </c>
      <c r="AA52">
        <v>1.6342969999999998E-2</v>
      </c>
      <c r="AB52" s="17">
        <v>14031142</v>
      </c>
      <c r="AC52" s="17">
        <v>14574482</v>
      </c>
      <c r="AD52">
        <v>2.5028680000000001E-2</v>
      </c>
      <c r="AE52">
        <v>9.5500000000000007</v>
      </c>
      <c r="AG52" s="47">
        <v>20113</v>
      </c>
      <c r="AH52" s="48">
        <f t="shared" si="1"/>
        <v>20113</v>
      </c>
      <c r="AI52">
        <f t="shared" si="3"/>
        <v>10.16</v>
      </c>
      <c r="AJ52">
        <f t="shared" si="3"/>
        <v>-1.33</v>
      </c>
      <c r="AK52">
        <f t="shared" si="3"/>
        <v>-1.39</v>
      </c>
      <c r="AL52">
        <f t="shared" si="3"/>
        <v>1.64</v>
      </c>
      <c r="AN52">
        <v>2011</v>
      </c>
      <c r="AO52">
        <v>10.24</v>
      </c>
      <c r="AP52">
        <v>-1.38</v>
      </c>
      <c r="AQ52">
        <v>-1.17</v>
      </c>
      <c r="AR52">
        <v>1.72</v>
      </c>
    </row>
    <row r="53" spans="1:44" x14ac:dyDescent="0.25">
      <c r="A53">
        <v>19944</v>
      </c>
      <c r="B53" s="17">
        <v>1865</v>
      </c>
      <c r="C53" s="17">
        <v>839481593</v>
      </c>
      <c r="D53" s="17">
        <v>813302706</v>
      </c>
      <c r="E53">
        <v>3.2188370000000001E-2</v>
      </c>
      <c r="F53" s="17">
        <v>358647683</v>
      </c>
      <c r="G53" s="17">
        <v>259857023</v>
      </c>
      <c r="H53">
        <v>-0.13119945999999999</v>
      </c>
      <c r="I53">
        <v>4.37</v>
      </c>
      <c r="K53">
        <v>19944</v>
      </c>
      <c r="L53" t="s">
        <v>77</v>
      </c>
      <c r="M53" s="17">
        <v>384</v>
      </c>
      <c r="N53" s="17">
        <v>226933159</v>
      </c>
      <c r="O53" s="17">
        <v>221191438</v>
      </c>
      <c r="P53" s="17">
        <v>2.5958149999999999E-2</v>
      </c>
      <c r="Q53" s="17">
        <v>80003715</v>
      </c>
      <c r="R53">
        <v>61840590</v>
      </c>
      <c r="S53">
        <v>-7.7950030000000003E-2</v>
      </c>
      <c r="T53">
        <v>1.48</v>
      </c>
      <c r="V53">
        <v>19944</v>
      </c>
      <c r="W53" t="s">
        <v>78</v>
      </c>
      <c r="X53" s="17">
        <v>326</v>
      </c>
      <c r="Y53" s="17">
        <v>108648725</v>
      </c>
      <c r="Z53" s="17">
        <v>110200876</v>
      </c>
      <c r="AA53">
        <v>-1.408474E-2</v>
      </c>
      <c r="AB53" s="17">
        <v>18716869</v>
      </c>
      <c r="AC53" s="17">
        <v>14693892</v>
      </c>
      <c r="AD53">
        <v>-5.8374040000000002E-2</v>
      </c>
      <c r="AE53">
        <v>1.33</v>
      </c>
      <c r="AG53" s="48">
        <v>20114</v>
      </c>
      <c r="AH53" s="48">
        <f t="shared" si="1"/>
        <v>20114</v>
      </c>
      <c r="AI53">
        <f t="shared" si="3"/>
        <v>9.32</v>
      </c>
      <c r="AJ53">
        <f t="shared" si="3"/>
        <v>0.49</v>
      </c>
      <c r="AK53">
        <f t="shared" si="3"/>
        <v>-0.37</v>
      </c>
      <c r="AL53">
        <f t="shared" si="3"/>
        <v>2.37</v>
      </c>
      <c r="AN53">
        <v>2011</v>
      </c>
      <c r="AO53">
        <v>9.41</v>
      </c>
      <c r="AP53">
        <v>0.46</v>
      </c>
      <c r="AQ53">
        <v>-0.22</v>
      </c>
      <c r="AR53">
        <v>2.44</v>
      </c>
    </row>
    <row r="54" spans="1:44" x14ac:dyDescent="0.25">
      <c r="A54">
        <v>19951</v>
      </c>
      <c r="B54" s="17">
        <v>1875</v>
      </c>
      <c r="C54" s="17">
        <v>851095295</v>
      </c>
      <c r="D54" s="17">
        <v>841559451</v>
      </c>
      <c r="E54">
        <v>1.133116E-2</v>
      </c>
      <c r="F54" s="17">
        <v>174189028</v>
      </c>
      <c r="G54" s="17">
        <v>358341323</v>
      </c>
      <c r="H54">
        <v>0.40082962</v>
      </c>
      <c r="I54">
        <v>7.36</v>
      </c>
      <c r="K54">
        <v>19951</v>
      </c>
      <c r="L54" t="s">
        <v>77</v>
      </c>
      <c r="M54" s="17">
        <v>385</v>
      </c>
      <c r="N54" s="17">
        <v>231255649</v>
      </c>
      <c r="O54" s="17">
        <v>232515256</v>
      </c>
      <c r="P54" s="17">
        <v>-5.4173099999999998E-3</v>
      </c>
      <c r="Q54" s="17">
        <v>46110538</v>
      </c>
      <c r="R54">
        <v>78151419</v>
      </c>
      <c r="S54">
        <v>0.19940728999999999</v>
      </c>
      <c r="T54">
        <v>1.63</v>
      </c>
      <c r="V54">
        <v>19951</v>
      </c>
      <c r="W54" t="s">
        <v>78</v>
      </c>
      <c r="X54" s="17">
        <v>325</v>
      </c>
      <c r="Y54" s="17">
        <v>116953946</v>
      </c>
      <c r="Z54" s="17">
        <v>110088554</v>
      </c>
      <c r="AA54">
        <v>6.236245E-2</v>
      </c>
      <c r="AB54" s="17">
        <v>10232234</v>
      </c>
      <c r="AC54" s="17">
        <v>19487516</v>
      </c>
      <c r="AD54">
        <v>0.17793034999999999</v>
      </c>
      <c r="AE54">
        <v>7.03</v>
      </c>
      <c r="AG54" s="47">
        <v>20121</v>
      </c>
      <c r="AH54" s="48">
        <f t="shared" si="1"/>
        <v>20121</v>
      </c>
      <c r="AI54">
        <f t="shared" si="3"/>
        <v>10.130000000000001</v>
      </c>
      <c r="AJ54">
        <f t="shared" si="3"/>
        <v>1.95</v>
      </c>
      <c r="AK54">
        <f t="shared" si="3"/>
        <v>2.0699999999999998</v>
      </c>
      <c r="AL54">
        <f t="shared" si="3"/>
        <v>3.02</v>
      </c>
      <c r="AN54">
        <v>2012</v>
      </c>
      <c r="AO54">
        <v>10.18</v>
      </c>
      <c r="AP54">
        <v>1.94</v>
      </c>
      <c r="AQ54">
        <v>2.2999999999999998</v>
      </c>
      <c r="AR54">
        <v>3.02</v>
      </c>
    </row>
    <row r="55" spans="1:44" x14ac:dyDescent="0.25">
      <c r="A55">
        <v>19952</v>
      </c>
      <c r="B55" s="17">
        <v>1919</v>
      </c>
      <c r="C55" s="17">
        <v>882642194</v>
      </c>
      <c r="D55" s="17">
        <v>873436647</v>
      </c>
      <c r="E55">
        <v>1.053946E-2</v>
      </c>
      <c r="F55" s="17">
        <v>191728006</v>
      </c>
      <c r="G55" s="17">
        <v>178695077</v>
      </c>
      <c r="H55">
        <v>-5.5090699999999996E-3</v>
      </c>
      <c r="I55">
        <v>6.34</v>
      </c>
      <c r="K55">
        <v>19952</v>
      </c>
      <c r="L55" t="s">
        <v>77</v>
      </c>
      <c r="M55" s="17">
        <v>395</v>
      </c>
      <c r="N55" s="17">
        <v>252152757</v>
      </c>
      <c r="O55" s="17">
        <v>232516717</v>
      </c>
      <c r="P55" s="17">
        <v>8.4450010000000006E-2</v>
      </c>
      <c r="Q55" s="17">
        <v>42971340</v>
      </c>
      <c r="R55">
        <v>45745843</v>
      </c>
      <c r="S55">
        <v>0.1199895</v>
      </c>
      <c r="T55">
        <v>12.34</v>
      </c>
      <c r="V55">
        <v>19952</v>
      </c>
      <c r="W55" t="s">
        <v>78</v>
      </c>
      <c r="X55" s="17">
        <v>336</v>
      </c>
      <c r="Y55" s="17">
        <v>120175053</v>
      </c>
      <c r="Z55" s="17">
        <v>120075252</v>
      </c>
      <c r="AA55">
        <v>8.3115000000000001E-4</v>
      </c>
      <c r="AB55" s="17">
        <v>14649680</v>
      </c>
      <c r="AC55" s="17">
        <v>11043299</v>
      </c>
      <c r="AD55">
        <v>-3.216103E-2</v>
      </c>
      <c r="AE55">
        <v>6.55</v>
      </c>
      <c r="AG55" s="48">
        <v>20122</v>
      </c>
      <c r="AH55" s="48">
        <f t="shared" si="1"/>
        <v>20122</v>
      </c>
      <c r="AI55">
        <f t="shared" si="3"/>
        <v>9.39</v>
      </c>
      <c r="AJ55">
        <f t="shared" si="3"/>
        <v>2.42</v>
      </c>
      <c r="AK55">
        <f t="shared" si="3"/>
        <v>0.95</v>
      </c>
      <c r="AL55">
        <f t="shared" si="3"/>
        <v>2.77</v>
      </c>
      <c r="AN55">
        <v>2012</v>
      </c>
      <c r="AO55">
        <v>9.48</v>
      </c>
      <c r="AP55">
        <v>2.42</v>
      </c>
      <c r="AQ55">
        <v>1.27</v>
      </c>
      <c r="AR55">
        <v>2.76</v>
      </c>
    </row>
    <row r="56" spans="1:44" x14ac:dyDescent="0.25">
      <c r="A56">
        <v>19953</v>
      </c>
      <c r="B56" s="17">
        <v>2107</v>
      </c>
      <c r="C56" s="17">
        <v>894931650</v>
      </c>
      <c r="D56" s="17">
        <v>905637146</v>
      </c>
      <c r="E56">
        <v>-1.182096E-2</v>
      </c>
      <c r="F56" s="17">
        <v>221882365</v>
      </c>
      <c r="G56" s="17">
        <v>197541918</v>
      </c>
      <c r="H56">
        <v>-4.9493259999999997E-2</v>
      </c>
      <c r="I56">
        <v>4.22</v>
      </c>
      <c r="K56">
        <v>19953</v>
      </c>
      <c r="L56" t="s">
        <v>77</v>
      </c>
      <c r="M56" s="17">
        <v>425</v>
      </c>
      <c r="N56" s="17">
        <v>239446810</v>
      </c>
      <c r="O56" s="17">
        <v>247717114</v>
      </c>
      <c r="P56" s="17">
        <v>-3.3386079999999999E-2</v>
      </c>
      <c r="Q56" s="17">
        <v>52400369</v>
      </c>
      <c r="R56">
        <v>43038941</v>
      </c>
      <c r="S56">
        <v>-8.6143689999999995E-2</v>
      </c>
      <c r="T56">
        <v>7.16</v>
      </c>
      <c r="V56">
        <v>19953</v>
      </c>
      <c r="W56" t="s">
        <v>78</v>
      </c>
      <c r="X56" s="17">
        <v>357</v>
      </c>
      <c r="Y56" s="17">
        <v>130168540</v>
      </c>
      <c r="Z56" s="17">
        <v>126775121</v>
      </c>
      <c r="AA56">
        <v>2.6767229999999999E-2</v>
      </c>
      <c r="AB56" s="17">
        <v>32313812</v>
      </c>
      <c r="AC56" s="17">
        <v>15512570</v>
      </c>
      <c r="AD56">
        <v>-0.12050616</v>
      </c>
      <c r="AE56">
        <v>7.59</v>
      </c>
      <c r="AG56" s="47">
        <v>20123</v>
      </c>
      <c r="AH56" s="48">
        <f t="shared" si="1"/>
        <v>20123</v>
      </c>
      <c r="AI56">
        <f t="shared" si="3"/>
        <v>8.48</v>
      </c>
      <c r="AJ56">
        <f t="shared" si="3"/>
        <v>1.37</v>
      </c>
      <c r="AK56">
        <f t="shared" si="3"/>
        <v>3.3</v>
      </c>
      <c r="AL56">
        <f t="shared" si="3"/>
        <v>3.82</v>
      </c>
      <c r="AN56">
        <v>2012</v>
      </c>
      <c r="AO56">
        <v>8.59</v>
      </c>
      <c r="AP56">
        <v>1.41</v>
      </c>
      <c r="AQ56">
        <v>3.56</v>
      </c>
      <c r="AR56">
        <v>3.82</v>
      </c>
    </row>
    <row r="57" spans="1:44" x14ac:dyDescent="0.25">
      <c r="A57">
        <v>19954</v>
      </c>
      <c r="B57" s="17">
        <v>2171</v>
      </c>
      <c r="C57" s="17">
        <v>966563938</v>
      </c>
      <c r="D57" s="17">
        <v>960151519</v>
      </c>
      <c r="E57">
        <v>6.6785500000000001E-3</v>
      </c>
      <c r="F57" s="17">
        <v>401469880</v>
      </c>
      <c r="G57" s="17">
        <v>258812142</v>
      </c>
      <c r="H57">
        <v>-0.19426446999999999</v>
      </c>
      <c r="I57">
        <v>1.67</v>
      </c>
      <c r="K57">
        <v>19954</v>
      </c>
      <c r="L57" t="s">
        <v>77</v>
      </c>
      <c r="M57" s="17">
        <v>433</v>
      </c>
      <c r="N57" s="17">
        <v>265061770</v>
      </c>
      <c r="O57" s="17">
        <v>259255011</v>
      </c>
      <c r="P57" s="17">
        <v>2.239787E-2</v>
      </c>
      <c r="Q57" s="17">
        <v>122604711</v>
      </c>
      <c r="R57">
        <v>56555176</v>
      </c>
      <c r="S57">
        <v>-0.29720190000000002</v>
      </c>
      <c r="T57">
        <v>6.8</v>
      </c>
      <c r="V57">
        <v>19954</v>
      </c>
      <c r="W57" t="s">
        <v>78</v>
      </c>
      <c r="X57" s="17">
        <v>392</v>
      </c>
      <c r="Y57" s="17">
        <v>139740655</v>
      </c>
      <c r="Z57" s="17">
        <v>140852193</v>
      </c>
      <c r="AA57">
        <v>-7.8915200000000008E-3</v>
      </c>
      <c r="AB57" s="17">
        <v>44200234</v>
      </c>
      <c r="AC57" s="17">
        <v>35162581</v>
      </c>
      <c r="AD57">
        <v>-9.6028269999999999E-2</v>
      </c>
      <c r="AE57">
        <v>8.2100000000000009</v>
      </c>
      <c r="AG57" s="48">
        <v>20124</v>
      </c>
      <c r="AH57" s="48">
        <f t="shared" si="1"/>
        <v>20124</v>
      </c>
      <c r="AI57">
        <f t="shared" si="3"/>
        <v>5.92</v>
      </c>
      <c r="AJ57">
        <f t="shared" si="3"/>
        <v>1.75</v>
      </c>
      <c r="AK57">
        <f t="shared" si="3"/>
        <v>2.35</v>
      </c>
      <c r="AL57">
        <f t="shared" si="3"/>
        <v>2.97</v>
      </c>
      <c r="AN57">
        <v>2012</v>
      </c>
      <c r="AO57">
        <v>5.95</v>
      </c>
      <c r="AP57">
        <v>1.85</v>
      </c>
      <c r="AQ57">
        <v>2.58</v>
      </c>
      <c r="AR57">
        <v>2.97</v>
      </c>
    </row>
    <row r="58" spans="1:44" x14ac:dyDescent="0.25">
      <c r="A58">
        <v>19961</v>
      </c>
      <c r="B58" s="17">
        <v>2211</v>
      </c>
      <c r="C58" s="17">
        <v>970672253</v>
      </c>
      <c r="D58" s="17">
        <v>993116785</v>
      </c>
      <c r="E58">
        <v>-2.260009E-2</v>
      </c>
      <c r="F58" s="17">
        <v>251078147</v>
      </c>
      <c r="G58" s="17">
        <v>430573777</v>
      </c>
      <c r="H58">
        <v>0.27918061</v>
      </c>
      <c r="I58">
        <v>-1.72</v>
      </c>
      <c r="K58">
        <v>19961</v>
      </c>
      <c r="L58" t="s">
        <v>77</v>
      </c>
      <c r="M58" s="17">
        <v>453</v>
      </c>
      <c r="N58" s="17">
        <v>269021324</v>
      </c>
      <c r="O58" s="17">
        <v>286301207</v>
      </c>
      <c r="P58" s="17">
        <v>-6.0355609999999997E-2</v>
      </c>
      <c r="Q58" s="17">
        <v>73695772</v>
      </c>
      <c r="R58">
        <v>130422627</v>
      </c>
      <c r="S58">
        <v>0.25306216999999998</v>
      </c>
      <c r="T58">
        <v>1.31</v>
      </c>
      <c r="V58">
        <v>19961</v>
      </c>
      <c r="W58" t="s">
        <v>78</v>
      </c>
      <c r="X58" s="17">
        <v>389</v>
      </c>
      <c r="Y58" s="17">
        <v>138155505</v>
      </c>
      <c r="Z58" s="17">
        <v>140343927</v>
      </c>
      <c r="AA58">
        <v>-1.5593279999999999E-2</v>
      </c>
      <c r="AB58" s="17">
        <v>12196077</v>
      </c>
      <c r="AC58" s="17">
        <v>44261462</v>
      </c>
      <c r="AD58">
        <v>0.31095125000000001</v>
      </c>
      <c r="AE58">
        <v>0.41</v>
      </c>
      <c r="AG58" s="47">
        <v>20131</v>
      </c>
      <c r="AH58" s="48">
        <f t="shared" si="1"/>
        <v>20131</v>
      </c>
      <c r="AI58">
        <f t="shared" si="3"/>
        <v>6.42</v>
      </c>
      <c r="AJ58">
        <f t="shared" si="3"/>
        <v>3.77</v>
      </c>
      <c r="AK58">
        <f t="shared" si="3"/>
        <v>-0.06</v>
      </c>
      <c r="AL58">
        <f t="shared" si="3"/>
        <v>4.28</v>
      </c>
      <c r="AN58">
        <v>2013</v>
      </c>
      <c r="AO58">
        <v>6.47</v>
      </c>
      <c r="AP58">
        <v>3.84</v>
      </c>
      <c r="AQ58">
        <v>-0.01</v>
      </c>
      <c r="AR58">
        <v>4.28</v>
      </c>
    </row>
    <row r="59" spans="1:44" x14ac:dyDescent="0.25">
      <c r="A59">
        <v>19962</v>
      </c>
      <c r="B59" s="17">
        <v>2295</v>
      </c>
      <c r="C59" s="17">
        <v>1080348148</v>
      </c>
      <c r="D59" s="17">
        <v>1046240220</v>
      </c>
      <c r="E59">
        <v>3.2600469999999999E-2</v>
      </c>
      <c r="F59" s="17">
        <v>212949737</v>
      </c>
      <c r="G59" s="17">
        <v>267214038</v>
      </c>
      <c r="H59">
        <v>0.11343936</v>
      </c>
      <c r="I59">
        <v>0.49</v>
      </c>
      <c r="K59">
        <v>19962</v>
      </c>
      <c r="L59" t="s">
        <v>77</v>
      </c>
      <c r="M59" s="17">
        <v>483</v>
      </c>
      <c r="N59" s="17">
        <v>302043709</v>
      </c>
      <c r="O59" s="17">
        <v>290533287</v>
      </c>
      <c r="P59" s="17">
        <v>3.9618260000000002E-2</v>
      </c>
      <c r="Q59" s="17">
        <v>60283844</v>
      </c>
      <c r="R59">
        <v>77818770</v>
      </c>
      <c r="S59">
        <v>0.13654615000000001</v>
      </c>
      <c r="T59">
        <v>-3.17</v>
      </c>
      <c r="V59">
        <v>19962</v>
      </c>
      <c r="W59" t="s">
        <v>78</v>
      </c>
      <c r="X59" s="17">
        <v>421</v>
      </c>
      <c r="Y59" s="17">
        <v>153511124</v>
      </c>
      <c r="Z59" s="17">
        <v>149370664</v>
      </c>
      <c r="AA59">
        <v>2.771937E-2</v>
      </c>
      <c r="AB59" s="17">
        <v>17231452</v>
      </c>
      <c r="AC59" s="17">
        <v>14172086</v>
      </c>
      <c r="AD59">
        <v>7.9963399999999994E-3</v>
      </c>
      <c r="AE59">
        <v>3.1</v>
      </c>
      <c r="AG59" s="48">
        <v>20132</v>
      </c>
      <c r="AH59" s="48">
        <f t="shared" si="1"/>
        <v>20132</v>
      </c>
      <c r="AI59">
        <f t="shared" si="3"/>
        <v>4.46</v>
      </c>
      <c r="AJ59">
        <f t="shared" si="3"/>
        <v>-0.06</v>
      </c>
      <c r="AK59">
        <f t="shared" si="3"/>
        <v>2.12</v>
      </c>
      <c r="AL59">
        <f t="shared" si="3"/>
        <v>6.52</v>
      </c>
      <c r="AN59">
        <v>2013</v>
      </c>
      <c r="AO59">
        <v>4.4800000000000004</v>
      </c>
      <c r="AP59">
        <v>0</v>
      </c>
      <c r="AQ59">
        <v>2.17</v>
      </c>
      <c r="AR59">
        <v>6.52</v>
      </c>
    </row>
    <row r="60" spans="1:44" x14ac:dyDescent="0.25">
      <c r="A60">
        <v>19963</v>
      </c>
      <c r="B60" s="17">
        <v>2383</v>
      </c>
      <c r="C60" s="17">
        <v>1087896502</v>
      </c>
      <c r="D60" s="17">
        <v>1096738765</v>
      </c>
      <c r="E60">
        <v>-8.0623199999999996E-3</v>
      </c>
      <c r="F60" s="17">
        <v>276966700</v>
      </c>
      <c r="G60" s="17">
        <v>220857929</v>
      </c>
      <c r="H60">
        <v>-7.4155100000000002E-2</v>
      </c>
      <c r="I60">
        <v>0.86</v>
      </c>
      <c r="K60">
        <v>19963</v>
      </c>
      <c r="L60" t="s">
        <v>77</v>
      </c>
      <c r="M60" s="17">
        <v>497</v>
      </c>
      <c r="N60" s="17">
        <v>309709964</v>
      </c>
      <c r="O60" s="17">
        <v>306627232</v>
      </c>
      <c r="P60" s="17">
        <v>1.0053680000000001E-2</v>
      </c>
      <c r="Q60" s="17">
        <v>71836668</v>
      </c>
      <c r="R60">
        <v>63568059</v>
      </c>
      <c r="S60">
        <v>-2.1335860000000002E-2</v>
      </c>
      <c r="T60">
        <v>1.17</v>
      </c>
      <c r="V60">
        <v>19963</v>
      </c>
      <c r="W60" t="s">
        <v>78</v>
      </c>
      <c r="X60" s="17">
        <v>460</v>
      </c>
      <c r="Y60" s="17">
        <v>162488631</v>
      </c>
      <c r="Z60" s="17">
        <v>163344987</v>
      </c>
      <c r="AA60">
        <v>-5.2426199999999999E-3</v>
      </c>
      <c r="AB60" s="17">
        <v>22514577</v>
      </c>
      <c r="AC60" s="17">
        <v>23587552</v>
      </c>
      <c r="AD60">
        <v>1.54996E-3</v>
      </c>
      <c r="AE60">
        <v>-0.1</v>
      </c>
      <c r="AG60" s="47">
        <v>20133</v>
      </c>
      <c r="AH60" s="48">
        <f t="shared" si="1"/>
        <v>20133</v>
      </c>
      <c r="AI60">
        <f t="shared" si="3"/>
        <v>3.5</v>
      </c>
      <c r="AJ60">
        <f t="shared" si="3"/>
        <v>2.7</v>
      </c>
      <c r="AK60">
        <f t="shared" si="3"/>
        <v>1.1100000000000001</v>
      </c>
      <c r="AL60">
        <f t="shared" si="3"/>
        <v>5.52</v>
      </c>
      <c r="AN60">
        <v>2013</v>
      </c>
      <c r="AO60">
        <v>3.51</v>
      </c>
      <c r="AP60">
        <v>2.73</v>
      </c>
      <c r="AQ60">
        <v>1.33</v>
      </c>
      <c r="AR60">
        <v>5.52</v>
      </c>
    </row>
    <row r="61" spans="1:44" x14ac:dyDescent="0.25">
      <c r="A61">
        <v>19964</v>
      </c>
      <c r="B61" s="17">
        <v>2309</v>
      </c>
      <c r="C61" s="17">
        <v>1110366056</v>
      </c>
      <c r="D61" s="17">
        <v>1082985740</v>
      </c>
      <c r="E61">
        <v>2.5282249999999999E-2</v>
      </c>
      <c r="F61" s="17">
        <v>507673672</v>
      </c>
      <c r="G61" s="17">
        <v>290950506</v>
      </c>
      <c r="H61">
        <v>-0.23905862</v>
      </c>
      <c r="I61">
        <v>2.72</v>
      </c>
      <c r="K61">
        <v>19964</v>
      </c>
      <c r="L61" t="s">
        <v>77</v>
      </c>
      <c r="M61" s="17">
        <v>481</v>
      </c>
      <c r="N61" s="17">
        <v>305760571</v>
      </c>
      <c r="O61" s="17">
        <v>293675885</v>
      </c>
      <c r="P61" s="17">
        <v>4.1149739999999997E-2</v>
      </c>
      <c r="Q61" s="17">
        <v>118152090</v>
      </c>
      <c r="R61">
        <v>80024798</v>
      </c>
      <c r="S61">
        <v>-0.12189316</v>
      </c>
      <c r="T61">
        <v>3.05</v>
      </c>
      <c r="V61">
        <v>19964</v>
      </c>
      <c r="W61" t="s">
        <v>78</v>
      </c>
      <c r="X61" s="17">
        <v>461</v>
      </c>
      <c r="Y61" s="17">
        <v>167545972</v>
      </c>
      <c r="Z61" s="17">
        <v>167168974</v>
      </c>
      <c r="AA61">
        <v>2.2551899999999998E-3</v>
      </c>
      <c r="AB61" s="17">
        <v>47646587</v>
      </c>
      <c r="AC61" s="17">
        <v>34869814</v>
      </c>
      <c r="AD61">
        <v>-9.3725269999999999E-2</v>
      </c>
      <c r="AE61">
        <v>0.91</v>
      </c>
      <c r="AG61" s="48">
        <v>20134</v>
      </c>
      <c r="AH61" s="48">
        <f t="shared" si="1"/>
        <v>20134</v>
      </c>
      <c r="AI61">
        <f t="shared" si="3"/>
        <v>2.2799999999999998</v>
      </c>
      <c r="AJ61">
        <f t="shared" si="3"/>
        <v>3.16</v>
      </c>
      <c r="AK61">
        <f t="shared" si="3"/>
        <v>2.61</v>
      </c>
      <c r="AL61">
        <f t="shared" si="3"/>
        <v>5.38</v>
      </c>
      <c r="AN61">
        <v>2013</v>
      </c>
      <c r="AO61">
        <v>2.2799999999999998</v>
      </c>
      <c r="AP61">
        <v>3.15</v>
      </c>
      <c r="AQ61">
        <v>2.85</v>
      </c>
      <c r="AR61">
        <v>5.37</v>
      </c>
    </row>
    <row r="62" spans="1:44" x14ac:dyDescent="0.25">
      <c r="A62">
        <v>19971</v>
      </c>
      <c r="B62" s="17">
        <v>2221</v>
      </c>
      <c r="C62" s="17">
        <v>1096303112</v>
      </c>
      <c r="D62" s="17">
        <v>1087313854</v>
      </c>
      <c r="E62">
        <v>8.2673999999999994E-3</v>
      </c>
      <c r="F62" s="17">
        <v>280503610</v>
      </c>
      <c r="G62" s="17">
        <v>493388319</v>
      </c>
      <c r="H62">
        <v>0.37357203</v>
      </c>
      <c r="I62">
        <v>5.81</v>
      </c>
      <c r="K62">
        <v>19971</v>
      </c>
      <c r="L62" t="s">
        <v>77</v>
      </c>
      <c r="M62" s="17">
        <v>468</v>
      </c>
      <c r="N62" s="17">
        <v>301574085</v>
      </c>
      <c r="O62" s="17">
        <v>301209505</v>
      </c>
      <c r="P62" s="17">
        <v>1.21039E-3</v>
      </c>
      <c r="Q62" s="17">
        <v>53854506</v>
      </c>
      <c r="R62">
        <v>120196785</v>
      </c>
      <c r="S62">
        <v>0.36852027999999998</v>
      </c>
      <c r="T62">
        <v>9.1999999999999993</v>
      </c>
      <c r="V62">
        <v>19971</v>
      </c>
      <c r="W62" t="s">
        <v>78</v>
      </c>
      <c r="X62" s="17">
        <v>432</v>
      </c>
      <c r="Y62" s="17">
        <v>153150345</v>
      </c>
      <c r="Z62" s="17">
        <v>158547244</v>
      </c>
      <c r="AA62">
        <v>-3.4039689999999997E-2</v>
      </c>
      <c r="AB62" s="17">
        <v>26025671</v>
      </c>
      <c r="AC62" s="17">
        <v>46755435</v>
      </c>
      <c r="AD62">
        <v>0.13715553</v>
      </c>
      <c r="AE62">
        <v>-0.93</v>
      </c>
      <c r="AG62" s="47">
        <v>20141</v>
      </c>
      <c r="AH62" s="48">
        <f t="shared" si="1"/>
        <v>20141</v>
      </c>
      <c r="AI62">
        <f t="shared" si="3"/>
        <v>1.98</v>
      </c>
      <c r="AJ62">
        <f t="shared" si="3"/>
        <v>0.56000000000000005</v>
      </c>
      <c r="AK62">
        <f t="shared" si="3"/>
        <v>3.44</v>
      </c>
      <c r="AL62">
        <f t="shared" si="3"/>
        <v>2.35</v>
      </c>
      <c r="AN62">
        <v>2014</v>
      </c>
      <c r="AO62">
        <v>1.98</v>
      </c>
      <c r="AP62">
        <v>0.56000000000000005</v>
      </c>
      <c r="AQ62">
        <v>3.61</v>
      </c>
      <c r="AR62">
        <v>2.34</v>
      </c>
    </row>
    <row r="63" spans="1:44" x14ac:dyDescent="0.25">
      <c r="A63">
        <v>19972</v>
      </c>
      <c r="B63" s="17">
        <v>2437</v>
      </c>
      <c r="C63" s="17">
        <v>1253246551</v>
      </c>
      <c r="D63" s="17">
        <v>1215990904</v>
      </c>
      <c r="E63">
        <v>3.0638100000000001E-2</v>
      </c>
      <c r="F63" s="17">
        <v>300060038</v>
      </c>
      <c r="G63" s="17">
        <v>306616718</v>
      </c>
      <c r="H63">
        <v>4.8178550000000001E-2</v>
      </c>
      <c r="I63">
        <v>5.61</v>
      </c>
      <c r="K63">
        <v>19972</v>
      </c>
      <c r="L63" t="s">
        <v>77</v>
      </c>
      <c r="M63" s="17">
        <v>496</v>
      </c>
      <c r="N63" s="17">
        <v>331220515</v>
      </c>
      <c r="O63" s="17">
        <v>315207229</v>
      </c>
      <c r="P63" s="17">
        <v>5.0802409999999999E-2</v>
      </c>
      <c r="Q63" s="17">
        <v>60143217</v>
      </c>
      <c r="R63">
        <v>56474005</v>
      </c>
      <c r="S63">
        <v>4.7709660000000001E-2</v>
      </c>
      <c r="T63">
        <v>10.32</v>
      </c>
      <c r="V63">
        <v>19972</v>
      </c>
      <c r="W63" t="s">
        <v>78</v>
      </c>
      <c r="X63" s="17">
        <v>479</v>
      </c>
      <c r="Y63" s="17">
        <v>184674198</v>
      </c>
      <c r="Z63" s="17">
        <v>175078154</v>
      </c>
      <c r="AA63">
        <v>5.4810060000000001E-2</v>
      </c>
      <c r="AB63" s="17">
        <v>23999250</v>
      </c>
      <c r="AC63" s="17">
        <v>28036063</v>
      </c>
      <c r="AD63">
        <v>9.2713980000000001E-2</v>
      </c>
      <c r="AE63">
        <v>1.78</v>
      </c>
      <c r="AG63" s="48">
        <v>20142</v>
      </c>
      <c r="AH63" s="48">
        <f t="shared" si="1"/>
        <v>20142</v>
      </c>
      <c r="AI63">
        <f t="shared" si="3"/>
        <v>3.96</v>
      </c>
      <c r="AJ63">
        <f t="shared" si="3"/>
        <v>5.41</v>
      </c>
      <c r="AK63">
        <f t="shared" si="3"/>
        <v>5.81</v>
      </c>
      <c r="AL63">
        <f t="shared" si="3"/>
        <v>4.42</v>
      </c>
      <c r="AN63">
        <v>2014</v>
      </c>
      <c r="AO63">
        <v>3.97</v>
      </c>
      <c r="AP63">
        <v>5.41</v>
      </c>
      <c r="AQ63">
        <v>5.9</v>
      </c>
      <c r="AR63">
        <v>4.41</v>
      </c>
    </row>
    <row r="64" spans="1:44" x14ac:dyDescent="0.25">
      <c r="A64">
        <v>19973</v>
      </c>
      <c r="B64" s="17">
        <v>2511</v>
      </c>
      <c r="C64" s="17">
        <v>1262662843</v>
      </c>
      <c r="D64" s="17">
        <v>1269941548</v>
      </c>
      <c r="E64">
        <v>-5.7315300000000003E-3</v>
      </c>
      <c r="F64" s="17">
        <v>296136524</v>
      </c>
      <c r="G64" s="17">
        <v>273142051</v>
      </c>
      <c r="H64">
        <v>-3.0370379999999999E-2</v>
      </c>
      <c r="I64">
        <v>5.85</v>
      </c>
      <c r="K64">
        <v>19973</v>
      </c>
      <c r="L64" t="s">
        <v>77</v>
      </c>
      <c r="M64" s="17">
        <v>521</v>
      </c>
      <c r="N64" s="17">
        <v>345868257</v>
      </c>
      <c r="O64" s="17">
        <v>348071011</v>
      </c>
      <c r="P64" s="17">
        <v>-6.3284600000000002E-3</v>
      </c>
      <c r="Q64" s="17">
        <v>76020604</v>
      </c>
      <c r="R64">
        <v>51128912</v>
      </c>
      <c r="S64">
        <v>-9.124488E-2</v>
      </c>
      <c r="T64">
        <v>8.68</v>
      </c>
      <c r="V64">
        <v>19973</v>
      </c>
      <c r="W64" t="s">
        <v>78</v>
      </c>
      <c r="X64" s="17">
        <v>510</v>
      </c>
      <c r="Y64" s="17">
        <v>199421449</v>
      </c>
      <c r="Z64" s="17">
        <v>196464355</v>
      </c>
      <c r="AA64">
        <v>1.505155E-2</v>
      </c>
      <c r="AB64" s="17">
        <v>27604101</v>
      </c>
      <c r="AC64" s="17">
        <v>25218867</v>
      </c>
      <c r="AD64">
        <v>3.3394200000000001E-3</v>
      </c>
      <c r="AE64">
        <v>3.81</v>
      </c>
      <c r="AG64" s="47">
        <v>20143</v>
      </c>
      <c r="AH64" s="48">
        <f t="shared" si="1"/>
        <v>20143</v>
      </c>
      <c r="AI64">
        <f t="shared" si="3"/>
        <v>6.68</v>
      </c>
      <c r="AJ64">
        <f t="shared" si="3"/>
        <v>4.87</v>
      </c>
      <c r="AK64">
        <f t="shared" si="3"/>
        <v>6.17</v>
      </c>
      <c r="AL64">
        <f t="shared" si="3"/>
        <v>3.5</v>
      </c>
      <c r="AN64">
        <v>2014</v>
      </c>
      <c r="AO64">
        <v>6.68</v>
      </c>
      <c r="AP64">
        <v>4.84</v>
      </c>
      <c r="AQ64">
        <v>6.14</v>
      </c>
      <c r="AR64">
        <v>3.49</v>
      </c>
    </row>
    <row r="65" spans="1:44" x14ac:dyDescent="0.25">
      <c r="A65">
        <v>19974</v>
      </c>
      <c r="B65" s="17">
        <v>2304</v>
      </c>
      <c r="C65" s="17">
        <v>1240016459</v>
      </c>
      <c r="D65" s="17">
        <v>1193986251</v>
      </c>
      <c r="E65">
        <v>3.8551710000000003E-2</v>
      </c>
      <c r="F65" s="17">
        <v>410995148</v>
      </c>
      <c r="G65" s="17">
        <v>293726096</v>
      </c>
      <c r="H65">
        <v>-7.9131400000000005E-2</v>
      </c>
      <c r="I65">
        <v>7.17</v>
      </c>
      <c r="K65">
        <v>19974</v>
      </c>
      <c r="L65" t="s">
        <v>77</v>
      </c>
      <c r="M65" s="17">
        <v>488</v>
      </c>
      <c r="N65" s="17">
        <v>345619696</v>
      </c>
      <c r="O65" s="17">
        <v>334293068</v>
      </c>
      <c r="P65" s="17">
        <v>3.3882330000000002E-2</v>
      </c>
      <c r="Q65" s="17">
        <v>102891469</v>
      </c>
      <c r="R65">
        <v>77460302</v>
      </c>
      <c r="S65">
        <v>-5.4917210000000001E-2</v>
      </c>
      <c r="T65">
        <v>7.96</v>
      </c>
      <c r="V65">
        <v>19974</v>
      </c>
      <c r="W65" t="s">
        <v>78</v>
      </c>
      <c r="X65" s="17">
        <v>469</v>
      </c>
      <c r="Y65" s="17">
        <v>183807818</v>
      </c>
      <c r="Z65" s="17">
        <v>183066861</v>
      </c>
      <c r="AA65">
        <v>4.0474700000000001E-3</v>
      </c>
      <c r="AB65" s="17">
        <v>27980702</v>
      </c>
      <c r="AC65" s="17">
        <v>25630264</v>
      </c>
      <c r="AD65">
        <v>-1.0223039999999999E-2</v>
      </c>
      <c r="AE65">
        <v>3.99</v>
      </c>
      <c r="AG65" s="48">
        <v>20144</v>
      </c>
      <c r="AH65" s="48">
        <f t="shared" si="1"/>
        <v>20144</v>
      </c>
      <c r="AI65">
        <f t="shared" si="3"/>
        <v>7.95</v>
      </c>
      <c r="AJ65">
        <f t="shared" si="3"/>
        <v>4.6100000000000003</v>
      </c>
      <c r="AK65">
        <f t="shared" si="3"/>
        <v>7.32</v>
      </c>
      <c r="AL65">
        <f t="shared" si="3"/>
        <v>4.4400000000000004</v>
      </c>
      <c r="AN65">
        <v>2014</v>
      </c>
      <c r="AO65">
        <v>7.92</v>
      </c>
      <c r="AP65">
        <v>4.63</v>
      </c>
      <c r="AQ65">
        <v>7.28</v>
      </c>
      <c r="AR65">
        <v>4.4400000000000004</v>
      </c>
    </row>
    <row r="66" spans="1:44" x14ac:dyDescent="0.25">
      <c r="A66">
        <v>19981</v>
      </c>
      <c r="B66" s="17">
        <v>2280</v>
      </c>
      <c r="C66" s="17">
        <v>1307520213</v>
      </c>
      <c r="D66" s="17">
        <v>1275328811</v>
      </c>
      <c r="E66">
        <v>2.5241650000000001E-2</v>
      </c>
      <c r="F66" s="17">
        <v>248800435</v>
      </c>
      <c r="G66" s="17">
        <v>414567090</v>
      </c>
      <c r="H66">
        <v>0.22998009</v>
      </c>
      <c r="I66">
        <v>8.8699999999999992</v>
      </c>
      <c r="K66">
        <v>19981</v>
      </c>
      <c r="L66" t="s">
        <v>77</v>
      </c>
      <c r="M66" s="17">
        <v>469</v>
      </c>
      <c r="N66" s="17">
        <v>365783583</v>
      </c>
      <c r="O66" s="17">
        <v>355257565</v>
      </c>
      <c r="P66" s="17">
        <v>2.9629260000000001E-2</v>
      </c>
      <c r="Q66" s="17">
        <v>47538835</v>
      </c>
      <c r="R66">
        <v>104491642</v>
      </c>
      <c r="S66">
        <v>0.26909089000000003</v>
      </c>
      <c r="T66">
        <v>10.8</v>
      </c>
      <c r="V66">
        <v>19981</v>
      </c>
      <c r="W66" t="s">
        <v>78</v>
      </c>
      <c r="X66" s="17">
        <v>477</v>
      </c>
      <c r="Y66" s="17">
        <v>193031546</v>
      </c>
      <c r="Z66" s="17">
        <v>190151777</v>
      </c>
      <c r="AA66">
        <v>1.514458E-2</v>
      </c>
      <c r="AB66" s="17">
        <v>16468762</v>
      </c>
      <c r="AC66" s="17">
        <v>29274223</v>
      </c>
      <c r="AD66">
        <v>9.7497940000000005E-2</v>
      </c>
      <c r="AE66">
        <v>8.91</v>
      </c>
      <c r="AG66" s="47">
        <v>20151</v>
      </c>
      <c r="AH66" s="48">
        <f t="shared" si="1"/>
        <v>20151</v>
      </c>
      <c r="AI66">
        <f t="shared" ref="AI66:AL85" si="4">SUMIFS($AE:$AE,$W:$W,AI$4,$V:$V,$AH66)</f>
        <v>8.86</v>
      </c>
      <c r="AJ66">
        <f t="shared" si="4"/>
        <v>5.47</v>
      </c>
      <c r="AK66">
        <f t="shared" si="4"/>
        <v>4.28</v>
      </c>
      <c r="AL66">
        <f t="shared" si="4"/>
        <v>5.44</v>
      </c>
      <c r="AN66">
        <v>2015</v>
      </c>
      <c r="AO66">
        <v>8.99</v>
      </c>
      <c r="AP66">
        <v>5.55</v>
      </c>
      <c r="AQ66">
        <v>4.32</v>
      </c>
      <c r="AR66">
        <v>5.44</v>
      </c>
    </row>
    <row r="67" spans="1:44" x14ac:dyDescent="0.25">
      <c r="A67">
        <v>19982</v>
      </c>
      <c r="B67" s="17">
        <v>2297</v>
      </c>
      <c r="C67" s="17">
        <v>1279911375</v>
      </c>
      <c r="D67" s="17">
        <v>1305018269</v>
      </c>
      <c r="E67">
        <v>-1.9238729999999999E-2</v>
      </c>
      <c r="F67" s="17">
        <v>346600652</v>
      </c>
      <c r="G67" s="17">
        <v>276839799</v>
      </c>
      <c r="H67">
        <v>-9.2267779999999994E-2</v>
      </c>
      <c r="I67">
        <v>3.88</v>
      </c>
      <c r="K67">
        <v>19982</v>
      </c>
      <c r="L67" t="s">
        <v>77</v>
      </c>
      <c r="M67" s="17">
        <v>472</v>
      </c>
      <c r="N67" s="17">
        <v>360966529</v>
      </c>
      <c r="O67" s="17">
        <v>377501508</v>
      </c>
      <c r="P67" s="17">
        <v>-4.3801090000000001E-2</v>
      </c>
      <c r="Q67" s="17">
        <v>91427043</v>
      </c>
      <c r="R67">
        <v>66749497</v>
      </c>
      <c r="S67">
        <v>-0.13262191000000001</v>
      </c>
      <c r="T67">
        <v>1.34</v>
      </c>
      <c r="V67">
        <v>19982</v>
      </c>
      <c r="W67" t="s">
        <v>78</v>
      </c>
      <c r="X67" s="17">
        <v>487</v>
      </c>
      <c r="Y67" s="17">
        <v>202658273</v>
      </c>
      <c r="Z67" s="17">
        <v>198192570</v>
      </c>
      <c r="AA67">
        <v>2.2532139999999999E-2</v>
      </c>
      <c r="AB67" s="17">
        <v>49714309</v>
      </c>
      <c r="AC67" s="17">
        <v>17247278</v>
      </c>
      <c r="AD67">
        <v>-0.15475024000000001</v>
      </c>
      <c r="AE67">
        <v>5.68</v>
      </c>
      <c r="AG67" s="48">
        <v>20152</v>
      </c>
      <c r="AH67" s="48">
        <f t="shared" si="1"/>
        <v>20152</v>
      </c>
      <c r="AI67">
        <f t="shared" si="4"/>
        <v>9.1199999999999992</v>
      </c>
      <c r="AJ67">
        <f t="shared" si="4"/>
        <v>3.46</v>
      </c>
      <c r="AK67">
        <f t="shared" si="4"/>
        <v>4.92</v>
      </c>
      <c r="AL67">
        <f t="shared" si="4"/>
        <v>2.38</v>
      </c>
      <c r="AN67">
        <v>2015</v>
      </c>
      <c r="AO67">
        <v>9.23</v>
      </c>
      <c r="AP67">
        <v>3.58</v>
      </c>
      <c r="AQ67">
        <v>4.99</v>
      </c>
      <c r="AR67">
        <v>2.38</v>
      </c>
    </row>
    <row r="68" spans="1:44" x14ac:dyDescent="0.25">
      <c r="A68">
        <v>19983</v>
      </c>
      <c r="B68" s="17">
        <v>2330</v>
      </c>
      <c r="C68" s="17">
        <v>1310536802</v>
      </c>
      <c r="D68" s="17">
        <v>1293278793</v>
      </c>
      <c r="E68">
        <v>1.3344379999999999E-2</v>
      </c>
      <c r="F68" s="17">
        <v>390199403</v>
      </c>
      <c r="G68" s="17">
        <v>371039178</v>
      </c>
      <c r="H68">
        <v>-2.0626099999999999E-3</v>
      </c>
      <c r="I68">
        <v>5.79</v>
      </c>
      <c r="K68">
        <v>19983</v>
      </c>
      <c r="L68" t="s">
        <v>77</v>
      </c>
      <c r="M68" s="17">
        <v>475</v>
      </c>
      <c r="N68" s="17">
        <v>387127150</v>
      </c>
      <c r="O68" s="17">
        <v>373062403</v>
      </c>
      <c r="P68" s="17">
        <v>3.7700789999999998E-2</v>
      </c>
      <c r="Q68" s="17">
        <v>143654522</v>
      </c>
      <c r="R68">
        <v>78153216</v>
      </c>
      <c r="S68">
        <v>-0.17441491000000001</v>
      </c>
      <c r="T68">
        <v>5.74</v>
      </c>
      <c r="V68">
        <v>19983</v>
      </c>
      <c r="W68" t="s">
        <v>78</v>
      </c>
      <c r="X68" s="17">
        <v>503</v>
      </c>
      <c r="Y68" s="17">
        <v>206816970</v>
      </c>
      <c r="Z68" s="17">
        <v>207005033</v>
      </c>
      <c r="AA68">
        <v>-9.0848999999999997E-4</v>
      </c>
      <c r="AB68" s="17">
        <v>31782534</v>
      </c>
      <c r="AC68" s="17">
        <v>48318176</v>
      </c>
      <c r="AD68">
        <v>0.10301784999999999</v>
      </c>
      <c r="AE68">
        <v>4.08</v>
      </c>
      <c r="AG68" s="47">
        <v>20153</v>
      </c>
      <c r="AH68" s="48">
        <f t="shared" si="1"/>
        <v>20153</v>
      </c>
      <c r="AI68">
        <f t="shared" si="4"/>
        <v>7.64</v>
      </c>
      <c r="AJ68">
        <f t="shared" si="4"/>
        <v>6.38</v>
      </c>
      <c r="AK68">
        <f t="shared" si="4"/>
        <v>4.16</v>
      </c>
      <c r="AL68">
        <f t="shared" si="4"/>
        <v>3.98</v>
      </c>
      <c r="AN68">
        <v>2015</v>
      </c>
      <c r="AO68">
        <v>7.9</v>
      </c>
      <c r="AP68">
        <v>6.76</v>
      </c>
      <c r="AQ68">
        <v>4.2</v>
      </c>
      <c r="AR68">
        <v>4</v>
      </c>
    </row>
    <row r="69" spans="1:44" x14ac:dyDescent="0.25">
      <c r="A69">
        <v>19984</v>
      </c>
      <c r="B69" s="17">
        <v>2236</v>
      </c>
      <c r="C69" s="17">
        <v>1279833023</v>
      </c>
      <c r="D69" s="17">
        <v>1259089928</v>
      </c>
      <c r="E69">
        <v>1.647467E-2</v>
      </c>
      <c r="F69" s="17">
        <v>498628002</v>
      </c>
      <c r="G69" s="17">
        <v>434307297</v>
      </c>
      <c r="H69">
        <v>-5.2835269999999997E-2</v>
      </c>
      <c r="I69">
        <v>3.58</v>
      </c>
      <c r="K69">
        <v>19984</v>
      </c>
      <c r="L69" t="s">
        <v>77</v>
      </c>
      <c r="M69" s="17">
        <v>447</v>
      </c>
      <c r="N69" s="17">
        <v>377819827</v>
      </c>
      <c r="O69" s="17">
        <v>372942855</v>
      </c>
      <c r="P69" s="17">
        <v>1.3077E-2</v>
      </c>
      <c r="Q69" s="17">
        <v>144681841</v>
      </c>
      <c r="R69">
        <v>174015527</v>
      </c>
      <c r="S69">
        <v>0.17197566</v>
      </c>
      <c r="T69">
        <v>3.66</v>
      </c>
      <c r="V69">
        <v>19984</v>
      </c>
      <c r="W69" t="s">
        <v>78</v>
      </c>
      <c r="X69" s="17">
        <v>482</v>
      </c>
      <c r="Y69" s="17">
        <v>203990066</v>
      </c>
      <c r="Z69" s="17">
        <v>200706219</v>
      </c>
      <c r="AA69">
        <v>1.6361460000000001E-2</v>
      </c>
      <c r="AB69" s="17">
        <v>39610042</v>
      </c>
      <c r="AC69" s="17">
        <v>30959980</v>
      </c>
      <c r="AD69">
        <v>-3.1613160000000001E-2</v>
      </c>
      <c r="AE69">
        <v>5.31</v>
      </c>
      <c r="AG69" s="48">
        <v>20154</v>
      </c>
      <c r="AH69" s="48">
        <f t="shared" si="1"/>
        <v>20154</v>
      </c>
      <c r="AI69">
        <f t="shared" si="4"/>
        <v>8.3800000000000008</v>
      </c>
      <c r="AJ69">
        <f t="shared" si="4"/>
        <v>6.79</v>
      </c>
      <c r="AK69">
        <f t="shared" si="4"/>
        <v>1.44</v>
      </c>
      <c r="AL69">
        <f t="shared" si="4"/>
        <v>2.89</v>
      </c>
      <c r="AN69">
        <v>2015</v>
      </c>
      <c r="AO69">
        <v>8.6199999999999992</v>
      </c>
      <c r="AP69">
        <v>6.86</v>
      </c>
      <c r="AQ69">
        <v>1.53</v>
      </c>
      <c r="AR69">
        <v>2.89</v>
      </c>
    </row>
    <row r="70" spans="1:44" x14ac:dyDescent="0.25">
      <c r="A70">
        <v>19991</v>
      </c>
      <c r="B70" s="17">
        <v>2297</v>
      </c>
      <c r="C70" s="17">
        <v>1288200764</v>
      </c>
      <c r="D70" s="17">
        <v>1294567599</v>
      </c>
      <c r="E70">
        <v>-4.9181199999999998E-3</v>
      </c>
      <c r="F70" s="17">
        <v>322759946</v>
      </c>
      <c r="G70" s="17">
        <v>483767557</v>
      </c>
      <c r="H70">
        <v>0.19072616000000001</v>
      </c>
      <c r="I70">
        <v>0.56999999999999995</v>
      </c>
      <c r="K70">
        <v>19991</v>
      </c>
      <c r="L70" t="s">
        <v>77</v>
      </c>
      <c r="M70" s="17">
        <v>457</v>
      </c>
      <c r="N70" s="17">
        <v>372815644</v>
      </c>
      <c r="O70" s="17">
        <v>377764536</v>
      </c>
      <c r="P70" s="17">
        <v>-1.3100469999999999E-2</v>
      </c>
      <c r="Q70" s="17">
        <v>82602777</v>
      </c>
      <c r="R70">
        <v>139740840</v>
      </c>
      <c r="S70">
        <v>0.21926039999999999</v>
      </c>
      <c r="T70">
        <v>-0.61</v>
      </c>
      <c r="V70">
        <v>19991</v>
      </c>
      <c r="W70" t="s">
        <v>78</v>
      </c>
      <c r="X70" s="17">
        <v>515</v>
      </c>
      <c r="Y70" s="17">
        <v>216900213</v>
      </c>
      <c r="Z70" s="17">
        <v>217227285</v>
      </c>
      <c r="AA70">
        <v>-1.50567E-3</v>
      </c>
      <c r="AB70" s="17">
        <v>63695547</v>
      </c>
      <c r="AC70" s="17">
        <v>45180861</v>
      </c>
      <c r="AD70">
        <v>-0.10951555</v>
      </c>
      <c r="AE70">
        <v>3.65</v>
      </c>
      <c r="AG70" s="47">
        <v>20161</v>
      </c>
      <c r="AH70" s="48">
        <f t="shared" si="1"/>
        <v>20161</v>
      </c>
      <c r="AI70">
        <f t="shared" si="4"/>
        <v>7.26</v>
      </c>
      <c r="AJ70">
        <f t="shared" si="4"/>
        <v>7.64</v>
      </c>
      <c r="AK70">
        <f t="shared" si="4"/>
        <v>7.41</v>
      </c>
      <c r="AL70">
        <f t="shared" si="4"/>
        <v>3.67</v>
      </c>
      <c r="AN70">
        <v>2016</v>
      </c>
      <c r="AO70">
        <v>7.34</v>
      </c>
      <c r="AP70">
        <v>7.61</v>
      </c>
      <c r="AQ70">
        <v>7.45</v>
      </c>
      <c r="AR70">
        <v>3.61</v>
      </c>
    </row>
    <row r="71" spans="1:44" x14ac:dyDescent="0.25">
      <c r="A71">
        <v>19992</v>
      </c>
      <c r="B71" s="17">
        <v>2320</v>
      </c>
      <c r="C71" s="17">
        <v>1411492741</v>
      </c>
      <c r="D71" s="17">
        <v>1345718171</v>
      </c>
      <c r="E71">
        <v>4.8876929999999999E-2</v>
      </c>
      <c r="F71" s="17">
        <v>277761823</v>
      </c>
      <c r="G71" s="17">
        <v>342611344</v>
      </c>
      <c r="H71">
        <v>0.13021952000000001</v>
      </c>
      <c r="I71">
        <v>7.38</v>
      </c>
      <c r="K71">
        <v>19992</v>
      </c>
      <c r="L71" t="s">
        <v>77</v>
      </c>
      <c r="M71" s="17">
        <v>459</v>
      </c>
      <c r="N71" s="17">
        <v>403479702</v>
      </c>
      <c r="O71" s="17">
        <v>383559765</v>
      </c>
      <c r="P71" s="17">
        <v>5.1934380000000002E-2</v>
      </c>
      <c r="Q71" s="17">
        <v>88069104</v>
      </c>
      <c r="R71">
        <v>90245615</v>
      </c>
      <c r="S71">
        <v>7.5333730000000002E-2</v>
      </c>
      <c r="T71">
        <v>8.9600000000000009</v>
      </c>
      <c r="V71">
        <v>19992</v>
      </c>
      <c r="W71" t="s">
        <v>78</v>
      </c>
      <c r="X71" s="17">
        <v>517</v>
      </c>
      <c r="Y71" s="17">
        <v>219768973</v>
      </c>
      <c r="Z71" s="17">
        <v>218193996</v>
      </c>
      <c r="AA71">
        <v>7.2182399999999999E-3</v>
      </c>
      <c r="AB71" s="17">
        <v>48113695</v>
      </c>
      <c r="AC71" s="17">
        <v>73947869</v>
      </c>
      <c r="AD71">
        <v>0.19001655000000001</v>
      </c>
      <c r="AE71">
        <v>2.12</v>
      </c>
      <c r="AG71" s="48">
        <v>20162</v>
      </c>
      <c r="AH71" s="48">
        <f t="shared" ref="AH71:AH74" si="5">ROUNDDOWN(AG71,0)</f>
        <v>20162</v>
      </c>
      <c r="AI71">
        <f t="shared" si="4"/>
        <v>6.5</v>
      </c>
      <c r="AJ71">
        <f t="shared" si="4"/>
        <v>8.64</v>
      </c>
      <c r="AK71">
        <f t="shared" si="4"/>
        <v>2.97</v>
      </c>
      <c r="AL71">
        <f t="shared" si="4"/>
        <v>4.3099999999999996</v>
      </c>
      <c r="AN71">
        <v>2016</v>
      </c>
      <c r="AO71">
        <v>6.62</v>
      </c>
      <c r="AP71">
        <v>8.6300000000000008</v>
      </c>
      <c r="AQ71">
        <v>2.97</v>
      </c>
      <c r="AR71">
        <v>4.25</v>
      </c>
    </row>
    <row r="72" spans="1:44" x14ac:dyDescent="0.25">
      <c r="A72">
        <v>19993</v>
      </c>
      <c r="B72" s="17">
        <v>2425</v>
      </c>
      <c r="C72" s="17">
        <v>1447507857</v>
      </c>
      <c r="D72" s="17">
        <v>1483380832</v>
      </c>
      <c r="E72">
        <v>-2.418325E-2</v>
      </c>
      <c r="F72" s="17">
        <v>349890924</v>
      </c>
      <c r="G72" s="17">
        <v>332801337</v>
      </c>
      <c r="H72">
        <v>-4.6031210000000003E-2</v>
      </c>
      <c r="I72">
        <v>3.63</v>
      </c>
      <c r="K72">
        <v>19993</v>
      </c>
      <c r="L72" t="s">
        <v>77</v>
      </c>
      <c r="M72" s="17">
        <v>490</v>
      </c>
      <c r="N72" s="17">
        <v>419664958</v>
      </c>
      <c r="O72" s="17">
        <v>430869032</v>
      </c>
      <c r="P72" s="17">
        <v>-2.6003430000000001E-2</v>
      </c>
      <c r="Q72" s="17">
        <v>103823567</v>
      </c>
      <c r="R72">
        <v>106293556</v>
      </c>
      <c r="S72">
        <v>-2.6909260000000001E-2</v>
      </c>
      <c r="T72">
        <v>2.59</v>
      </c>
      <c r="V72">
        <v>19993</v>
      </c>
      <c r="W72" t="s">
        <v>78</v>
      </c>
      <c r="X72" s="17">
        <v>553</v>
      </c>
      <c r="Y72" s="17">
        <v>236450083</v>
      </c>
      <c r="Z72" s="17">
        <v>234404964</v>
      </c>
      <c r="AA72">
        <v>8.72473E-3</v>
      </c>
      <c r="AB72" s="17">
        <v>33993698</v>
      </c>
      <c r="AC72" s="17">
        <v>52117537</v>
      </c>
      <c r="AD72">
        <v>0.11064371000000001</v>
      </c>
      <c r="AE72">
        <v>3.08</v>
      </c>
      <c r="AG72" s="47">
        <v>20163</v>
      </c>
      <c r="AH72" s="48">
        <f t="shared" si="5"/>
        <v>20163</v>
      </c>
      <c r="AI72">
        <f t="shared" si="4"/>
        <v>5.25</v>
      </c>
      <c r="AJ72">
        <f t="shared" si="4"/>
        <v>6.47</v>
      </c>
      <c r="AK72">
        <f t="shared" si="4"/>
        <v>3.99</v>
      </c>
      <c r="AL72">
        <f t="shared" si="4"/>
        <v>4.37</v>
      </c>
      <c r="AN72">
        <v>2016</v>
      </c>
      <c r="AO72">
        <v>5.24</v>
      </c>
      <c r="AP72">
        <v>6.21</v>
      </c>
      <c r="AQ72">
        <v>4</v>
      </c>
      <c r="AR72">
        <v>4.3</v>
      </c>
    </row>
    <row r="73" spans="1:44" x14ac:dyDescent="0.25">
      <c r="A73">
        <v>19994</v>
      </c>
      <c r="B73" s="17">
        <v>2438</v>
      </c>
      <c r="C73" s="17">
        <v>1504381467</v>
      </c>
      <c r="D73" s="17">
        <v>1475277589</v>
      </c>
      <c r="E73">
        <v>1.9727729999999999E-2</v>
      </c>
      <c r="F73" s="17">
        <v>447589339</v>
      </c>
      <c r="G73" s="17">
        <v>335282012</v>
      </c>
      <c r="H73">
        <v>-7.2985759999999997E-2</v>
      </c>
      <c r="I73">
        <v>3.95</v>
      </c>
      <c r="K73">
        <v>19994</v>
      </c>
      <c r="L73" t="s">
        <v>77</v>
      </c>
      <c r="M73" s="17">
        <v>485</v>
      </c>
      <c r="N73" s="17">
        <v>437078546</v>
      </c>
      <c r="O73" s="17">
        <v>424470703</v>
      </c>
      <c r="P73" s="17">
        <v>2.97025E-2</v>
      </c>
      <c r="Q73" s="17">
        <v>119433996</v>
      </c>
      <c r="R73">
        <v>94460833</v>
      </c>
      <c r="S73">
        <v>-3.7469549999999997E-2</v>
      </c>
      <c r="T73">
        <v>4.25</v>
      </c>
      <c r="V73">
        <v>19994</v>
      </c>
      <c r="W73" t="s">
        <v>78</v>
      </c>
      <c r="X73" s="17">
        <v>555</v>
      </c>
      <c r="Y73" s="17">
        <v>244948056</v>
      </c>
      <c r="Z73" s="17">
        <v>238092498</v>
      </c>
      <c r="AA73">
        <v>2.879367E-2</v>
      </c>
      <c r="AB73" s="17">
        <v>47888218</v>
      </c>
      <c r="AC73" s="17">
        <v>34384123</v>
      </c>
      <c r="AD73">
        <v>-3.2637520000000003E-2</v>
      </c>
      <c r="AE73">
        <v>4.32</v>
      </c>
      <c r="AG73" s="48">
        <v>20164</v>
      </c>
      <c r="AH73" s="48">
        <f t="shared" si="5"/>
        <v>20164</v>
      </c>
      <c r="AI73">
        <f t="shared" si="4"/>
        <v>4.8</v>
      </c>
      <c r="AJ73">
        <f t="shared" si="4"/>
        <v>7.01</v>
      </c>
      <c r="AK73">
        <f t="shared" si="4"/>
        <v>4.9800000000000004</v>
      </c>
      <c r="AL73">
        <f t="shared" si="4"/>
        <v>2.61</v>
      </c>
      <c r="AN73">
        <v>2016</v>
      </c>
      <c r="AO73">
        <v>4.74</v>
      </c>
      <c r="AP73">
        <v>7</v>
      </c>
      <c r="AQ73">
        <v>4.96</v>
      </c>
      <c r="AR73">
        <v>2.58</v>
      </c>
    </row>
    <row r="74" spans="1:44" x14ac:dyDescent="0.25">
      <c r="A74">
        <v>20001</v>
      </c>
      <c r="B74" s="17">
        <v>2516</v>
      </c>
      <c r="C74" s="17">
        <v>1564110381</v>
      </c>
      <c r="D74" s="17">
        <v>1534130721</v>
      </c>
      <c r="E74">
        <v>1.954179E-2</v>
      </c>
      <c r="F74" s="17">
        <v>376496206</v>
      </c>
      <c r="G74" s="17">
        <v>462621871</v>
      </c>
      <c r="H74">
        <v>0.10835685</v>
      </c>
      <c r="I74">
        <v>6.4</v>
      </c>
      <c r="K74">
        <v>20001</v>
      </c>
      <c r="L74" t="s">
        <v>77</v>
      </c>
      <c r="M74" s="17">
        <v>499</v>
      </c>
      <c r="N74" s="17">
        <v>432123922</v>
      </c>
      <c r="O74" s="17">
        <v>442861744</v>
      </c>
      <c r="P74" s="17">
        <v>-2.4246440000000001E-2</v>
      </c>
      <c r="Q74" s="17">
        <v>128831052</v>
      </c>
      <c r="R74">
        <v>119928727</v>
      </c>
      <c r="S74">
        <v>-6.081802E-2</v>
      </c>
      <c r="T74">
        <v>3.14</v>
      </c>
      <c r="V74">
        <v>20001</v>
      </c>
      <c r="W74" t="s">
        <v>78</v>
      </c>
      <c r="X74" s="17">
        <v>579</v>
      </c>
      <c r="Y74" s="17">
        <v>259373226</v>
      </c>
      <c r="Z74" s="17">
        <v>255716629</v>
      </c>
      <c r="AA74">
        <v>1.429941E-2</v>
      </c>
      <c r="AB74" s="17">
        <v>38845892</v>
      </c>
      <c r="AC74" s="17">
        <v>51085173</v>
      </c>
      <c r="AD74">
        <v>7.7680520000000003E-2</v>
      </c>
      <c r="AE74">
        <v>5.9</v>
      </c>
      <c r="AG74" s="47">
        <v>20171</v>
      </c>
      <c r="AH74" s="48">
        <f t="shared" si="5"/>
        <v>20171</v>
      </c>
      <c r="AI74">
        <f t="shared" si="4"/>
        <v>3.6</v>
      </c>
      <c r="AJ74">
        <f t="shared" si="4"/>
        <v>6.27</v>
      </c>
      <c r="AK74">
        <f t="shared" si="4"/>
        <v>5.22</v>
      </c>
      <c r="AL74">
        <f t="shared" si="4"/>
        <v>5.25</v>
      </c>
      <c r="AN74">
        <v>2017</v>
      </c>
      <c r="AO74">
        <v>3.57</v>
      </c>
      <c r="AP74">
        <v>6.27</v>
      </c>
      <c r="AQ74">
        <v>5.38</v>
      </c>
      <c r="AR74">
        <v>5.26</v>
      </c>
    </row>
    <row r="75" spans="1:44" x14ac:dyDescent="0.25">
      <c r="A75">
        <v>20002</v>
      </c>
      <c r="B75" s="17">
        <v>2587</v>
      </c>
      <c r="C75" s="17">
        <v>1708694005</v>
      </c>
      <c r="D75" s="17">
        <v>1599565490</v>
      </c>
      <c r="E75">
        <v>6.8223850000000003E-2</v>
      </c>
      <c r="F75" s="17">
        <v>479263582</v>
      </c>
      <c r="G75" s="17">
        <v>415089169</v>
      </c>
      <c r="H75">
        <v>3.7952720000000002E-2</v>
      </c>
      <c r="I75">
        <v>8.33</v>
      </c>
      <c r="K75">
        <v>20002</v>
      </c>
      <c r="L75" t="s">
        <v>77</v>
      </c>
      <c r="M75" s="17">
        <v>522</v>
      </c>
      <c r="N75" s="17">
        <v>486638155</v>
      </c>
      <c r="O75" s="17">
        <v>439862040</v>
      </c>
      <c r="P75" s="17">
        <v>0.1063427</v>
      </c>
      <c r="Q75" s="17">
        <v>92971975</v>
      </c>
      <c r="R75">
        <v>127792923</v>
      </c>
      <c r="S75">
        <v>0.26147113</v>
      </c>
      <c r="T75">
        <v>8.58</v>
      </c>
      <c r="V75">
        <v>20002</v>
      </c>
      <c r="W75" t="s">
        <v>78</v>
      </c>
      <c r="X75" s="17">
        <v>605</v>
      </c>
      <c r="Y75" s="17">
        <v>285926425</v>
      </c>
      <c r="Z75" s="17">
        <v>275186113</v>
      </c>
      <c r="AA75">
        <v>3.9029269999999998E-2</v>
      </c>
      <c r="AB75" s="17">
        <v>38900513</v>
      </c>
      <c r="AC75" s="17">
        <v>36417266</v>
      </c>
      <c r="AD75">
        <v>3.4581840000000003E-2</v>
      </c>
      <c r="AE75">
        <v>9.08</v>
      </c>
      <c r="AG75" s="48">
        <v>20172</v>
      </c>
      <c r="AH75" s="48">
        <f t="shared" ref="AH75:AH78" si="6">ROUNDDOWN(AG75,0)</f>
        <v>20172</v>
      </c>
      <c r="AI75">
        <f t="shared" si="4"/>
        <v>3.18</v>
      </c>
      <c r="AJ75">
        <f t="shared" si="4"/>
        <v>7.01</v>
      </c>
      <c r="AK75">
        <f t="shared" si="4"/>
        <v>6.21</v>
      </c>
      <c r="AL75">
        <f t="shared" si="4"/>
        <v>2.13</v>
      </c>
      <c r="AN75">
        <v>2017</v>
      </c>
      <c r="AO75">
        <v>3.09</v>
      </c>
      <c r="AP75">
        <v>6.9</v>
      </c>
      <c r="AQ75">
        <v>6.44</v>
      </c>
      <c r="AR75">
        <v>2.16</v>
      </c>
    </row>
    <row r="76" spans="1:44" x14ac:dyDescent="0.25">
      <c r="A76">
        <v>20003</v>
      </c>
      <c r="B76" s="17">
        <v>2865</v>
      </c>
      <c r="C76" s="17">
        <v>1845625486</v>
      </c>
      <c r="D76" s="17">
        <v>1827414557</v>
      </c>
      <c r="E76">
        <v>9.9654099999999992E-3</v>
      </c>
      <c r="F76" s="17">
        <v>601576722</v>
      </c>
      <c r="G76" s="17">
        <v>520307069</v>
      </c>
      <c r="H76">
        <v>-4.824295E-2</v>
      </c>
      <c r="I76">
        <v>11.75</v>
      </c>
      <c r="K76">
        <v>20003</v>
      </c>
      <c r="L76" t="s">
        <v>77</v>
      </c>
      <c r="M76" s="17">
        <v>598</v>
      </c>
      <c r="N76" s="17">
        <v>510556713</v>
      </c>
      <c r="O76" s="17">
        <v>514430347</v>
      </c>
      <c r="P76" s="17">
        <v>-7.5299499999999997E-3</v>
      </c>
      <c r="Q76" s="17">
        <v>220337979</v>
      </c>
      <c r="R76">
        <v>105164922</v>
      </c>
      <c r="S76">
        <v>-0.29087893999999997</v>
      </c>
      <c r="T76">
        <v>10.43</v>
      </c>
      <c r="V76">
        <v>20003</v>
      </c>
      <c r="W76" t="s">
        <v>78</v>
      </c>
      <c r="X76" s="17">
        <v>661</v>
      </c>
      <c r="Y76" s="17">
        <v>318572815</v>
      </c>
      <c r="Z76" s="17">
        <v>305422546</v>
      </c>
      <c r="AA76">
        <v>4.3055990000000002E-2</v>
      </c>
      <c r="AB76" s="17">
        <v>51633413</v>
      </c>
      <c r="AC76" s="17">
        <v>45164038</v>
      </c>
      <c r="AD76">
        <v>2.5670220000000001E-2</v>
      </c>
      <c r="AE76">
        <v>12.52</v>
      </c>
      <c r="AG76" s="47">
        <v>20173</v>
      </c>
      <c r="AH76" s="48">
        <f t="shared" si="6"/>
        <v>20173</v>
      </c>
      <c r="AI76">
        <f t="shared" si="4"/>
        <v>2.75</v>
      </c>
      <c r="AJ76">
        <f t="shared" si="4"/>
        <v>7.47</v>
      </c>
      <c r="AK76">
        <f t="shared" si="4"/>
        <v>7.29</v>
      </c>
      <c r="AL76">
        <f t="shared" si="4"/>
        <v>0.77</v>
      </c>
      <c r="AN76">
        <v>2017</v>
      </c>
      <c r="AO76">
        <v>2.64</v>
      </c>
      <c r="AP76">
        <v>7.4</v>
      </c>
      <c r="AQ76">
        <v>7.6</v>
      </c>
      <c r="AR76">
        <v>0.77</v>
      </c>
    </row>
    <row r="77" spans="1:44" x14ac:dyDescent="0.25">
      <c r="A77">
        <v>20004</v>
      </c>
      <c r="B77" s="17">
        <v>2836</v>
      </c>
      <c r="C77" s="17">
        <v>1891914536</v>
      </c>
      <c r="D77" s="17">
        <v>1847925876</v>
      </c>
      <c r="E77">
        <v>2.380434E-2</v>
      </c>
      <c r="F77" s="17">
        <v>795294065</v>
      </c>
      <c r="G77" s="17">
        <v>526377833</v>
      </c>
      <c r="H77">
        <v>-0.17020007000000001</v>
      </c>
      <c r="I77">
        <v>12.15</v>
      </c>
      <c r="K77">
        <v>20004</v>
      </c>
      <c r="L77" t="s">
        <v>77</v>
      </c>
      <c r="M77" s="17">
        <v>594</v>
      </c>
      <c r="N77" s="17">
        <v>539516546</v>
      </c>
      <c r="O77" s="17">
        <v>516177844</v>
      </c>
      <c r="P77" s="17">
        <v>4.5214459999999998E-2</v>
      </c>
      <c r="Q77" s="17">
        <v>159795630</v>
      </c>
      <c r="R77">
        <v>231838943</v>
      </c>
      <c r="S77">
        <v>0.33545186999999999</v>
      </c>
      <c r="T77">
        <v>11.98</v>
      </c>
      <c r="V77">
        <v>20004</v>
      </c>
      <c r="W77" t="s">
        <v>78</v>
      </c>
      <c r="X77" s="17">
        <v>661</v>
      </c>
      <c r="Y77" s="17">
        <v>335405981</v>
      </c>
      <c r="Z77" s="17">
        <v>326373361</v>
      </c>
      <c r="AA77">
        <v>2.7675729999999999E-2</v>
      </c>
      <c r="AB77" s="17">
        <v>66923526</v>
      </c>
      <c r="AC77" s="17">
        <v>53178829</v>
      </c>
      <c r="AD77">
        <v>-1.7248070000000001E-2</v>
      </c>
      <c r="AE77">
        <v>12.41</v>
      </c>
      <c r="AG77" s="48">
        <v>20174</v>
      </c>
      <c r="AH77" s="48">
        <f t="shared" si="6"/>
        <v>20174</v>
      </c>
      <c r="AI77">
        <f t="shared" si="4"/>
        <v>2.67</v>
      </c>
      <c r="AJ77">
        <f t="shared" si="4"/>
        <v>6.44</v>
      </c>
      <c r="AK77">
        <f t="shared" si="4"/>
        <v>8.34</v>
      </c>
      <c r="AL77">
        <f t="shared" si="4"/>
        <v>1.01</v>
      </c>
      <c r="AN77">
        <v>2017</v>
      </c>
      <c r="AO77">
        <v>2.66</v>
      </c>
      <c r="AP77">
        <v>6.38</v>
      </c>
      <c r="AQ77">
        <v>8.58</v>
      </c>
      <c r="AR77">
        <v>0.99</v>
      </c>
    </row>
    <row r="78" spans="1:44" x14ac:dyDescent="0.25">
      <c r="A78">
        <v>20011</v>
      </c>
      <c r="B78" s="17">
        <v>2838</v>
      </c>
      <c r="C78" s="17">
        <v>1975274198</v>
      </c>
      <c r="D78" s="17">
        <v>1920919377</v>
      </c>
      <c r="E78">
        <v>2.8296249999999998E-2</v>
      </c>
      <c r="F78" s="17">
        <v>338807249</v>
      </c>
      <c r="G78" s="17">
        <v>712186835</v>
      </c>
      <c r="H78">
        <v>0.35387017999999998</v>
      </c>
      <c r="I78">
        <v>13.03</v>
      </c>
      <c r="K78">
        <v>20011</v>
      </c>
      <c r="L78" t="s">
        <v>77</v>
      </c>
      <c r="M78" s="17">
        <v>598</v>
      </c>
      <c r="N78" s="17">
        <v>580017583</v>
      </c>
      <c r="O78" s="17">
        <v>560059407</v>
      </c>
      <c r="P78" s="17">
        <v>3.5635819999999999E-2</v>
      </c>
      <c r="Q78" s="17">
        <v>101903186</v>
      </c>
      <c r="R78">
        <v>157711873</v>
      </c>
      <c r="S78">
        <v>0.18831199000000001</v>
      </c>
      <c r="T78">
        <v>17.97</v>
      </c>
      <c r="V78">
        <v>20011</v>
      </c>
      <c r="W78" t="s">
        <v>78</v>
      </c>
      <c r="X78" s="17">
        <v>660</v>
      </c>
      <c r="Y78" s="17">
        <v>346906751</v>
      </c>
      <c r="Z78" s="17">
        <v>343697983</v>
      </c>
      <c r="AA78">
        <v>9.3360100000000005E-3</v>
      </c>
      <c r="AB78" s="17">
        <v>37088306</v>
      </c>
      <c r="AC78" s="17">
        <v>71185376</v>
      </c>
      <c r="AD78">
        <v>0.13689582</v>
      </c>
      <c r="AE78">
        <v>11.91</v>
      </c>
      <c r="AG78" s="47">
        <v>20181</v>
      </c>
      <c r="AH78" s="48">
        <f t="shared" si="6"/>
        <v>20181</v>
      </c>
      <c r="AI78">
        <f t="shared" si="4"/>
        <v>2.72</v>
      </c>
      <c r="AJ78" s="49">
        <f t="shared" si="4"/>
        <v>8.2799999999999994</v>
      </c>
      <c r="AK78">
        <f t="shared" si="4"/>
        <v>2.94</v>
      </c>
      <c r="AL78">
        <f t="shared" si="4"/>
        <v>-0.05</v>
      </c>
      <c r="AN78">
        <v>2018</v>
      </c>
      <c r="AO78">
        <v>2.5499999999999998</v>
      </c>
      <c r="AP78">
        <v>8.2799999999999994</v>
      </c>
      <c r="AQ78">
        <v>3.1</v>
      </c>
      <c r="AR78">
        <v>-0.05</v>
      </c>
    </row>
    <row r="79" spans="1:44" x14ac:dyDescent="0.25">
      <c r="A79">
        <v>20012</v>
      </c>
      <c r="B79" s="17">
        <v>2958</v>
      </c>
      <c r="C79" s="17">
        <v>2116851874</v>
      </c>
      <c r="D79" s="17">
        <v>2093085527</v>
      </c>
      <c r="E79">
        <v>1.1354690000000001E-2</v>
      </c>
      <c r="F79" s="17">
        <v>561812111</v>
      </c>
      <c r="G79" s="17">
        <v>476079932</v>
      </c>
      <c r="H79">
        <v>-3.8321349999999997E-2</v>
      </c>
      <c r="I79">
        <v>7.34</v>
      </c>
      <c r="K79">
        <v>20012</v>
      </c>
      <c r="L79" t="s">
        <v>77</v>
      </c>
      <c r="M79" s="17">
        <v>622</v>
      </c>
      <c r="N79" s="17">
        <v>610262189</v>
      </c>
      <c r="O79" s="17">
        <v>594373325</v>
      </c>
      <c r="P79" s="17">
        <v>2.673213E-2</v>
      </c>
      <c r="Q79" s="17">
        <v>77011562</v>
      </c>
      <c r="R79">
        <v>98126155</v>
      </c>
      <c r="S79">
        <v>7.4566590000000002E-2</v>
      </c>
      <c r="T79">
        <v>10.01</v>
      </c>
      <c r="V79">
        <v>20012</v>
      </c>
      <c r="W79" t="s">
        <v>78</v>
      </c>
      <c r="X79" s="17">
        <v>705</v>
      </c>
      <c r="Y79" s="17">
        <v>366155493</v>
      </c>
      <c r="Z79" s="17">
        <v>368921529</v>
      </c>
      <c r="AA79">
        <v>-7.4976299999999999E-3</v>
      </c>
      <c r="AB79" s="17">
        <v>53594354</v>
      </c>
      <c r="AC79" s="17">
        <v>44058493</v>
      </c>
      <c r="AD79">
        <v>-3.7867949999999997E-2</v>
      </c>
      <c r="AE79">
        <v>7.26</v>
      </c>
      <c r="AG79" s="47">
        <v>20182</v>
      </c>
      <c r="AH79" s="48">
        <f t="shared" ref="AH79:AH80" si="7">ROUNDDOWN(AG79,0)</f>
        <v>20182</v>
      </c>
      <c r="AI79">
        <f t="shared" si="4"/>
        <v>3.06</v>
      </c>
      <c r="AJ79" s="49">
        <f t="shared" si="4"/>
        <v>7.19</v>
      </c>
      <c r="AK79">
        <f t="shared" si="4"/>
        <v>5.22</v>
      </c>
      <c r="AL79">
        <f t="shared" si="4"/>
        <v>1.37</v>
      </c>
      <c r="AN79">
        <v>2018</v>
      </c>
      <c r="AO79">
        <v>2.4900000000000002</v>
      </c>
      <c r="AP79">
        <v>7.3</v>
      </c>
      <c r="AQ79">
        <v>5.61</v>
      </c>
      <c r="AR79">
        <v>1.35</v>
      </c>
    </row>
    <row r="80" spans="1:44" x14ac:dyDescent="0.25">
      <c r="A80">
        <v>20013</v>
      </c>
      <c r="B80" s="17">
        <v>3111</v>
      </c>
      <c r="C80" s="17">
        <v>2118853064</v>
      </c>
      <c r="D80" s="17">
        <v>2152477373</v>
      </c>
      <c r="E80">
        <v>-1.562121E-2</v>
      </c>
      <c r="F80" s="17">
        <v>605967108</v>
      </c>
      <c r="G80" s="17">
        <v>583472257</v>
      </c>
      <c r="H80">
        <v>-3.5767350000000003E-2</v>
      </c>
      <c r="I80">
        <v>4.78</v>
      </c>
      <c r="K80">
        <v>20013</v>
      </c>
      <c r="L80" t="s">
        <v>77</v>
      </c>
      <c r="M80" s="17">
        <v>695</v>
      </c>
      <c r="N80" s="17">
        <v>602560096</v>
      </c>
      <c r="O80" s="17">
        <v>613898194</v>
      </c>
      <c r="P80" s="17">
        <v>-1.8469019999999999E-2</v>
      </c>
      <c r="Q80" s="17">
        <v>106516491</v>
      </c>
      <c r="R80">
        <v>65903946</v>
      </c>
      <c r="S80">
        <v>-9.4801440000000001E-2</v>
      </c>
      <c r="T80">
        <v>8.91</v>
      </c>
      <c r="V80">
        <v>20013</v>
      </c>
      <c r="W80" t="s">
        <v>78</v>
      </c>
      <c r="X80" s="17">
        <v>718</v>
      </c>
      <c r="Y80" s="17">
        <v>372286703</v>
      </c>
      <c r="Z80" s="17">
        <v>374934686</v>
      </c>
      <c r="AA80">
        <v>-7.0625200000000001E-3</v>
      </c>
      <c r="AB80" s="17">
        <v>83443554</v>
      </c>
      <c r="AC80" s="17">
        <v>57144718</v>
      </c>
      <c r="AD80">
        <v>-9.1087890000000005E-2</v>
      </c>
      <c r="AE80">
        <v>2.25</v>
      </c>
      <c r="AG80" s="47">
        <v>20183</v>
      </c>
      <c r="AH80" s="48">
        <f t="shared" si="7"/>
        <v>20183</v>
      </c>
      <c r="AI80">
        <f t="shared" si="4"/>
        <v>2.91</v>
      </c>
      <c r="AJ80">
        <f t="shared" si="4"/>
        <v>7.5</v>
      </c>
      <c r="AK80">
        <f t="shared" si="4"/>
        <v>3.43</v>
      </c>
      <c r="AL80">
        <f t="shared" si="4"/>
        <v>0.13</v>
      </c>
      <c r="AN80">
        <v>2018</v>
      </c>
      <c r="AO80">
        <v>3.22</v>
      </c>
      <c r="AP80">
        <v>7.6</v>
      </c>
      <c r="AQ80">
        <v>3.31</v>
      </c>
      <c r="AR80">
        <v>0.13</v>
      </c>
    </row>
    <row r="81" spans="1:44" x14ac:dyDescent="0.25">
      <c r="A81">
        <v>20014</v>
      </c>
      <c r="B81" s="17">
        <v>3116</v>
      </c>
      <c r="C81" s="17">
        <v>2147662495</v>
      </c>
      <c r="D81" s="17">
        <v>2168571628</v>
      </c>
      <c r="E81">
        <v>-9.6418900000000002E-3</v>
      </c>
      <c r="F81" s="17">
        <v>610723226</v>
      </c>
      <c r="G81" s="17">
        <v>666592346</v>
      </c>
      <c r="H81">
        <v>2.327595E-2</v>
      </c>
      <c r="I81">
        <v>1.44</v>
      </c>
      <c r="K81">
        <v>20014</v>
      </c>
      <c r="L81" t="s">
        <v>77</v>
      </c>
      <c r="M81" s="17">
        <v>664</v>
      </c>
      <c r="N81" s="17">
        <v>602722734</v>
      </c>
      <c r="O81" s="17">
        <v>602376234</v>
      </c>
      <c r="P81" s="17">
        <v>5.7521999999999998E-4</v>
      </c>
      <c r="Q81" s="17">
        <v>167305926</v>
      </c>
      <c r="R81">
        <v>145506874</v>
      </c>
      <c r="S81">
        <v>-4.6955549999999999E-2</v>
      </c>
      <c r="T81">
        <v>4.45</v>
      </c>
      <c r="V81">
        <v>20014</v>
      </c>
      <c r="W81" t="s">
        <v>78</v>
      </c>
      <c r="X81" s="17">
        <v>720</v>
      </c>
      <c r="Y81" s="17">
        <v>371583368</v>
      </c>
      <c r="Z81" s="17">
        <v>373814014</v>
      </c>
      <c r="AA81">
        <v>-5.9672600000000003E-3</v>
      </c>
      <c r="AB81" s="17">
        <v>67783512</v>
      </c>
      <c r="AC81" s="17">
        <v>83389609</v>
      </c>
      <c r="AD81">
        <v>4.6054850000000001E-2</v>
      </c>
      <c r="AE81">
        <v>-1.1200000000000001</v>
      </c>
      <c r="AG81" s="47">
        <v>20184</v>
      </c>
      <c r="AH81" s="48">
        <f t="shared" ref="AH81:AH84" si="8">ROUNDDOWN(AG81,0)</f>
        <v>20184</v>
      </c>
      <c r="AI81">
        <f t="shared" si="4"/>
        <v>3.97</v>
      </c>
      <c r="AJ81">
        <f t="shared" si="4"/>
        <v>8.74</v>
      </c>
      <c r="AK81">
        <f t="shared" si="4"/>
        <v>1.97</v>
      </c>
      <c r="AL81">
        <f t="shared" si="4"/>
        <v>2.0699999999999998</v>
      </c>
      <c r="AN81">
        <v>2018</v>
      </c>
      <c r="AO81">
        <v>4.0999999999999996</v>
      </c>
      <c r="AP81">
        <v>8.82</v>
      </c>
      <c r="AQ81">
        <v>2.0299999999999998</v>
      </c>
      <c r="AR81">
        <v>2.12</v>
      </c>
    </row>
    <row r="82" spans="1:44" x14ac:dyDescent="0.25">
      <c r="A82">
        <v>20021</v>
      </c>
      <c r="B82" s="17">
        <v>3368</v>
      </c>
      <c r="C82" s="17">
        <v>2308645880</v>
      </c>
      <c r="D82" s="17">
        <v>2296442968</v>
      </c>
      <c r="E82">
        <v>5.3138300000000003E-3</v>
      </c>
      <c r="F82" s="17">
        <v>369548071</v>
      </c>
      <c r="G82" s="17">
        <v>649047953</v>
      </c>
      <c r="H82">
        <v>0.17706912999999999</v>
      </c>
      <c r="I82">
        <v>-0.86</v>
      </c>
      <c r="K82">
        <v>20021</v>
      </c>
      <c r="L82" t="s">
        <v>77</v>
      </c>
      <c r="M82" s="17">
        <v>720</v>
      </c>
      <c r="N82" s="17">
        <v>649936081</v>
      </c>
      <c r="O82" s="17">
        <v>653222532</v>
      </c>
      <c r="P82" s="17">
        <v>-5.0311399999999999E-3</v>
      </c>
      <c r="Q82" s="17">
        <v>88715902</v>
      </c>
      <c r="R82">
        <v>180631915</v>
      </c>
      <c r="S82">
        <v>0.18753982999999999</v>
      </c>
      <c r="T82">
        <v>0.38</v>
      </c>
      <c r="V82">
        <v>20021</v>
      </c>
      <c r="W82" t="s">
        <v>78</v>
      </c>
      <c r="X82" s="17">
        <v>752</v>
      </c>
      <c r="Y82" s="17">
        <v>375685444</v>
      </c>
      <c r="Z82" s="17">
        <v>391049356</v>
      </c>
      <c r="AA82">
        <v>-3.928893E-2</v>
      </c>
      <c r="AB82" s="17">
        <v>45118484</v>
      </c>
      <c r="AC82" s="17">
        <v>73144505</v>
      </c>
      <c r="AD82">
        <v>3.9829870000000003E-2</v>
      </c>
      <c r="AE82">
        <v>-5.98</v>
      </c>
      <c r="AG82" s="47">
        <v>20191</v>
      </c>
      <c r="AH82" s="48">
        <f t="shared" si="8"/>
        <v>20191</v>
      </c>
      <c r="AI82">
        <f t="shared" si="4"/>
        <v>5.65</v>
      </c>
      <c r="AJ82">
        <f t="shared" si="4"/>
        <v>7.62</v>
      </c>
      <c r="AK82">
        <f t="shared" si="4"/>
        <v>6.96</v>
      </c>
      <c r="AL82">
        <f t="shared" si="4"/>
        <v>-0.23</v>
      </c>
      <c r="AN82">
        <v>2019</v>
      </c>
      <c r="AO82">
        <v>5.93</v>
      </c>
      <c r="AP82">
        <v>7.7</v>
      </c>
      <c r="AQ82">
        <v>6.95</v>
      </c>
      <c r="AR82">
        <v>-0.24</v>
      </c>
    </row>
    <row r="83" spans="1:44" x14ac:dyDescent="0.25">
      <c r="A83">
        <v>20022</v>
      </c>
      <c r="B83" s="17">
        <v>3412</v>
      </c>
      <c r="C83" s="17">
        <v>2337537266</v>
      </c>
      <c r="D83" s="17">
        <v>2353654685</v>
      </c>
      <c r="E83">
        <v>-6.8478300000000001E-3</v>
      </c>
      <c r="F83" s="17">
        <v>478648279</v>
      </c>
      <c r="G83" s="17">
        <v>370094179</v>
      </c>
      <c r="H83">
        <v>-6.2852389999999994E-2</v>
      </c>
      <c r="I83">
        <v>-2.68</v>
      </c>
      <c r="K83">
        <v>20022</v>
      </c>
      <c r="L83" t="s">
        <v>77</v>
      </c>
      <c r="M83" s="17">
        <v>741</v>
      </c>
      <c r="N83" s="17">
        <v>676953173</v>
      </c>
      <c r="O83" s="17">
        <v>672748276</v>
      </c>
      <c r="P83" s="17">
        <v>6.2503300000000001E-3</v>
      </c>
      <c r="Q83" s="17">
        <v>103495209</v>
      </c>
      <c r="R83">
        <v>86191286</v>
      </c>
      <c r="S83">
        <v>-2.2332060000000001E-2</v>
      </c>
      <c r="T83">
        <v>-1.67</v>
      </c>
      <c r="V83">
        <v>20022</v>
      </c>
      <c r="W83" t="s">
        <v>78</v>
      </c>
      <c r="X83" s="17">
        <v>756</v>
      </c>
      <c r="Y83" s="17">
        <v>370948617</v>
      </c>
      <c r="Z83" s="17">
        <v>375039207</v>
      </c>
      <c r="AA83">
        <v>-1.0907099999999999E-2</v>
      </c>
      <c r="AB83" s="17">
        <v>54680492</v>
      </c>
      <c r="AC83" s="17">
        <v>46113517</v>
      </c>
      <c r="AD83">
        <v>-3.848153E-2</v>
      </c>
      <c r="AE83">
        <v>-6.32</v>
      </c>
      <c r="AG83" s="47">
        <v>20192</v>
      </c>
      <c r="AH83" s="48">
        <f t="shared" si="8"/>
        <v>20192</v>
      </c>
      <c r="AI83">
        <f t="shared" si="4"/>
        <v>5.53</v>
      </c>
      <c r="AJ83">
        <f t="shared" si="4"/>
        <v>7.81</v>
      </c>
      <c r="AK83">
        <f t="shared" si="4"/>
        <v>4.5</v>
      </c>
      <c r="AL83">
        <f t="shared" si="4"/>
        <v>-0.35</v>
      </c>
      <c r="AN83">
        <v>2019</v>
      </c>
      <c r="AO83">
        <v>6.28</v>
      </c>
      <c r="AP83">
        <v>7.88</v>
      </c>
      <c r="AQ83">
        <v>4.2300000000000004</v>
      </c>
      <c r="AR83">
        <v>-0.31</v>
      </c>
    </row>
    <row r="84" spans="1:44" x14ac:dyDescent="0.25">
      <c r="A84">
        <v>20023</v>
      </c>
      <c r="B84" s="17">
        <v>3600</v>
      </c>
      <c r="C84" s="17">
        <v>2355365525</v>
      </c>
      <c r="D84" s="17">
        <v>2398736067</v>
      </c>
      <c r="E84">
        <v>-1.8080579999999999E-2</v>
      </c>
      <c r="F84" s="17">
        <v>431648485</v>
      </c>
      <c r="G84" s="17">
        <v>511038701</v>
      </c>
      <c r="H84">
        <v>1.9081279999999999E-2</v>
      </c>
      <c r="I84">
        <v>-2.93</v>
      </c>
      <c r="K84">
        <v>20023</v>
      </c>
      <c r="L84" t="s">
        <v>77</v>
      </c>
      <c r="M84" s="17">
        <v>801</v>
      </c>
      <c r="N84" s="17">
        <v>693862010</v>
      </c>
      <c r="O84" s="17">
        <v>710894939</v>
      </c>
      <c r="P84" s="17">
        <v>-2.395984E-2</v>
      </c>
      <c r="Q84" s="17">
        <v>138742798</v>
      </c>
      <c r="R84">
        <v>118388437</v>
      </c>
      <c r="S84">
        <v>-6.3100219999999999E-2</v>
      </c>
      <c r="T84">
        <v>-2.2200000000000002</v>
      </c>
      <c r="V84">
        <v>20023</v>
      </c>
      <c r="W84" t="s">
        <v>78</v>
      </c>
      <c r="X84" s="17">
        <v>770</v>
      </c>
      <c r="Y84" s="17">
        <v>374861949</v>
      </c>
      <c r="Z84" s="17">
        <v>386813470</v>
      </c>
      <c r="AA84">
        <v>-3.0897379999999999E-2</v>
      </c>
      <c r="AB84" s="17">
        <v>74254029</v>
      </c>
      <c r="AC84" s="17">
        <v>63745216</v>
      </c>
      <c r="AD84">
        <v>-6.9521949999999999E-2</v>
      </c>
      <c r="AE84">
        <v>-8.7100000000000009</v>
      </c>
      <c r="AG84" s="47">
        <v>20193</v>
      </c>
      <c r="AH84" s="48">
        <f t="shared" si="8"/>
        <v>20193</v>
      </c>
      <c r="AI84">
        <f t="shared" si="4"/>
        <v>5.8</v>
      </c>
      <c r="AJ84">
        <f t="shared" si="4"/>
        <v>7.39</v>
      </c>
      <c r="AK84">
        <f t="shared" si="4"/>
        <v>6.2</v>
      </c>
      <c r="AL84">
        <f t="shared" si="4"/>
        <v>3.78</v>
      </c>
      <c r="AN84">
        <v>2019</v>
      </c>
      <c r="AO84">
        <v>5.69</v>
      </c>
      <c r="AP84">
        <v>7.45</v>
      </c>
      <c r="AQ84">
        <v>6.44</v>
      </c>
      <c r="AR84">
        <v>3.78</v>
      </c>
    </row>
    <row r="85" spans="1:44" x14ac:dyDescent="0.25">
      <c r="A85">
        <v>20024</v>
      </c>
      <c r="B85" s="17">
        <v>3519</v>
      </c>
      <c r="C85" s="17">
        <v>2277048573</v>
      </c>
      <c r="D85" s="17">
        <v>2329366451</v>
      </c>
      <c r="E85">
        <v>-2.2460129999999998E-2</v>
      </c>
      <c r="F85" s="17">
        <v>707523996</v>
      </c>
      <c r="G85" s="17">
        <v>456802045</v>
      </c>
      <c r="H85">
        <v>-0.16183146000000001</v>
      </c>
      <c r="I85">
        <v>-4.21</v>
      </c>
      <c r="K85">
        <v>20024</v>
      </c>
      <c r="L85" t="s">
        <v>77</v>
      </c>
      <c r="M85" s="17">
        <v>773</v>
      </c>
      <c r="N85" s="17">
        <v>672390044</v>
      </c>
      <c r="O85" s="17">
        <v>666881818</v>
      </c>
      <c r="P85" s="17">
        <v>8.2596700000000002E-3</v>
      </c>
      <c r="Q85" s="17">
        <v>132970792</v>
      </c>
      <c r="R85">
        <v>137828413</v>
      </c>
      <c r="S85">
        <v>1.9593200000000002E-2</v>
      </c>
      <c r="T85">
        <v>-1.45</v>
      </c>
      <c r="V85">
        <v>20024</v>
      </c>
      <c r="W85" t="s">
        <v>78</v>
      </c>
      <c r="X85" s="17">
        <v>751</v>
      </c>
      <c r="Y85" s="17">
        <v>360500468</v>
      </c>
      <c r="Z85" s="17">
        <v>370295991</v>
      </c>
      <c r="AA85">
        <v>-2.645322E-2</v>
      </c>
      <c r="AB85" s="17">
        <v>74194716</v>
      </c>
      <c r="AC85" s="17">
        <v>79419249</v>
      </c>
      <c r="AD85">
        <v>-1.5714530000000001E-2</v>
      </c>
      <c r="AE85">
        <v>-10.75</v>
      </c>
      <c r="AG85" s="47">
        <v>20194</v>
      </c>
      <c r="AH85" s="48">
        <f t="shared" ref="AH85:AH90" si="9">ROUNDDOWN(AG85,0)</f>
        <v>20194</v>
      </c>
      <c r="AI85">
        <f t="shared" si="4"/>
        <v>5.24</v>
      </c>
      <c r="AJ85">
        <f t="shared" si="4"/>
        <v>7.07</v>
      </c>
      <c r="AK85">
        <f t="shared" si="4"/>
        <v>5.98</v>
      </c>
      <c r="AL85">
        <f t="shared" si="4"/>
        <v>-0.78</v>
      </c>
      <c r="AN85">
        <v>2019</v>
      </c>
      <c r="AO85">
        <v>5.35</v>
      </c>
      <c r="AP85">
        <v>7.14</v>
      </c>
      <c r="AQ85">
        <v>6.04</v>
      </c>
      <c r="AR85">
        <v>-0.81</v>
      </c>
    </row>
    <row r="86" spans="1:44" x14ac:dyDescent="0.25">
      <c r="A86">
        <v>20031</v>
      </c>
      <c r="B86" s="17">
        <v>3458</v>
      </c>
      <c r="C86" s="17">
        <v>2296415359</v>
      </c>
      <c r="D86" s="17">
        <v>2311951020</v>
      </c>
      <c r="E86">
        <v>-6.7197200000000002E-3</v>
      </c>
      <c r="F86" s="17">
        <v>496323952</v>
      </c>
      <c r="G86" s="17">
        <v>799949151</v>
      </c>
      <c r="H86">
        <v>0.19053517</v>
      </c>
      <c r="I86">
        <v>-5.41</v>
      </c>
      <c r="K86">
        <v>20031</v>
      </c>
      <c r="L86" t="s">
        <v>77</v>
      </c>
      <c r="M86" s="17">
        <v>766</v>
      </c>
      <c r="N86" s="17">
        <v>660560582</v>
      </c>
      <c r="O86" s="17">
        <v>690065565</v>
      </c>
      <c r="P86" s="17">
        <v>-4.2756780000000001E-2</v>
      </c>
      <c r="Q86" s="17">
        <v>81484356</v>
      </c>
      <c r="R86">
        <v>130073544</v>
      </c>
      <c r="S86">
        <v>3.4079419999999999E-2</v>
      </c>
      <c r="T86">
        <v>-5.22</v>
      </c>
      <c r="V86">
        <v>20031</v>
      </c>
      <c r="W86" t="s">
        <v>78</v>
      </c>
      <c r="X86" s="17">
        <v>755</v>
      </c>
      <c r="Y86" s="17">
        <v>367459239</v>
      </c>
      <c r="Z86" s="17">
        <v>367986090</v>
      </c>
      <c r="AA86">
        <v>-1.4317100000000001E-3</v>
      </c>
      <c r="AB86" s="17">
        <v>43060462</v>
      </c>
      <c r="AC86" s="17">
        <v>78339717</v>
      </c>
      <c r="AD86">
        <v>0.11998217999999999</v>
      </c>
      <c r="AE86">
        <v>-6.97</v>
      </c>
      <c r="AG86" s="47">
        <v>20201</v>
      </c>
      <c r="AH86" s="48">
        <f t="shared" si="9"/>
        <v>20201</v>
      </c>
      <c r="AI86">
        <f t="shared" ref="AI86:AL103" si="10">SUMIFS($AE:$AE,$W:$W,AI$4,$V:$V,$AH86)</f>
        <v>4.47</v>
      </c>
      <c r="AJ86">
        <f t="shared" si="10"/>
        <v>8.32</v>
      </c>
      <c r="AK86">
        <f t="shared" si="10"/>
        <v>5.73</v>
      </c>
      <c r="AL86">
        <f t="shared" si="10"/>
        <v>-1.57</v>
      </c>
      <c r="AN86">
        <v>2020</v>
      </c>
      <c r="AO86">
        <v>4.54</v>
      </c>
      <c r="AP86">
        <v>8.33</v>
      </c>
      <c r="AQ86">
        <v>5.77</v>
      </c>
      <c r="AR86">
        <v>-1.56</v>
      </c>
    </row>
    <row r="87" spans="1:44" x14ac:dyDescent="0.25">
      <c r="A87">
        <v>20032</v>
      </c>
      <c r="B87" s="17">
        <v>3589</v>
      </c>
      <c r="C87" s="17">
        <v>2310515723</v>
      </c>
      <c r="D87" s="17">
        <v>2322076657</v>
      </c>
      <c r="E87">
        <v>-4.9787E-3</v>
      </c>
      <c r="F87" s="17">
        <v>613443414</v>
      </c>
      <c r="G87" s="17">
        <v>510157248</v>
      </c>
      <c r="H87">
        <v>-6.3384220000000005E-2</v>
      </c>
      <c r="I87">
        <v>-5.22</v>
      </c>
      <c r="K87">
        <v>20032</v>
      </c>
      <c r="L87" t="s">
        <v>77</v>
      </c>
      <c r="M87" s="17">
        <v>789</v>
      </c>
      <c r="N87" s="17">
        <v>697654208</v>
      </c>
      <c r="O87" s="17">
        <v>673130964</v>
      </c>
      <c r="P87" s="17">
        <v>3.6431610000000003E-2</v>
      </c>
      <c r="Q87" s="17">
        <v>126686714</v>
      </c>
      <c r="R87">
        <v>86564204</v>
      </c>
      <c r="S87">
        <v>-2.659419E-2</v>
      </c>
      <c r="T87">
        <v>-2.2000000000000002</v>
      </c>
      <c r="V87">
        <v>20032</v>
      </c>
      <c r="W87" t="s">
        <v>78</v>
      </c>
      <c r="X87" s="17">
        <v>758</v>
      </c>
      <c r="Y87" s="17">
        <v>371119029</v>
      </c>
      <c r="Z87" s="17">
        <v>370664010</v>
      </c>
      <c r="AA87">
        <v>1.22758E-3</v>
      </c>
      <c r="AB87" s="17">
        <v>63876210</v>
      </c>
      <c r="AC87" s="17">
        <v>46762254</v>
      </c>
      <c r="AD87">
        <v>-5.1432070000000003E-2</v>
      </c>
      <c r="AE87">
        <v>-5.76</v>
      </c>
      <c r="AG87" s="47">
        <v>20202</v>
      </c>
      <c r="AH87" s="48">
        <f t="shared" si="9"/>
        <v>20202</v>
      </c>
      <c r="AI87">
        <f t="shared" si="10"/>
        <v>-1.6</v>
      </c>
      <c r="AJ87">
        <f t="shared" si="10"/>
        <v>5.51</v>
      </c>
      <c r="AK87">
        <f t="shared" si="10"/>
        <v>2.27</v>
      </c>
      <c r="AL87">
        <f t="shared" si="10"/>
        <v>-32.700000000000003</v>
      </c>
      <c r="AN87">
        <v>2020</v>
      </c>
      <c r="AO87">
        <v>-1.51</v>
      </c>
      <c r="AP87">
        <v>5.65</v>
      </c>
      <c r="AQ87">
        <v>2.23</v>
      </c>
      <c r="AR87">
        <v>-32.75</v>
      </c>
    </row>
    <row r="88" spans="1:44" x14ac:dyDescent="0.25">
      <c r="A88">
        <v>20033</v>
      </c>
      <c r="B88" s="17">
        <v>3638</v>
      </c>
      <c r="C88" s="17">
        <v>2285126922</v>
      </c>
      <c r="D88" s="17">
        <v>2342895864</v>
      </c>
      <c r="E88">
        <v>-2.465707E-2</v>
      </c>
      <c r="F88" s="17">
        <v>524886950</v>
      </c>
      <c r="G88" s="17">
        <v>636370552</v>
      </c>
      <c r="H88">
        <v>3.1476039999999997E-2</v>
      </c>
      <c r="I88">
        <v>-5.88</v>
      </c>
      <c r="K88">
        <v>20033</v>
      </c>
      <c r="L88" t="s">
        <v>77</v>
      </c>
      <c r="M88" s="17">
        <v>820</v>
      </c>
      <c r="N88" s="17">
        <v>677284008</v>
      </c>
      <c r="O88" s="17">
        <v>706490617</v>
      </c>
      <c r="P88" s="17">
        <v>-4.1340410000000001E-2</v>
      </c>
      <c r="Q88" s="17">
        <v>150364786</v>
      </c>
      <c r="R88">
        <v>135179214</v>
      </c>
      <c r="S88">
        <v>-7.770225E-2</v>
      </c>
      <c r="T88">
        <v>-3.94</v>
      </c>
      <c r="V88">
        <v>20033</v>
      </c>
      <c r="W88" t="s">
        <v>78</v>
      </c>
      <c r="X88" s="17">
        <v>757</v>
      </c>
      <c r="Y88" s="17">
        <v>358575296</v>
      </c>
      <c r="Z88" s="17">
        <v>368790916</v>
      </c>
      <c r="AA88">
        <v>-2.7700300000000001E-2</v>
      </c>
      <c r="AB88" s="17">
        <v>84137432</v>
      </c>
      <c r="AC88" s="17">
        <v>64998603</v>
      </c>
      <c r="AD88">
        <v>-9.6626699999999996E-2</v>
      </c>
      <c r="AE88">
        <v>-5.44</v>
      </c>
      <c r="AG88" s="47">
        <v>20203</v>
      </c>
      <c r="AH88" s="48">
        <f t="shared" si="9"/>
        <v>20203</v>
      </c>
      <c r="AI88">
        <f t="shared" si="10"/>
        <v>-10.37</v>
      </c>
      <c r="AJ88">
        <f t="shared" si="10"/>
        <v>6.48</v>
      </c>
      <c r="AK88">
        <f t="shared" si="10"/>
        <v>1.84</v>
      </c>
      <c r="AL88">
        <f t="shared" si="10"/>
        <v>-27.13</v>
      </c>
      <c r="AN88">
        <v>2020</v>
      </c>
      <c r="AO88">
        <v>-10.34</v>
      </c>
      <c r="AP88">
        <v>6.59</v>
      </c>
      <c r="AQ88">
        <v>1.73</v>
      </c>
      <c r="AR88">
        <v>-27.11</v>
      </c>
    </row>
    <row r="89" spans="1:44" x14ac:dyDescent="0.25">
      <c r="A89">
        <v>20034</v>
      </c>
      <c r="B89" s="17">
        <v>3643</v>
      </c>
      <c r="C89" s="17">
        <v>2312652408</v>
      </c>
      <c r="D89" s="17">
        <v>2312476713</v>
      </c>
      <c r="E89">
        <v>7.5980000000000001E-5</v>
      </c>
      <c r="F89" s="17">
        <v>646319618</v>
      </c>
      <c r="G89" s="17">
        <v>528468126</v>
      </c>
      <c r="H89">
        <v>-6.5961450000000005E-2</v>
      </c>
      <c r="I89">
        <v>-3.63</v>
      </c>
      <c r="K89">
        <v>20034</v>
      </c>
      <c r="L89" t="s">
        <v>77</v>
      </c>
      <c r="M89" s="17">
        <v>814</v>
      </c>
      <c r="N89" s="17">
        <v>695068302</v>
      </c>
      <c r="O89" s="17">
        <v>677493552</v>
      </c>
      <c r="P89" s="17">
        <v>2.594084E-2</v>
      </c>
      <c r="Q89" s="17">
        <v>177295868</v>
      </c>
      <c r="R89">
        <v>132628018</v>
      </c>
      <c r="S89">
        <v>-4.9724379999999999E-2</v>
      </c>
      <c r="T89">
        <v>-2.17</v>
      </c>
      <c r="V89">
        <v>20034</v>
      </c>
      <c r="W89" t="s">
        <v>78</v>
      </c>
      <c r="X89" s="17">
        <v>752</v>
      </c>
      <c r="Y89" s="17">
        <v>368585342</v>
      </c>
      <c r="Z89" s="17">
        <v>360513801</v>
      </c>
      <c r="AA89">
        <v>2.2388990000000001E-2</v>
      </c>
      <c r="AB89" s="17">
        <v>63496397</v>
      </c>
      <c r="AC89" s="17">
        <v>83283555</v>
      </c>
      <c r="AD89">
        <v>0.10048939</v>
      </c>
      <c r="AE89">
        <v>-0.55000000000000004</v>
      </c>
      <c r="AG89" s="47">
        <v>20204</v>
      </c>
      <c r="AH89" s="48">
        <f t="shared" si="9"/>
        <v>20204</v>
      </c>
      <c r="AI89">
        <f t="shared" si="10"/>
        <v>-17.149999999999999</v>
      </c>
      <c r="AJ89">
        <f t="shared" si="10"/>
        <v>6.28</v>
      </c>
      <c r="AK89">
        <f t="shared" si="10"/>
        <v>1.03</v>
      </c>
      <c r="AL89">
        <f t="shared" si="10"/>
        <v>-21.25</v>
      </c>
      <c r="AN89">
        <v>2020</v>
      </c>
      <c r="AO89">
        <v>-17.16</v>
      </c>
      <c r="AP89">
        <v>6.37</v>
      </c>
      <c r="AQ89">
        <v>0.98</v>
      </c>
      <c r="AR89">
        <v>-21.27</v>
      </c>
    </row>
    <row r="90" spans="1:44" x14ac:dyDescent="0.25">
      <c r="A90">
        <v>20041</v>
      </c>
      <c r="B90" s="17">
        <v>3731</v>
      </c>
      <c r="C90" s="17">
        <v>2340808991</v>
      </c>
      <c r="D90" s="17">
        <v>2380564050</v>
      </c>
      <c r="E90">
        <v>-1.6699849999999999E-2</v>
      </c>
      <c r="F90" s="17">
        <v>509721462</v>
      </c>
      <c r="G90" s="17">
        <v>658314803</v>
      </c>
      <c r="H90">
        <v>6.3195429999999997E-2</v>
      </c>
      <c r="I90">
        <v>-4.63</v>
      </c>
      <c r="K90">
        <v>20041</v>
      </c>
      <c r="L90" t="s">
        <v>77</v>
      </c>
      <c r="M90" s="17">
        <v>840</v>
      </c>
      <c r="N90" s="17">
        <v>717193451</v>
      </c>
      <c r="O90" s="17">
        <v>747994066</v>
      </c>
      <c r="P90" s="17">
        <v>-4.1177619999999998E-2</v>
      </c>
      <c r="Q90" s="17">
        <v>124336340</v>
      </c>
      <c r="R90">
        <v>184833734</v>
      </c>
      <c r="S90">
        <v>5.2732370000000001E-2</v>
      </c>
      <c r="T90">
        <v>-2.0099999999999998</v>
      </c>
      <c r="V90">
        <v>20041</v>
      </c>
      <c r="W90" t="s">
        <v>78</v>
      </c>
      <c r="X90" s="17">
        <v>753</v>
      </c>
      <c r="Y90" s="17">
        <v>378534569</v>
      </c>
      <c r="Z90" s="17">
        <v>378115715</v>
      </c>
      <c r="AA90">
        <v>1.1077400000000001E-3</v>
      </c>
      <c r="AB90" s="17">
        <v>42797864</v>
      </c>
      <c r="AC90" s="17">
        <v>63026872</v>
      </c>
      <c r="AD90">
        <v>6.5530290000000005E-2</v>
      </c>
      <c r="AE90">
        <v>-0.3</v>
      </c>
      <c r="AG90" s="47">
        <v>20211</v>
      </c>
      <c r="AH90" s="48">
        <f t="shared" si="9"/>
        <v>20211</v>
      </c>
      <c r="AI90">
        <f t="shared" si="10"/>
        <v>-14.04</v>
      </c>
      <c r="AJ90">
        <f t="shared" si="10"/>
        <v>6.74</v>
      </c>
      <c r="AK90">
        <f t="shared" si="10"/>
        <v>2.94</v>
      </c>
      <c r="AL90">
        <f t="shared" si="10"/>
        <v>-17.23</v>
      </c>
      <c r="AN90">
        <v>2021</v>
      </c>
      <c r="AO90">
        <v>-14.01</v>
      </c>
      <c r="AP90">
        <v>6.84</v>
      </c>
      <c r="AQ90">
        <v>2.93</v>
      </c>
      <c r="AR90">
        <v>-17.22</v>
      </c>
    </row>
    <row r="91" spans="1:44" x14ac:dyDescent="0.25">
      <c r="A91">
        <v>20042</v>
      </c>
      <c r="B91" s="17">
        <v>3680</v>
      </c>
      <c r="C91" s="17">
        <v>2391817578</v>
      </c>
      <c r="D91" s="17">
        <v>2340406704</v>
      </c>
      <c r="E91">
        <v>2.1966639999999999E-2</v>
      </c>
      <c r="F91" s="17">
        <v>665803543</v>
      </c>
      <c r="G91" s="17">
        <v>488602351</v>
      </c>
      <c r="H91">
        <v>-6.7928509999999998E-2</v>
      </c>
      <c r="I91">
        <v>-1.93</v>
      </c>
      <c r="K91">
        <v>20042</v>
      </c>
      <c r="L91" t="s">
        <v>77</v>
      </c>
      <c r="M91" s="17">
        <v>833</v>
      </c>
      <c r="N91" s="17">
        <v>760832107</v>
      </c>
      <c r="O91" s="17">
        <v>719062869</v>
      </c>
      <c r="P91" s="17">
        <v>5.8088439999999998E-2</v>
      </c>
      <c r="Q91" s="17">
        <v>142374161</v>
      </c>
      <c r="R91">
        <v>130955172</v>
      </c>
      <c r="S91">
        <v>5.1606619999999999E-2</v>
      </c>
      <c r="T91">
        <v>0.15</v>
      </c>
      <c r="V91">
        <v>20042</v>
      </c>
      <c r="W91" t="s">
        <v>78</v>
      </c>
      <c r="X91" s="17">
        <v>736</v>
      </c>
      <c r="Y91" s="17">
        <v>374730777</v>
      </c>
      <c r="Z91" s="17">
        <v>370054805</v>
      </c>
      <c r="AA91">
        <v>1.263589E-2</v>
      </c>
      <c r="AB91" s="17">
        <v>57358487</v>
      </c>
      <c r="AC91" s="17">
        <v>42033292</v>
      </c>
      <c r="AD91">
        <v>-3.2465010000000002E-2</v>
      </c>
      <c r="AE91">
        <v>0.84</v>
      </c>
      <c r="AG91" s="47">
        <v>20212</v>
      </c>
      <c r="AH91" s="48">
        <f>ROUNDDOWN(AG91,0)</f>
        <v>20212</v>
      </c>
      <c r="AI91">
        <f t="shared" si="10"/>
        <v>-5.42</v>
      </c>
      <c r="AJ91">
        <f t="shared" si="10"/>
        <v>10.050000000000001</v>
      </c>
      <c r="AK91">
        <f t="shared" si="10"/>
        <v>2.5299999999999998</v>
      </c>
      <c r="AL91">
        <f t="shared" si="10"/>
        <v>21.09</v>
      </c>
      <c r="AN91">
        <v>2021</v>
      </c>
      <c r="AO91">
        <v>-5.26</v>
      </c>
      <c r="AP91">
        <v>10.02</v>
      </c>
      <c r="AQ91">
        <v>2.48</v>
      </c>
      <c r="AR91">
        <v>21.13</v>
      </c>
    </row>
    <row r="92" spans="1:44" x14ac:dyDescent="0.25">
      <c r="A92">
        <v>20043</v>
      </c>
      <c r="B92" s="17">
        <v>3702</v>
      </c>
      <c r="C92" s="17">
        <v>2390384766</v>
      </c>
      <c r="D92" s="17">
        <v>2418618403</v>
      </c>
      <c r="E92">
        <v>-1.167346E-2</v>
      </c>
      <c r="F92" s="17">
        <v>691770484</v>
      </c>
      <c r="G92" s="17">
        <v>691519340</v>
      </c>
      <c r="H92">
        <v>-1.649285E-2</v>
      </c>
      <c r="I92">
        <v>-0.63</v>
      </c>
      <c r="K92">
        <v>20043</v>
      </c>
      <c r="L92" t="s">
        <v>77</v>
      </c>
      <c r="M92" s="17">
        <v>835</v>
      </c>
      <c r="N92" s="17">
        <v>751591228</v>
      </c>
      <c r="O92" s="17">
        <v>773631929</v>
      </c>
      <c r="P92" s="17">
        <v>-2.848991E-2</v>
      </c>
      <c r="Q92" s="17">
        <v>186635074</v>
      </c>
      <c r="R92">
        <v>145123110</v>
      </c>
      <c r="S92">
        <v>-0.10111658</v>
      </c>
      <c r="T92">
        <v>1.44</v>
      </c>
      <c r="V92">
        <v>20043</v>
      </c>
      <c r="W92" t="s">
        <v>78</v>
      </c>
      <c r="X92" s="17">
        <v>755</v>
      </c>
      <c r="Y92" s="17">
        <v>382272213</v>
      </c>
      <c r="Z92" s="17">
        <v>387860850</v>
      </c>
      <c r="AA92">
        <v>-1.4408870000000001E-2</v>
      </c>
      <c r="AB92" s="17">
        <v>59176110</v>
      </c>
      <c r="AC92" s="17">
        <v>59067162</v>
      </c>
      <c r="AD92">
        <v>-1.732875E-2</v>
      </c>
      <c r="AE92">
        <v>2.17</v>
      </c>
      <c r="AG92" s="47">
        <v>20213</v>
      </c>
      <c r="AH92" s="48">
        <f>ROUNDDOWN(AG92,0)</f>
        <v>20213</v>
      </c>
      <c r="AI92">
        <f t="shared" si="10"/>
        <v>10.63</v>
      </c>
      <c r="AJ92">
        <f t="shared" si="10"/>
        <v>10.19</v>
      </c>
      <c r="AK92">
        <f t="shared" si="10"/>
        <v>3.34</v>
      </c>
      <c r="AL92">
        <f t="shared" si="10"/>
        <v>17.46</v>
      </c>
      <c r="AN92">
        <v>2021</v>
      </c>
      <c r="AO92">
        <f>AI92</f>
        <v>10.63</v>
      </c>
      <c r="AP92">
        <f t="shared" ref="AP92:AR92" si="11">AJ92</f>
        <v>10.19</v>
      </c>
      <c r="AQ92">
        <f t="shared" si="11"/>
        <v>3.34</v>
      </c>
      <c r="AR92">
        <f t="shared" si="11"/>
        <v>17.46</v>
      </c>
    </row>
    <row r="93" spans="1:44" x14ac:dyDescent="0.25">
      <c r="A93">
        <v>20044</v>
      </c>
      <c r="B93" s="17">
        <v>3559</v>
      </c>
      <c r="C93" s="17">
        <v>2309637078</v>
      </c>
      <c r="D93" s="17">
        <v>2285958908</v>
      </c>
      <c r="E93">
        <v>1.035809E-2</v>
      </c>
      <c r="F93" s="17">
        <v>899595825</v>
      </c>
      <c r="G93" s="17">
        <v>707546691</v>
      </c>
      <c r="H93">
        <v>-0.1066711</v>
      </c>
      <c r="I93">
        <v>0.4</v>
      </c>
      <c r="K93">
        <v>20044</v>
      </c>
      <c r="L93" t="s">
        <v>77</v>
      </c>
      <c r="M93" s="17">
        <v>812</v>
      </c>
      <c r="N93" s="17">
        <v>745387534</v>
      </c>
      <c r="O93" s="17">
        <v>722006877</v>
      </c>
      <c r="P93" s="17">
        <v>3.2382870000000001E-2</v>
      </c>
      <c r="Q93" s="17">
        <v>265069822</v>
      </c>
      <c r="R93">
        <v>212735587</v>
      </c>
      <c r="S93">
        <v>-5.6852960000000001E-2</v>
      </c>
      <c r="T93">
        <v>2.08</v>
      </c>
      <c r="V93">
        <v>20044</v>
      </c>
      <c r="W93" t="s">
        <v>78</v>
      </c>
      <c r="X93" s="17">
        <v>738</v>
      </c>
      <c r="Y93" s="17">
        <v>385529904</v>
      </c>
      <c r="Z93" s="17">
        <v>374169443</v>
      </c>
      <c r="AA93">
        <v>3.0361809999999999E-2</v>
      </c>
      <c r="AB93" s="17">
        <v>177840243</v>
      </c>
      <c r="AC93" s="17">
        <v>61121668</v>
      </c>
      <c r="AD93">
        <v>-0.33655602000000001</v>
      </c>
      <c r="AE93">
        <v>2.97</v>
      </c>
      <c r="AG93" s="47">
        <v>20214</v>
      </c>
      <c r="AH93" s="48">
        <f t="shared" ref="AH93:AH97" si="12">ROUNDDOWN(AG93,0)</f>
        <v>20214</v>
      </c>
      <c r="AI93">
        <f t="shared" si="10"/>
        <v>24.67</v>
      </c>
      <c r="AJ93">
        <f t="shared" si="10"/>
        <v>11.51</v>
      </c>
      <c r="AK93">
        <f t="shared" si="10"/>
        <v>2.25</v>
      </c>
      <c r="AL93">
        <f t="shared" si="10"/>
        <v>17.52</v>
      </c>
      <c r="AN93">
        <v>2021</v>
      </c>
      <c r="AO93">
        <f>AI93</f>
        <v>24.67</v>
      </c>
      <c r="AP93">
        <f t="shared" ref="AP93" si="13">AJ93</f>
        <v>11.51</v>
      </c>
      <c r="AQ93">
        <f t="shared" ref="AQ93" si="14">AK93</f>
        <v>2.25</v>
      </c>
      <c r="AR93">
        <f t="shared" ref="AR93" si="15">AL93</f>
        <v>17.52</v>
      </c>
    </row>
    <row r="94" spans="1:44" x14ac:dyDescent="0.25">
      <c r="A94">
        <v>20051</v>
      </c>
      <c r="B94" s="17">
        <v>3769</v>
      </c>
      <c r="C94" s="17">
        <v>2408788368</v>
      </c>
      <c r="D94" s="17">
        <v>2397550719</v>
      </c>
      <c r="E94">
        <v>4.6871400000000002E-3</v>
      </c>
      <c r="F94" s="17">
        <v>912947523</v>
      </c>
      <c r="G94" s="17">
        <v>949691040</v>
      </c>
      <c r="H94">
        <v>3.3139380000000003E-2</v>
      </c>
      <c r="I94">
        <v>2.5299999999999998</v>
      </c>
      <c r="K94">
        <v>20051</v>
      </c>
      <c r="L94" t="s">
        <v>77</v>
      </c>
      <c r="M94" s="17">
        <v>864</v>
      </c>
      <c r="N94" s="17">
        <v>751564450</v>
      </c>
      <c r="O94" s="17">
        <v>775846383</v>
      </c>
      <c r="P94" s="17">
        <v>-3.1297350000000002E-2</v>
      </c>
      <c r="Q94" s="17">
        <v>333504804</v>
      </c>
      <c r="R94">
        <v>300914269</v>
      </c>
      <c r="S94">
        <v>-0.11974862999999999</v>
      </c>
      <c r="T94">
        <v>3.07</v>
      </c>
      <c r="V94">
        <v>20051</v>
      </c>
      <c r="W94" t="s">
        <v>78</v>
      </c>
      <c r="X94" s="17">
        <v>755</v>
      </c>
      <c r="Y94" s="17">
        <v>394610072</v>
      </c>
      <c r="Z94" s="17">
        <v>393284082</v>
      </c>
      <c r="AA94">
        <v>3.3715799999999999E-3</v>
      </c>
      <c r="AB94" s="17">
        <v>69553652</v>
      </c>
      <c r="AC94" s="17">
        <v>192459026</v>
      </c>
      <c r="AD94">
        <v>0.61860490000000001</v>
      </c>
      <c r="AE94">
        <v>3.2</v>
      </c>
      <c r="AG94" s="47">
        <v>20221</v>
      </c>
      <c r="AH94" s="48">
        <f t="shared" si="12"/>
        <v>20221</v>
      </c>
      <c r="AI94">
        <f t="shared" si="10"/>
        <v>23.33</v>
      </c>
      <c r="AJ94">
        <f t="shared" si="10"/>
        <v>11.71</v>
      </c>
      <c r="AK94">
        <f t="shared" si="10"/>
        <v>-1.2</v>
      </c>
      <c r="AL94">
        <f t="shared" si="10"/>
        <v>15.56</v>
      </c>
      <c r="AN94">
        <v>2022</v>
      </c>
      <c r="AO94">
        <f t="shared" ref="AO94" si="16">AI94</f>
        <v>23.33</v>
      </c>
      <c r="AP94">
        <f t="shared" ref="AP94" si="17">AJ94</f>
        <v>11.71</v>
      </c>
      <c r="AQ94">
        <f t="shared" ref="AQ94" si="18">AK94</f>
        <v>-1.2</v>
      </c>
      <c r="AR94">
        <f t="shared" ref="AR94" si="19">AL94</f>
        <v>15.56</v>
      </c>
    </row>
    <row r="95" spans="1:44" x14ac:dyDescent="0.25">
      <c r="A95">
        <v>20052</v>
      </c>
      <c r="B95" s="17">
        <v>3780</v>
      </c>
      <c r="C95" s="17">
        <v>2477478132</v>
      </c>
      <c r="D95" s="17">
        <v>2485158514</v>
      </c>
      <c r="E95">
        <v>-3.0904999999999999E-3</v>
      </c>
      <c r="F95" s="17">
        <v>852619085</v>
      </c>
      <c r="G95" s="17">
        <v>1128169268</v>
      </c>
      <c r="H95">
        <v>0.19740009</v>
      </c>
      <c r="I95">
        <v>0.03</v>
      </c>
      <c r="K95">
        <v>20052</v>
      </c>
      <c r="L95" t="s">
        <v>77</v>
      </c>
      <c r="M95" s="17">
        <v>840</v>
      </c>
      <c r="N95" s="17">
        <v>783845211</v>
      </c>
      <c r="O95" s="17">
        <v>762046407</v>
      </c>
      <c r="P95" s="17">
        <v>2.860561E-2</v>
      </c>
      <c r="Q95" s="17">
        <v>213188812</v>
      </c>
      <c r="R95">
        <v>337949257</v>
      </c>
      <c r="S95">
        <v>0.34557942000000003</v>
      </c>
      <c r="T95">
        <v>0.12</v>
      </c>
      <c r="V95">
        <v>20052</v>
      </c>
      <c r="W95" t="s">
        <v>78</v>
      </c>
      <c r="X95" s="17">
        <v>787</v>
      </c>
      <c r="Y95" s="17">
        <v>427931568</v>
      </c>
      <c r="Z95" s="17">
        <v>414816561</v>
      </c>
      <c r="AA95">
        <v>3.1616400000000003E-2</v>
      </c>
      <c r="AB95" s="17">
        <v>243607419</v>
      </c>
      <c r="AC95" s="17">
        <v>68609777</v>
      </c>
      <c r="AD95">
        <v>-0.46758944000000002</v>
      </c>
      <c r="AE95">
        <v>5.09</v>
      </c>
      <c r="AG95" s="47">
        <v>20222</v>
      </c>
      <c r="AH95" s="48">
        <f t="shared" si="12"/>
        <v>20222</v>
      </c>
      <c r="AI95">
        <f t="shared" si="10"/>
        <v>22.3</v>
      </c>
      <c r="AJ95">
        <f t="shared" si="10"/>
        <v>12.57</v>
      </c>
      <c r="AK95">
        <f t="shared" si="10"/>
        <v>2.69</v>
      </c>
      <c r="AL95">
        <f t="shared" si="10"/>
        <v>13.52</v>
      </c>
      <c r="AN95">
        <v>2022</v>
      </c>
      <c r="AO95">
        <f t="shared" ref="AO95:AO96" si="20">AI95</f>
        <v>22.3</v>
      </c>
      <c r="AP95">
        <f t="shared" ref="AP95:AP96" si="21">AJ95</f>
        <v>12.57</v>
      </c>
      <c r="AQ95">
        <f t="shared" ref="AQ95:AQ96" si="22">AK95</f>
        <v>2.69</v>
      </c>
      <c r="AR95">
        <f t="shared" ref="AR95:AR96" si="23">AL95</f>
        <v>13.52</v>
      </c>
    </row>
    <row r="96" spans="1:44" x14ac:dyDescent="0.25">
      <c r="A96">
        <v>20053</v>
      </c>
      <c r="B96" s="17">
        <v>4027</v>
      </c>
      <c r="C96" s="17">
        <v>2531024569</v>
      </c>
      <c r="D96" s="17">
        <v>2514177227</v>
      </c>
      <c r="E96">
        <v>6.7009399999999998E-3</v>
      </c>
      <c r="F96" s="17">
        <v>818680003</v>
      </c>
      <c r="G96" s="17">
        <v>789926262</v>
      </c>
      <c r="H96">
        <v>-6.9052599999999999E-3</v>
      </c>
      <c r="I96">
        <v>1.87</v>
      </c>
      <c r="K96">
        <v>20053</v>
      </c>
      <c r="L96" t="s">
        <v>77</v>
      </c>
      <c r="M96" s="17">
        <v>891</v>
      </c>
      <c r="N96" s="17">
        <v>800708570</v>
      </c>
      <c r="O96" s="17">
        <v>800491076</v>
      </c>
      <c r="P96" s="17">
        <v>2.7169999999999999E-4</v>
      </c>
      <c r="Q96" s="17">
        <v>192769157</v>
      </c>
      <c r="R96">
        <v>209649046</v>
      </c>
      <c r="S96">
        <v>2.8937319999999999E-2</v>
      </c>
      <c r="T96">
        <v>3</v>
      </c>
      <c r="V96">
        <v>20053</v>
      </c>
      <c r="W96" t="s">
        <v>78</v>
      </c>
      <c r="X96" s="17">
        <v>780</v>
      </c>
      <c r="Y96" s="17">
        <v>420976126</v>
      </c>
      <c r="Z96" s="17">
        <v>410897840</v>
      </c>
      <c r="AA96">
        <v>2.4527469999999999E-2</v>
      </c>
      <c r="AB96" s="17">
        <v>103944417</v>
      </c>
      <c r="AC96" s="17">
        <v>80469667</v>
      </c>
      <c r="AD96">
        <v>-4.0542740000000001E-2</v>
      </c>
      <c r="AE96">
        <v>8.99</v>
      </c>
      <c r="AG96" s="47">
        <v>20223</v>
      </c>
      <c r="AH96" s="48">
        <f t="shared" si="12"/>
        <v>20223</v>
      </c>
      <c r="AI96">
        <f t="shared" si="10"/>
        <v>17.440000000000001</v>
      </c>
      <c r="AJ96">
        <f t="shared" si="10"/>
        <v>13.59</v>
      </c>
      <c r="AK96">
        <f t="shared" si="10"/>
        <v>-0.8</v>
      </c>
      <c r="AL96">
        <f t="shared" si="10"/>
        <v>4.01</v>
      </c>
      <c r="AN96">
        <v>2022</v>
      </c>
      <c r="AO96">
        <f t="shared" si="20"/>
        <v>17.440000000000001</v>
      </c>
      <c r="AP96">
        <f t="shared" si="21"/>
        <v>13.59</v>
      </c>
      <c r="AQ96">
        <f t="shared" si="22"/>
        <v>-0.8</v>
      </c>
      <c r="AR96">
        <f t="shared" si="23"/>
        <v>4.01</v>
      </c>
    </row>
    <row r="97" spans="1:44" x14ac:dyDescent="0.25">
      <c r="A97">
        <v>20054</v>
      </c>
      <c r="B97" s="17">
        <v>4115</v>
      </c>
      <c r="C97" s="17">
        <v>2607056852</v>
      </c>
      <c r="D97" s="17">
        <v>2566691508</v>
      </c>
      <c r="E97">
        <v>1.5726609999999999E-2</v>
      </c>
      <c r="F97" s="17">
        <v>938866642</v>
      </c>
      <c r="G97" s="17">
        <v>842865057</v>
      </c>
      <c r="H97">
        <v>-3.2274850000000001E-2</v>
      </c>
      <c r="I97">
        <v>2.4</v>
      </c>
      <c r="K97">
        <v>20054</v>
      </c>
      <c r="L97" t="s">
        <v>77</v>
      </c>
      <c r="M97" s="17">
        <v>912</v>
      </c>
      <c r="N97" s="17">
        <v>855426732</v>
      </c>
      <c r="O97" s="17">
        <v>829987405</v>
      </c>
      <c r="P97" s="17">
        <v>3.0650259999999999E-2</v>
      </c>
      <c r="Q97" s="17">
        <v>277202719</v>
      </c>
      <c r="R97">
        <v>208033951</v>
      </c>
      <c r="S97">
        <v>-7.0309830000000004E-2</v>
      </c>
      <c r="T97">
        <v>2.82</v>
      </c>
      <c r="V97">
        <v>20054</v>
      </c>
      <c r="W97" t="s">
        <v>78</v>
      </c>
      <c r="X97" s="17">
        <v>772</v>
      </c>
      <c r="Y97" s="17">
        <v>423553738</v>
      </c>
      <c r="Z97" s="17">
        <v>414842792</v>
      </c>
      <c r="AA97">
        <v>2.099819E-2</v>
      </c>
      <c r="AB97" s="17">
        <v>98708552</v>
      </c>
      <c r="AC97" s="17">
        <v>85159395</v>
      </c>
      <c r="AD97">
        <v>-1.467533E-2</v>
      </c>
      <c r="AE97">
        <v>8.0500000000000007</v>
      </c>
      <c r="AG97" s="47">
        <v>20224</v>
      </c>
      <c r="AH97" s="48">
        <f t="shared" si="12"/>
        <v>20224</v>
      </c>
      <c r="AI97">
        <f t="shared" si="10"/>
        <v>10.34</v>
      </c>
      <c r="AJ97">
        <f t="shared" si="10"/>
        <v>11.95</v>
      </c>
      <c r="AK97">
        <f t="shared" si="10"/>
        <v>3.61</v>
      </c>
      <c r="AL97">
        <f t="shared" si="10"/>
        <v>4.47</v>
      </c>
      <c r="AN97">
        <v>2022</v>
      </c>
      <c r="AO97">
        <f t="shared" ref="AO97" si="24">AI97</f>
        <v>10.34</v>
      </c>
      <c r="AP97">
        <f t="shared" ref="AP97" si="25">AJ97</f>
        <v>11.95</v>
      </c>
      <c r="AQ97">
        <f t="shared" ref="AQ97" si="26">AK97</f>
        <v>3.61</v>
      </c>
      <c r="AR97">
        <f t="shared" ref="AR97" si="27">AL97</f>
        <v>4.47</v>
      </c>
    </row>
    <row r="98" spans="1:44" x14ac:dyDescent="0.25">
      <c r="A98">
        <v>20061</v>
      </c>
      <c r="B98" s="17">
        <v>4287</v>
      </c>
      <c r="C98" s="17">
        <v>2804594446</v>
      </c>
      <c r="D98" s="17">
        <v>2751961302</v>
      </c>
      <c r="E98">
        <v>1.9125679999999999E-2</v>
      </c>
      <c r="F98" s="17">
        <v>659438823</v>
      </c>
      <c r="G98" s="17">
        <v>976426591</v>
      </c>
      <c r="H98">
        <v>0.20817442</v>
      </c>
      <c r="I98">
        <v>3.85</v>
      </c>
      <c r="K98">
        <v>20061</v>
      </c>
      <c r="L98" t="s">
        <v>77</v>
      </c>
      <c r="M98" s="17">
        <v>939</v>
      </c>
      <c r="N98" s="17">
        <v>896972491</v>
      </c>
      <c r="O98" s="17">
        <v>898585773</v>
      </c>
      <c r="P98" s="17">
        <v>-1.79536E-3</v>
      </c>
      <c r="Q98" s="17">
        <v>170470707</v>
      </c>
      <c r="R98">
        <v>290970070</v>
      </c>
      <c r="S98">
        <v>0.19565999000000001</v>
      </c>
      <c r="T98">
        <v>5.77</v>
      </c>
      <c r="V98">
        <v>20061</v>
      </c>
      <c r="W98" t="s">
        <v>78</v>
      </c>
      <c r="X98" s="17">
        <v>863</v>
      </c>
      <c r="Y98" s="17">
        <v>480199503</v>
      </c>
      <c r="Z98" s="17">
        <v>460424489</v>
      </c>
      <c r="AA98">
        <v>4.294953E-2</v>
      </c>
      <c r="AB98" s="17">
        <v>149674704</v>
      </c>
      <c r="AC98" s="17">
        <v>121824888</v>
      </c>
      <c r="AD98">
        <v>-2.384764E-2</v>
      </c>
      <c r="AE98">
        <v>12.01</v>
      </c>
      <c r="AG98" s="47">
        <v>20231</v>
      </c>
      <c r="AH98" s="48">
        <f t="shared" ref="AH98:AH103" si="28">ROUNDDOWN(AG98,0)</f>
        <v>20231</v>
      </c>
      <c r="AI98">
        <f t="shared" si="10"/>
        <v>8.08</v>
      </c>
      <c r="AJ98">
        <f t="shared" si="10"/>
        <v>13.21</v>
      </c>
      <c r="AK98">
        <f t="shared" si="10"/>
        <v>2.76</v>
      </c>
      <c r="AL98">
        <f t="shared" si="10"/>
        <v>6.1</v>
      </c>
      <c r="AN98">
        <v>2023</v>
      </c>
      <c r="AO98">
        <v>8.07</v>
      </c>
      <c r="AP98">
        <v>13.27</v>
      </c>
      <c r="AQ98">
        <v>2.91</v>
      </c>
      <c r="AR98">
        <v>6.17</v>
      </c>
    </row>
    <row r="99" spans="1:44" x14ac:dyDescent="0.25">
      <c r="A99">
        <v>20062</v>
      </c>
      <c r="B99" s="17">
        <v>4388</v>
      </c>
      <c r="C99" s="17">
        <v>2958042690</v>
      </c>
      <c r="D99" s="17">
        <v>2895317814</v>
      </c>
      <c r="E99">
        <v>2.1664249999999999E-2</v>
      </c>
      <c r="F99" s="17">
        <v>934461789</v>
      </c>
      <c r="G99" s="17">
        <v>812486467</v>
      </c>
      <c r="H99">
        <v>-2.8447070000000001E-2</v>
      </c>
      <c r="I99">
        <v>6.32</v>
      </c>
      <c r="K99">
        <v>20062</v>
      </c>
      <c r="L99" t="s">
        <v>77</v>
      </c>
      <c r="M99" s="17">
        <v>1001</v>
      </c>
      <c r="N99" s="17">
        <v>968815380</v>
      </c>
      <c r="O99" s="17">
        <v>928004464</v>
      </c>
      <c r="P99" s="17">
        <v>4.397707E-2</v>
      </c>
      <c r="Q99" s="17">
        <v>226560485</v>
      </c>
      <c r="R99">
        <v>245272604</v>
      </c>
      <c r="S99">
        <v>8.7183620000000003E-2</v>
      </c>
      <c r="T99">
        <v>7.31</v>
      </c>
      <c r="V99">
        <v>20062</v>
      </c>
      <c r="W99" t="s">
        <v>78</v>
      </c>
      <c r="X99" s="17">
        <v>882</v>
      </c>
      <c r="Y99" s="17">
        <v>510016995</v>
      </c>
      <c r="Z99" s="17">
        <v>492098017</v>
      </c>
      <c r="AA99">
        <v>3.6413429999999997E-2</v>
      </c>
      <c r="AB99" s="17">
        <v>97029920</v>
      </c>
      <c r="AC99" s="17">
        <v>152660627</v>
      </c>
      <c r="AD99">
        <v>0.21668114999999999</v>
      </c>
      <c r="AE99">
        <v>12.49</v>
      </c>
      <c r="AG99" s="47">
        <v>20232</v>
      </c>
      <c r="AH99" s="48">
        <f t="shared" si="28"/>
        <v>20232</v>
      </c>
      <c r="AI99">
        <f t="shared" si="10"/>
        <v>5.16</v>
      </c>
      <c r="AJ99">
        <f t="shared" si="10"/>
        <v>11.62</v>
      </c>
      <c r="AK99">
        <f t="shared" si="10"/>
        <v>0.8</v>
      </c>
      <c r="AL99">
        <f t="shared" si="10"/>
        <v>-0.77</v>
      </c>
      <c r="AN99">
        <v>2023</v>
      </c>
      <c r="AO99">
        <f>AI99</f>
        <v>5.16</v>
      </c>
      <c r="AP99">
        <f t="shared" ref="AP99:AP102" si="29">AJ99</f>
        <v>11.62</v>
      </c>
      <c r="AQ99">
        <f t="shared" ref="AQ99:AQ102" si="30">AK99</f>
        <v>0.8</v>
      </c>
      <c r="AR99">
        <f t="shared" ref="AR99:AR102" si="31">AL99</f>
        <v>-0.77</v>
      </c>
    </row>
    <row r="100" spans="1:44" x14ac:dyDescent="0.25">
      <c r="A100">
        <v>20063</v>
      </c>
      <c r="B100" s="17">
        <v>4618</v>
      </c>
      <c r="C100" s="17">
        <v>3051653429</v>
      </c>
      <c r="D100" s="17">
        <v>3098717378</v>
      </c>
      <c r="E100">
        <v>-1.5188200000000001E-2</v>
      </c>
      <c r="F100" s="17">
        <v>1147230911</v>
      </c>
      <c r="G100" s="17">
        <v>1007251263</v>
      </c>
      <c r="H100">
        <v>-8.943181E-2</v>
      </c>
      <c r="I100">
        <v>4.13</v>
      </c>
      <c r="K100">
        <v>20063</v>
      </c>
      <c r="L100" t="s">
        <v>77</v>
      </c>
      <c r="M100" s="17">
        <v>1035</v>
      </c>
      <c r="N100" s="17">
        <v>973612151</v>
      </c>
      <c r="O100" s="17">
        <v>986947584</v>
      </c>
      <c r="P100" s="17">
        <v>-1.3511789999999999E-2</v>
      </c>
      <c r="Q100" s="17">
        <v>308703921</v>
      </c>
      <c r="R100">
        <v>264319425</v>
      </c>
      <c r="S100">
        <v>-7.9875009999999996E-2</v>
      </c>
      <c r="T100">
        <v>5.93</v>
      </c>
      <c r="V100">
        <v>20063</v>
      </c>
      <c r="W100" t="s">
        <v>78</v>
      </c>
      <c r="X100" s="17">
        <v>993</v>
      </c>
      <c r="Y100" s="17">
        <v>562848330</v>
      </c>
      <c r="Z100" s="17">
        <v>570904780</v>
      </c>
      <c r="AA100">
        <v>-1.4111719999999999E-2</v>
      </c>
      <c r="AB100" s="17">
        <v>203126591</v>
      </c>
      <c r="AC100" s="17">
        <v>110102061</v>
      </c>
      <c r="AD100">
        <v>-0.21935847</v>
      </c>
      <c r="AE100">
        <v>8.6199999999999992</v>
      </c>
      <c r="AG100" s="47">
        <v>20233</v>
      </c>
      <c r="AH100" s="48">
        <f t="shared" si="28"/>
        <v>20233</v>
      </c>
      <c r="AI100">
        <f t="shared" si="10"/>
        <v>3.52</v>
      </c>
      <c r="AJ100">
        <f t="shared" si="10"/>
        <v>9.68</v>
      </c>
      <c r="AK100">
        <f t="shared" si="10"/>
        <v>4.47</v>
      </c>
      <c r="AL100">
        <f t="shared" si="10"/>
        <v>4.1500000000000004</v>
      </c>
      <c r="AN100">
        <v>2023</v>
      </c>
      <c r="AO100">
        <f t="shared" ref="AO100:AO102" si="32">AI100</f>
        <v>3.52</v>
      </c>
      <c r="AP100">
        <f t="shared" si="29"/>
        <v>9.68</v>
      </c>
      <c r="AQ100">
        <f t="shared" si="30"/>
        <v>4.47</v>
      </c>
      <c r="AR100">
        <f t="shared" si="31"/>
        <v>4.1500000000000004</v>
      </c>
    </row>
    <row r="101" spans="1:44" x14ac:dyDescent="0.25">
      <c r="A101">
        <v>20064</v>
      </c>
      <c r="B101" s="17">
        <v>4780</v>
      </c>
      <c r="C101" s="17">
        <v>3258865561</v>
      </c>
      <c r="D101" s="17">
        <v>3106300558</v>
      </c>
      <c r="E101">
        <v>4.9114690000000003E-2</v>
      </c>
      <c r="F101" s="17">
        <v>1743162299</v>
      </c>
      <c r="G101" s="17">
        <v>1247912756</v>
      </c>
      <c r="H101">
        <v>-0.18439883000000001</v>
      </c>
      <c r="I101">
        <v>7.47</v>
      </c>
      <c r="K101">
        <v>20064</v>
      </c>
      <c r="L101" t="s">
        <v>77</v>
      </c>
      <c r="M101" s="17">
        <v>1054</v>
      </c>
      <c r="N101" s="17">
        <v>1011827817</v>
      </c>
      <c r="O101" s="17">
        <v>974490553</v>
      </c>
      <c r="P101" s="17">
        <v>3.8314649999999999E-2</v>
      </c>
      <c r="Q101" s="17">
        <v>534797223</v>
      </c>
      <c r="R101">
        <v>340074640</v>
      </c>
      <c r="S101">
        <v>-0.24807909</v>
      </c>
      <c r="T101">
        <v>6.7</v>
      </c>
      <c r="V101">
        <v>20064</v>
      </c>
      <c r="W101" t="s">
        <v>78</v>
      </c>
      <c r="X101" s="17">
        <v>1049</v>
      </c>
      <c r="Y101" s="17">
        <v>606146934</v>
      </c>
      <c r="Z101" s="17">
        <v>588096936</v>
      </c>
      <c r="AA101">
        <v>3.0692219999999999E-2</v>
      </c>
      <c r="AB101" s="17">
        <v>340216518</v>
      </c>
      <c r="AC101" s="17">
        <v>253960827</v>
      </c>
      <c r="AD101">
        <v>-0.20412548</v>
      </c>
      <c r="AE101">
        <v>9.59</v>
      </c>
      <c r="AG101" s="47">
        <v>20234</v>
      </c>
      <c r="AH101" s="48">
        <f t="shared" si="28"/>
        <v>20234</v>
      </c>
      <c r="AI101">
        <f t="shared" si="10"/>
        <v>4.47</v>
      </c>
      <c r="AJ101">
        <f t="shared" si="10"/>
        <v>12.19</v>
      </c>
      <c r="AK101">
        <f t="shared" si="10"/>
        <v>1.56</v>
      </c>
      <c r="AL101">
        <f t="shared" si="10"/>
        <v>2.67</v>
      </c>
      <c r="AN101">
        <v>2023</v>
      </c>
      <c r="AO101">
        <f t="shared" si="32"/>
        <v>4.47</v>
      </c>
      <c r="AP101">
        <f t="shared" si="29"/>
        <v>12.19</v>
      </c>
      <c r="AQ101">
        <f t="shared" si="30"/>
        <v>1.56</v>
      </c>
      <c r="AR101">
        <f t="shared" si="31"/>
        <v>2.67</v>
      </c>
    </row>
    <row r="102" spans="1:44" x14ac:dyDescent="0.25">
      <c r="A102">
        <v>20071</v>
      </c>
      <c r="B102" s="17">
        <v>4949</v>
      </c>
      <c r="C102" s="17">
        <v>3327060638</v>
      </c>
      <c r="D102" s="17">
        <v>3328958095</v>
      </c>
      <c r="E102">
        <v>-5.6999000000000004E-4</v>
      </c>
      <c r="F102" s="17">
        <v>1035495837</v>
      </c>
      <c r="G102" s="17">
        <v>1761190796</v>
      </c>
      <c r="H102">
        <v>0.46167406999999999</v>
      </c>
      <c r="I102">
        <v>5.5</v>
      </c>
      <c r="K102">
        <v>20071</v>
      </c>
      <c r="L102" t="s">
        <v>77</v>
      </c>
      <c r="M102" s="17">
        <v>1104</v>
      </c>
      <c r="N102" s="17">
        <v>1012227196</v>
      </c>
      <c r="O102" s="17">
        <v>1014344873</v>
      </c>
      <c r="P102" s="17">
        <v>-2.0877299999999999E-3</v>
      </c>
      <c r="Q102" s="17">
        <v>403157021</v>
      </c>
      <c r="R102">
        <v>540524089</v>
      </c>
      <c r="S102">
        <v>0.28544418999999999</v>
      </c>
      <c r="T102">
        <v>6.67</v>
      </c>
      <c r="V102">
        <v>20071</v>
      </c>
      <c r="W102" t="s">
        <v>78</v>
      </c>
      <c r="X102" s="17">
        <v>1111</v>
      </c>
      <c r="Y102" s="17">
        <v>637529848</v>
      </c>
      <c r="Z102" s="17">
        <v>638459555</v>
      </c>
      <c r="AA102">
        <v>-1.4561699999999999E-3</v>
      </c>
      <c r="AB102" s="17">
        <v>284611322</v>
      </c>
      <c r="AC102" s="17">
        <v>353618081</v>
      </c>
      <c r="AD102">
        <v>0.23899978999999999</v>
      </c>
      <c r="AE102">
        <v>5.15</v>
      </c>
      <c r="AG102" s="47">
        <v>20241</v>
      </c>
      <c r="AH102" s="48">
        <f t="shared" si="28"/>
        <v>20241</v>
      </c>
      <c r="AI102">
        <f t="shared" si="10"/>
        <v>2.83</v>
      </c>
      <c r="AJ102">
        <f t="shared" si="10"/>
        <v>9.41</v>
      </c>
      <c r="AK102">
        <f t="shared" si="10"/>
        <v>2.42</v>
      </c>
      <c r="AL102">
        <f t="shared" si="10"/>
        <v>2.31</v>
      </c>
      <c r="AN102">
        <v>2024</v>
      </c>
      <c r="AO102">
        <f t="shared" si="32"/>
        <v>2.83</v>
      </c>
      <c r="AP102">
        <f t="shared" si="29"/>
        <v>9.41</v>
      </c>
      <c r="AQ102">
        <f t="shared" si="30"/>
        <v>2.42</v>
      </c>
      <c r="AR102">
        <f t="shared" si="31"/>
        <v>2.31</v>
      </c>
    </row>
    <row r="103" spans="1:44" x14ac:dyDescent="0.25">
      <c r="A103">
        <v>20072</v>
      </c>
      <c r="B103" s="17">
        <v>5037</v>
      </c>
      <c r="C103" s="17">
        <v>3469456886</v>
      </c>
      <c r="D103" s="17">
        <v>3420000374</v>
      </c>
      <c r="E103">
        <v>1.446097E-2</v>
      </c>
      <c r="F103" s="17">
        <v>1128058978</v>
      </c>
      <c r="G103" s="17">
        <v>1096832805</v>
      </c>
      <c r="H103">
        <v>7.8471900000000004E-3</v>
      </c>
      <c r="I103">
        <v>4.78</v>
      </c>
      <c r="K103">
        <v>20072</v>
      </c>
      <c r="L103" t="s">
        <v>77</v>
      </c>
      <c r="M103" s="17">
        <v>1145</v>
      </c>
      <c r="N103" s="17">
        <v>1097426827</v>
      </c>
      <c r="O103" s="17">
        <v>1079257191</v>
      </c>
      <c r="P103" s="17">
        <v>1.6835320000000001E-2</v>
      </c>
      <c r="Q103" s="17">
        <v>317299592</v>
      </c>
      <c r="R103">
        <v>432028379</v>
      </c>
      <c r="S103">
        <v>0.20533452999999999</v>
      </c>
      <c r="T103">
        <v>3.96</v>
      </c>
      <c r="V103">
        <v>20072</v>
      </c>
      <c r="W103" t="s">
        <v>78</v>
      </c>
      <c r="X103" s="17">
        <v>1163</v>
      </c>
      <c r="Y103" s="17">
        <v>714928270</v>
      </c>
      <c r="Z103" s="17">
        <v>708063277</v>
      </c>
      <c r="AA103">
        <v>9.6954499999999996E-3</v>
      </c>
      <c r="AB103" s="17">
        <v>257107796</v>
      </c>
      <c r="AC103" s="17">
        <v>315385444</v>
      </c>
      <c r="AD103">
        <v>0.16589334999999999</v>
      </c>
      <c r="AE103">
        <v>2.48</v>
      </c>
      <c r="AG103" s="47">
        <v>20242</v>
      </c>
      <c r="AH103" s="48">
        <f t="shared" si="28"/>
        <v>20242</v>
      </c>
      <c r="AI103">
        <f t="shared" si="10"/>
        <v>4.66</v>
      </c>
      <c r="AJ103">
        <f t="shared" si="10"/>
        <v>8.7200000000000006</v>
      </c>
      <c r="AK103">
        <f t="shared" si="10"/>
        <v>-0.84</v>
      </c>
      <c r="AL103">
        <f t="shared" si="10"/>
        <v>1.44</v>
      </c>
      <c r="AN103">
        <v>2024</v>
      </c>
      <c r="AO103">
        <f t="shared" ref="AO103" si="33">AI103</f>
        <v>4.66</v>
      </c>
      <c r="AP103">
        <f t="shared" ref="AP103" si="34">AJ103</f>
        <v>8.7200000000000006</v>
      </c>
      <c r="AQ103">
        <f t="shared" ref="AQ103" si="35">AK103</f>
        <v>-0.84</v>
      </c>
      <c r="AR103">
        <f t="shared" ref="AR103" si="36">AL103</f>
        <v>1.44</v>
      </c>
    </row>
    <row r="104" spans="1:44" x14ac:dyDescent="0.25">
      <c r="A104">
        <v>20073</v>
      </c>
      <c r="B104" s="17">
        <v>5117</v>
      </c>
      <c r="C104" s="17">
        <v>3552203574</v>
      </c>
      <c r="D104" s="17">
        <v>3540547309</v>
      </c>
      <c r="E104">
        <v>3.2922200000000002E-3</v>
      </c>
      <c r="F104" s="17">
        <v>1346222397</v>
      </c>
      <c r="G104" s="17">
        <v>1363602822</v>
      </c>
      <c r="H104">
        <v>1.3338279999999999E-2</v>
      </c>
      <c r="I104">
        <v>6.63</v>
      </c>
      <c r="K104">
        <v>20073</v>
      </c>
      <c r="L104" t="s">
        <v>77</v>
      </c>
      <c r="M104" s="17">
        <v>1198</v>
      </c>
      <c r="N104" s="17">
        <v>1137182599</v>
      </c>
      <c r="O104" s="17">
        <v>1139299399</v>
      </c>
      <c r="P104" s="17">
        <v>-1.85798E-3</v>
      </c>
      <c r="Q104" s="17">
        <v>387856878</v>
      </c>
      <c r="R104">
        <v>533089924</v>
      </c>
      <c r="S104">
        <v>0.23608382</v>
      </c>
      <c r="T104">
        <v>5.12</v>
      </c>
      <c r="V104">
        <v>20073</v>
      </c>
      <c r="W104" t="s">
        <v>78</v>
      </c>
      <c r="X104" s="17">
        <v>1178</v>
      </c>
      <c r="Y104" s="17">
        <v>733098159</v>
      </c>
      <c r="Z104" s="17">
        <v>720071361</v>
      </c>
      <c r="AA104">
        <v>1.809098E-2</v>
      </c>
      <c r="AB104" s="17">
        <v>328372177</v>
      </c>
      <c r="AC104" s="17">
        <v>262310548</v>
      </c>
      <c r="AD104">
        <v>-0.11585708</v>
      </c>
      <c r="AE104">
        <v>5.7</v>
      </c>
    </row>
    <row r="105" spans="1:44" x14ac:dyDescent="0.25">
      <c r="A105">
        <v>20074</v>
      </c>
      <c r="B105" s="17">
        <v>5204</v>
      </c>
      <c r="C105" s="17">
        <v>3717721389</v>
      </c>
      <c r="D105" s="17">
        <v>3575064258</v>
      </c>
      <c r="E105">
        <v>3.9903380000000002E-2</v>
      </c>
      <c r="F105" s="17">
        <v>2753016358</v>
      </c>
      <c r="G105" s="17">
        <v>1406636134</v>
      </c>
      <c r="H105">
        <v>-0.55511321000000002</v>
      </c>
      <c r="I105">
        <v>5.71</v>
      </c>
      <c r="K105">
        <v>20074</v>
      </c>
      <c r="L105" t="s">
        <v>77</v>
      </c>
      <c r="M105" s="17">
        <v>1206</v>
      </c>
      <c r="N105" s="17">
        <v>1158752966</v>
      </c>
      <c r="O105" s="17">
        <v>1130828503</v>
      </c>
      <c r="P105" s="17">
        <v>2.469381E-2</v>
      </c>
      <c r="Q105" s="17">
        <v>881794531</v>
      </c>
      <c r="R105">
        <v>406333210</v>
      </c>
      <c r="S105">
        <v>-0.61772223999999998</v>
      </c>
      <c r="T105">
        <v>3.76</v>
      </c>
      <c r="V105">
        <v>20074</v>
      </c>
      <c r="W105" t="s">
        <v>78</v>
      </c>
      <c r="X105" s="17">
        <v>1156</v>
      </c>
      <c r="Y105" s="17">
        <v>740138774</v>
      </c>
      <c r="Z105" s="17">
        <v>719355859</v>
      </c>
      <c r="AA105">
        <v>2.8891010000000002E-2</v>
      </c>
      <c r="AB105" s="17">
        <v>409675595</v>
      </c>
      <c r="AC105" s="17">
        <v>320474895</v>
      </c>
      <c r="AD105">
        <v>-0.17152432000000001</v>
      </c>
      <c r="AE105">
        <v>5.52</v>
      </c>
    </row>
    <row r="106" spans="1:44" x14ac:dyDescent="0.25">
      <c r="A106">
        <v>20081</v>
      </c>
      <c r="B106" s="17">
        <v>5526</v>
      </c>
      <c r="C106" s="17">
        <v>3846640707</v>
      </c>
      <c r="D106" s="17">
        <v>3886778731</v>
      </c>
      <c r="E106">
        <v>-1.0326810000000001E-2</v>
      </c>
      <c r="F106" s="17">
        <v>1394529302</v>
      </c>
      <c r="G106" s="17">
        <v>3140313777</v>
      </c>
      <c r="H106">
        <v>2.2849652100000002</v>
      </c>
      <c r="I106">
        <v>4.7300000000000004</v>
      </c>
      <c r="K106">
        <v>20081</v>
      </c>
      <c r="L106" t="s">
        <v>77</v>
      </c>
      <c r="M106" s="17">
        <v>1265</v>
      </c>
      <c r="N106" s="17">
        <v>1204910784</v>
      </c>
      <c r="O106" s="17">
        <v>1223600064</v>
      </c>
      <c r="P106" s="17">
        <v>-1.5274009999999999E-2</v>
      </c>
      <c r="Q106" s="17">
        <v>530422452</v>
      </c>
      <c r="R106">
        <v>982666667</v>
      </c>
      <c r="S106">
        <v>1.79948044</v>
      </c>
      <c r="T106">
        <v>2.44</v>
      </c>
      <c r="V106">
        <v>20081</v>
      </c>
      <c r="W106" t="s">
        <v>78</v>
      </c>
      <c r="X106" s="17">
        <v>1228</v>
      </c>
      <c r="Y106" s="17">
        <v>760738274</v>
      </c>
      <c r="Z106" s="17">
        <v>771390746</v>
      </c>
      <c r="AA106">
        <v>-1.3809439999999999E-2</v>
      </c>
      <c r="AB106" s="17">
        <v>287734066</v>
      </c>
      <c r="AC106" s="17">
        <v>459043960</v>
      </c>
      <c r="AD106">
        <v>0.51435593000000002</v>
      </c>
      <c r="AE106">
        <v>4.29</v>
      </c>
    </row>
    <row r="107" spans="1:44" x14ac:dyDescent="0.25">
      <c r="A107">
        <v>20082</v>
      </c>
      <c r="B107" s="17">
        <v>5774</v>
      </c>
      <c r="C107" s="17">
        <v>4018464047</v>
      </c>
      <c r="D107" s="17">
        <v>3961941578</v>
      </c>
      <c r="E107">
        <v>1.426636E-2</v>
      </c>
      <c r="F107" s="17">
        <v>1372794313</v>
      </c>
      <c r="G107" s="17">
        <v>1467643178</v>
      </c>
      <c r="H107">
        <v>6.0686940000000002E-2</v>
      </c>
      <c r="I107">
        <v>4.71</v>
      </c>
      <c r="K107">
        <v>20082</v>
      </c>
      <c r="L107" t="s">
        <v>77</v>
      </c>
      <c r="M107" s="17">
        <v>1358</v>
      </c>
      <c r="N107" s="17">
        <v>1318904696</v>
      </c>
      <c r="O107" s="17">
        <v>1257565619</v>
      </c>
      <c r="P107" s="17">
        <v>4.877604E-2</v>
      </c>
      <c r="Q107" s="17">
        <v>465953680</v>
      </c>
      <c r="R107">
        <v>539492183</v>
      </c>
      <c r="S107">
        <v>0.18783257</v>
      </c>
      <c r="T107">
        <v>5.63</v>
      </c>
      <c r="V107">
        <v>20082</v>
      </c>
      <c r="W107" t="s">
        <v>78</v>
      </c>
      <c r="X107" s="17">
        <v>1353</v>
      </c>
      <c r="Y107" s="17">
        <v>839390683</v>
      </c>
      <c r="Z107" s="17">
        <v>807890510</v>
      </c>
      <c r="AA107">
        <v>3.8990650000000002E-2</v>
      </c>
      <c r="AB107" s="17">
        <v>279195379</v>
      </c>
      <c r="AC107" s="17">
        <v>315359409</v>
      </c>
      <c r="AD107">
        <v>0.13738057000000001</v>
      </c>
      <c r="AE107">
        <v>7.22</v>
      </c>
    </row>
    <row r="108" spans="1:44" x14ac:dyDescent="0.25">
      <c r="A108">
        <v>20083</v>
      </c>
      <c r="B108" s="17">
        <v>5893</v>
      </c>
      <c r="C108" s="17">
        <v>4005244514</v>
      </c>
      <c r="D108" s="17">
        <v>4055713027</v>
      </c>
      <c r="E108">
        <v>-1.244381E-2</v>
      </c>
      <c r="F108" s="17">
        <v>1368427159</v>
      </c>
      <c r="G108" s="17">
        <v>1421070583</v>
      </c>
      <c r="H108">
        <v>8.2551E-4</v>
      </c>
      <c r="I108">
        <v>3.14</v>
      </c>
      <c r="K108">
        <v>20083</v>
      </c>
      <c r="L108" t="s">
        <v>77</v>
      </c>
      <c r="M108" s="17">
        <v>1377</v>
      </c>
      <c r="N108" s="17">
        <v>1297230021</v>
      </c>
      <c r="O108" s="17">
        <v>1337417721</v>
      </c>
      <c r="P108" s="17">
        <v>-3.0048729999999999E-2</v>
      </c>
      <c r="Q108" s="17">
        <v>520369030</v>
      </c>
      <c r="R108">
        <v>486701485</v>
      </c>
      <c r="S108">
        <v>-8.6815370000000003E-2</v>
      </c>
      <c r="T108">
        <v>2.81</v>
      </c>
      <c r="V108">
        <v>20083</v>
      </c>
      <c r="W108" t="s">
        <v>78</v>
      </c>
      <c r="X108" s="17">
        <v>1413</v>
      </c>
      <c r="Y108" s="17">
        <v>852081372</v>
      </c>
      <c r="Z108" s="17">
        <v>852279700</v>
      </c>
      <c r="AA108">
        <v>-2.3269999999999999E-4</v>
      </c>
      <c r="AB108" s="17">
        <v>275867535</v>
      </c>
      <c r="AC108" s="17">
        <v>309384388</v>
      </c>
      <c r="AD108">
        <v>6.1371920000000003E-2</v>
      </c>
      <c r="AE108">
        <v>5.38</v>
      </c>
    </row>
    <row r="109" spans="1:44" x14ac:dyDescent="0.25">
      <c r="A109">
        <v>20084</v>
      </c>
      <c r="B109" s="17">
        <v>6068</v>
      </c>
      <c r="C109" s="17">
        <v>4082627119</v>
      </c>
      <c r="D109" s="17">
        <v>4051901831</v>
      </c>
      <c r="E109">
        <v>7.5829299999999999E-3</v>
      </c>
      <c r="F109" s="17">
        <v>1612065019</v>
      </c>
      <c r="G109" s="17">
        <v>1369821905</v>
      </c>
      <c r="H109">
        <v>-7.8863359999999993E-2</v>
      </c>
      <c r="I109">
        <v>-0.09</v>
      </c>
      <c r="K109">
        <v>20084</v>
      </c>
      <c r="L109" t="s">
        <v>77</v>
      </c>
      <c r="M109" s="17">
        <v>1461</v>
      </c>
      <c r="N109" s="17">
        <v>1337982422</v>
      </c>
      <c r="O109" s="17">
        <v>1310786632</v>
      </c>
      <c r="P109" s="17">
        <v>2.0747689999999999E-2</v>
      </c>
      <c r="Q109" s="17">
        <v>560774235</v>
      </c>
      <c r="R109">
        <v>529021866</v>
      </c>
      <c r="S109">
        <v>-5.8285799999999999E-3</v>
      </c>
      <c r="T109">
        <v>2.42</v>
      </c>
      <c r="V109">
        <v>20084</v>
      </c>
      <c r="W109" t="s">
        <v>78</v>
      </c>
      <c r="X109" s="17">
        <v>1506</v>
      </c>
      <c r="Y109" s="17">
        <v>884589984</v>
      </c>
      <c r="Z109" s="17">
        <v>878695957</v>
      </c>
      <c r="AA109">
        <v>6.7076999999999996E-3</v>
      </c>
      <c r="AB109" s="17">
        <v>301623473</v>
      </c>
      <c r="AC109" s="17">
        <v>283231158</v>
      </c>
      <c r="AD109">
        <v>-2.0989130000000002E-2</v>
      </c>
      <c r="AE109">
        <v>3.17</v>
      </c>
    </row>
    <row r="110" spans="1:44" x14ac:dyDescent="0.25">
      <c r="A110">
        <v>20091</v>
      </c>
      <c r="B110" s="17">
        <v>5874</v>
      </c>
      <c r="C110" s="17">
        <v>3914531817</v>
      </c>
      <c r="D110" s="17">
        <v>3904607734</v>
      </c>
      <c r="E110">
        <v>2.54163E-3</v>
      </c>
      <c r="F110" s="17">
        <v>962028236</v>
      </c>
      <c r="G110" s="17">
        <v>1700965887</v>
      </c>
      <c r="H110">
        <v>0.33982915000000002</v>
      </c>
      <c r="I110">
        <v>1.19</v>
      </c>
      <c r="K110">
        <v>20091</v>
      </c>
      <c r="L110" t="s">
        <v>77</v>
      </c>
      <c r="M110" s="17">
        <v>1368</v>
      </c>
      <c r="N110" s="17">
        <v>1263176011</v>
      </c>
      <c r="O110" s="17">
        <v>1265640672</v>
      </c>
      <c r="P110" s="17">
        <v>-1.94736E-3</v>
      </c>
      <c r="Q110" s="17">
        <v>323951047</v>
      </c>
      <c r="R110">
        <v>622582299</v>
      </c>
      <c r="S110">
        <v>0.46055942</v>
      </c>
      <c r="T110">
        <v>3.75</v>
      </c>
      <c r="V110">
        <v>20091</v>
      </c>
      <c r="W110" t="s">
        <v>78</v>
      </c>
      <c r="X110" s="17">
        <v>1384</v>
      </c>
      <c r="Y110" s="17">
        <v>831872543</v>
      </c>
      <c r="Z110" s="17">
        <v>835030431</v>
      </c>
      <c r="AA110">
        <v>-3.7817599999999999E-3</v>
      </c>
      <c r="AB110" s="17">
        <v>151479286</v>
      </c>
      <c r="AC110" s="17">
        <v>305901868</v>
      </c>
      <c r="AD110">
        <v>0.28587512999999998</v>
      </c>
      <c r="AE110">
        <v>4.17</v>
      </c>
    </row>
    <row r="111" spans="1:44" x14ac:dyDescent="0.25">
      <c r="A111">
        <v>20092</v>
      </c>
      <c r="B111" s="17">
        <v>5929</v>
      </c>
      <c r="C111" s="17">
        <v>3950484350</v>
      </c>
      <c r="D111" s="17">
        <v>3949364502</v>
      </c>
      <c r="E111">
        <v>2.8354999999999998E-4</v>
      </c>
      <c r="F111" s="17">
        <v>835471366</v>
      </c>
      <c r="G111" s="17">
        <v>975778052</v>
      </c>
      <c r="H111">
        <v>4.7560930000000001E-2</v>
      </c>
      <c r="I111">
        <v>-0.2</v>
      </c>
      <c r="K111">
        <v>20092</v>
      </c>
      <c r="L111" t="s">
        <v>77</v>
      </c>
      <c r="M111" s="17">
        <v>1378</v>
      </c>
      <c r="N111" s="17">
        <v>1299587005</v>
      </c>
      <c r="O111" s="17">
        <v>1266127603</v>
      </c>
      <c r="P111" s="17">
        <v>2.6426560000000002E-2</v>
      </c>
      <c r="Q111" s="17">
        <v>266607693</v>
      </c>
      <c r="R111">
        <v>323600734</v>
      </c>
      <c r="S111">
        <v>9.5968029999999996E-2</v>
      </c>
      <c r="T111">
        <v>1.52</v>
      </c>
      <c r="V111">
        <v>20092</v>
      </c>
      <c r="W111" t="s">
        <v>78</v>
      </c>
      <c r="X111" s="17">
        <v>1397</v>
      </c>
      <c r="Y111" s="17">
        <v>835738932</v>
      </c>
      <c r="Z111" s="17">
        <v>839637333</v>
      </c>
      <c r="AA111">
        <v>-4.6429599999999998E-3</v>
      </c>
      <c r="AB111" s="17">
        <v>153971761</v>
      </c>
      <c r="AC111" s="17">
        <v>159114012</v>
      </c>
      <c r="AD111">
        <v>1.8277899999999999E-3</v>
      </c>
      <c r="AE111">
        <v>-0.19</v>
      </c>
    </row>
    <row r="112" spans="1:44" x14ac:dyDescent="0.25">
      <c r="A112">
        <v>20093</v>
      </c>
      <c r="B112" s="17">
        <v>5877</v>
      </c>
      <c r="C112" s="17">
        <v>3809709144</v>
      </c>
      <c r="D112" s="17">
        <v>3897417839</v>
      </c>
      <c r="E112">
        <v>-2.250431E-2</v>
      </c>
      <c r="F112" s="17">
        <v>814023397</v>
      </c>
      <c r="G112" s="17">
        <v>1076946284</v>
      </c>
      <c r="H112">
        <v>6.2122299999999998E-2</v>
      </c>
      <c r="I112">
        <v>-1.21</v>
      </c>
      <c r="K112">
        <v>20093</v>
      </c>
      <c r="L112" t="s">
        <v>77</v>
      </c>
      <c r="M112" s="17">
        <v>1353</v>
      </c>
      <c r="N112" s="17">
        <v>1248411849</v>
      </c>
      <c r="O112" s="17">
        <v>1282795585</v>
      </c>
      <c r="P112" s="17">
        <v>-2.6803750000000001E-2</v>
      </c>
      <c r="Q112" s="17">
        <v>305129943</v>
      </c>
      <c r="R112">
        <v>492138083</v>
      </c>
      <c r="S112">
        <v>0.19303479000000001</v>
      </c>
      <c r="T112">
        <v>1.84</v>
      </c>
      <c r="V112">
        <v>20093</v>
      </c>
      <c r="W112" t="s">
        <v>78</v>
      </c>
      <c r="X112" s="17">
        <v>1373</v>
      </c>
      <c r="Y112" s="17">
        <v>803976348</v>
      </c>
      <c r="Z112" s="17">
        <v>829814879</v>
      </c>
      <c r="AA112">
        <v>-3.1137709999999999E-2</v>
      </c>
      <c r="AB112" s="17">
        <v>171587901</v>
      </c>
      <c r="AC112" s="17">
        <v>150840845</v>
      </c>
      <c r="AD112">
        <v>-6.8611740000000004E-2</v>
      </c>
      <c r="AE112">
        <v>-3.29</v>
      </c>
    </row>
    <row r="113" spans="1:31" x14ac:dyDescent="0.25">
      <c r="A113">
        <v>20094</v>
      </c>
      <c r="B113" s="17">
        <v>5920</v>
      </c>
      <c r="C113" s="17">
        <v>3821413428</v>
      </c>
      <c r="D113" s="17">
        <v>3855857053</v>
      </c>
      <c r="E113">
        <v>-8.9328099999999994E-3</v>
      </c>
      <c r="F113" s="17">
        <v>997893536</v>
      </c>
      <c r="G113" s="17">
        <v>863795845</v>
      </c>
      <c r="H113">
        <v>-5.6329499999999998E-2</v>
      </c>
      <c r="I113">
        <v>-2.86</v>
      </c>
      <c r="K113">
        <v>20094</v>
      </c>
      <c r="L113" t="s">
        <v>77</v>
      </c>
      <c r="M113" s="17">
        <v>1353</v>
      </c>
      <c r="N113" s="17">
        <v>1263470656</v>
      </c>
      <c r="O113" s="17">
        <v>1255530073</v>
      </c>
      <c r="P113" s="17">
        <v>6.3244900000000003E-3</v>
      </c>
      <c r="Q113" s="17">
        <v>333269376</v>
      </c>
      <c r="R113">
        <v>298473367</v>
      </c>
      <c r="S113">
        <v>-2.8060430000000001E-2</v>
      </c>
      <c r="T113">
        <v>0.4</v>
      </c>
      <c r="V113">
        <v>20094</v>
      </c>
      <c r="W113" t="s">
        <v>78</v>
      </c>
      <c r="X113" s="17">
        <v>1372</v>
      </c>
      <c r="Y113" s="17">
        <v>805229651</v>
      </c>
      <c r="Z113" s="17">
        <v>800609958</v>
      </c>
      <c r="AA113">
        <v>5.7702200000000004E-3</v>
      </c>
      <c r="AB113" s="17">
        <v>135729976</v>
      </c>
      <c r="AC113" s="17">
        <v>165185014</v>
      </c>
      <c r="AD113">
        <v>5.3625109999999997E-2</v>
      </c>
      <c r="AE113">
        <v>-3.38</v>
      </c>
    </row>
    <row r="114" spans="1:31" x14ac:dyDescent="0.25">
      <c r="A114">
        <v>20101</v>
      </c>
      <c r="B114" s="17">
        <v>5864</v>
      </c>
      <c r="C114" s="17">
        <v>3795676090</v>
      </c>
      <c r="D114" s="17">
        <v>3788899266</v>
      </c>
      <c r="E114">
        <v>1.7886E-3</v>
      </c>
      <c r="F114" s="17">
        <v>653284590</v>
      </c>
      <c r="G114" s="17">
        <v>1017997062</v>
      </c>
      <c r="H114">
        <v>0.13406799</v>
      </c>
      <c r="I114">
        <v>-2.94</v>
      </c>
      <c r="K114">
        <v>20101</v>
      </c>
      <c r="L114" t="s">
        <v>77</v>
      </c>
      <c r="M114" s="17">
        <v>1353</v>
      </c>
      <c r="N114" s="17">
        <v>1228398363</v>
      </c>
      <c r="O114" s="17">
        <v>1271020542</v>
      </c>
      <c r="P114" s="17">
        <v>-3.3533819999999999E-2</v>
      </c>
      <c r="Q114" s="17">
        <v>237027531</v>
      </c>
      <c r="R114">
        <v>340453846</v>
      </c>
      <c r="S114">
        <v>6.5340980000000007E-2</v>
      </c>
      <c r="T114">
        <v>-2.76</v>
      </c>
      <c r="V114">
        <v>20101</v>
      </c>
      <c r="W114" t="s">
        <v>78</v>
      </c>
      <c r="X114" s="17">
        <v>1378</v>
      </c>
      <c r="Y114" s="17">
        <v>816446688</v>
      </c>
      <c r="Z114" s="17">
        <v>804668644</v>
      </c>
      <c r="AA114">
        <v>1.463714E-2</v>
      </c>
      <c r="AB114" s="17">
        <v>107340932</v>
      </c>
      <c r="AC114" s="17">
        <v>147961115</v>
      </c>
      <c r="AD114">
        <v>7.9789289999999999E-2</v>
      </c>
      <c r="AE114">
        <v>-1.54</v>
      </c>
    </row>
    <row r="115" spans="1:31" x14ac:dyDescent="0.25">
      <c r="A115">
        <v>20102</v>
      </c>
      <c r="B115" s="17">
        <v>5776</v>
      </c>
      <c r="C115" s="17">
        <v>3738104517</v>
      </c>
      <c r="D115" s="17">
        <v>3702328389</v>
      </c>
      <c r="E115">
        <v>9.6631400000000006E-3</v>
      </c>
      <c r="F115" s="17">
        <v>824869880</v>
      </c>
      <c r="G115" s="17">
        <v>825518093</v>
      </c>
      <c r="H115">
        <v>1.266136E-2</v>
      </c>
      <c r="I115">
        <v>-2</v>
      </c>
      <c r="K115">
        <v>20102</v>
      </c>
      <c r="L115" t="s">
        <v>77</v>
      </c>
      <c r="M115" s="17">
        <v>1355</v>
      </c>
      <c r="N115" s="17">
        <v>1282110962</v>
      </c>
      <c r="O115" s="17">
        <v>1217436915</v>
      </c>
      <c r="P115" s="17">
        <v>5.3123120000000003E-2</v>
      </c>
      <c r="Q115" s="17">
        <v>271217034</v>
      </c>
      <c r="R115">
        <v>424086301</v>
      </c>
      <c r="S115">
        <v>0.27420829000000002</v>
      </c>
      <c r="T115">
        <v>-0.09</v>
      </c>
      <c r="V115">
        <v>20102</v>
      </c>
      <c r="W115" t="s">
        <v>78</v>
      </c>
      <c r="X115" s="17">
        <v>1366</v>
      </c>
      <c r="Y115" s="17">
        <v>826281643</v>
      </c>
      <c r="Z115" s="17">
        <v>804729979</v>
      </c>
      <c r="AA115">
        <v>2.6781240000000001E-2</v>
      </c>
      <c r="AB115" s="17">
        <v>147292336</v>
      </c>
      <c r="AC115" s="17">
        <v>107600117</v>
      </c>
      <c r="AD115">
        <v>-2.602177E-2</v>
      </c>
      <c r="AE115">
        <v>1.61</v>
      </c>
    </row>
    <row r="116" spans="1:31" x14ac:dyDescent="0.25">
      <c r="A116">
        <v>20103</v>
      </c>
      <c r="B116" s="17">
        <v>5799</v>
      </c>
      <c r="C116" s="17">
        <v>3660733322</v>
      </c>
      <c r="D116" s="17">
        <v>3714862896</v>
      </c>
      <c r="E116">
        <v>-1.457108E-2</v>
      </c>
      <c r="F116" s="17">
        <v>986064678</v>
      </c>
      <c r="G116" s="17">
        <v>826776977</v>
      </c>
      <c r="H116">
        <v>-7.3895749999999996E-2</v>
      </c>
      <c r="I116">
        <v>-1.21</v>
      </c>
      <c r="K116">
        <v>20103</v>
      </c>
      <c r="L116" t="s">
        <v>77</v>
      </c>
      <c r="M116" s="17">
        <v>1385</v>
      </c>
      <c r="N116" s="17">
        <v>1262984698</v>
      </c>
      <c r="O116" s="17">
        <v>1287981413</v>
      </c>
      <c r="P116" s="17">
        <v>-1.9407669999999998E-2</v>
      </c>
      <c r="Q116" s="17">
        <v>335105777</v>
      </c>
      <c r="R116">
        <v>270880374</v>
      </c>
      <c r="S116">
        <v>-8.7721980000000005E-2</v>
      </c>
      <c r="T116">
        <v>0.65</v>
      </c>
      <c r="V116">
        <v>20103</v>
      </c>
      <c r="W116" t="s">
        <v>78</v>
      </c>
      <c r="X116" s="17">
        <v>1334</v>
      </c>
      <c r="Y116" s="17">
        <v>798544078</v>
      </c>
      <c r="Z116" s="17">
        <v>802068806</v>
      </c>
      <c r="AA116">
        <v>-4.3945499999999997E-3</v>
      </c>
      <c r="AB116" s="17">
        <v>235061534</v>
      </c>
      <c r="AC116" s="17">
        <v>143563160</v>
      </c>
      <c r="AD116">
        <v>-0.14430112</v>
      </c>
      <c r="AE116">
        <v>4.28</v>
      </c>
    </row>
    <row r="117" spans="1:31" x14ac:dyDescent="0.25">
      <c r="A117">
        <v>20104</v>
      </c>
      <c r="B117" s="17">
        <v>5674</v>
      </c>
      <c r="C117" s="17">
        <v>3573985737</v>
      </c>
      <c r="D117" s="17">
        <v>3538324283</v>
      </c>
      <c r="E117">
        <v>1.007863E-2</v>
      </c>
      <c r="F117" s="17">
        <v>1135018464</v>
      </c>
      <c r="G117" s="17">
        <v>1018022719</v>
      </c>
      <c r="H117">
        <v>-3.2271649999999999E-2</v>
      </c>
      <c r="I117">
        <v>0.7</v>
      </c>
      <c r="K117">
        <v>20104</v>
      </c>
      <c r="L117" t="s">
        <v>77</v>
      </c>
      <c r="M117" s="17">
        <v>1340</v>
      </c>
      <c r="N117" s="17">
        <v>1185597081</v>
      </c>
      <c r="O117" s="17">
        <v>1180996011</v>
      </c>
      <c r="P117" s="17">
        <v>3.8959200000000002E-3</v>
      </c>
      <c r="Q117" s="17">
        <v>352151680</v>
      </c>
      <c r="R117">
        <v>327237165</v>
      </c>
      <c r="S117">
        <v>-2.379295E-2</v>
      </c>
      <c r="T117">
        <v>0.41</v>
      </c>
      <c r="V117">
        <v>20104</v>
      </c>
      <c r="W117" t="s">
        <v>78</v>
      </c>
      <c r="X117" s="17">
        <v>1289</v>
      </c>
      <c r="Y117" s="17">
        <v>766675358</v>
      </c>
      <c r="Z117" s="17">
        <v>730864981</v>
      </c>
      <c r="AA117">
        <v>4.8997249999999999E-2</v>
      </c>
      <c r="AB117" s="17">
        <v>134080576</v>
      </c>
      <c r="AC117" s="17">
        <v>231044727</v>
      </c>
      <c r="AD117">
        <v>0.26564454999999998</v>
      </c>
      <c r="AE117">
        <v>8.6</v>
      </c>
    </row>
    <row r="118" spans="1:31" x14ac:dyDescent="0.25">
      <c r="A118">
        <v>20111</v>
      </c>
      <c r="B118" s="17">
        <v>5844</v>
      </c>
      <c r="C118" s="17">
        <v>3615247485</v>
      </c>
      <c r="D118" s="17">
        <v>3618361505</v>
      </c>
      <c r="E118">
        <v>-8.6061999999999998E-4</v>
      </c>
      <c r="F118" s="17">
        <v>1013466377</v>
      </c>
      <c r="G118" s="17">
        <v>1227641809</v>
      </c>
      <c r="H118">
        <v>8.8283630000000002E-2</v>
      </c>
      <c r="I118">
        <v>0.43</v>
      </c>
      <c r="K118">
        <v>20111</v>
      </c>
      <c r="L118" t="s">
        <v>77</v>
      </c>
      <c r="M118" s="17">
        <v>1353</v>
      </c>
      <c r="N118" s="17">
        <v>1152054447</v>
      </c>
      <c r="O118" s="17">
        <v>1181862471</v>
      </c>
      <c r="P118" s="17">
        <v>-2.5221230000000001E-2</v>
      </c>
      <c r="Q118" s="17">
        <v>431288803</v>
      </c>
      <c r="R118">
        <v>389951769</v>
      </c>
      <c r="S118">
        <v>-8.9839749999999996E-2</v>
      </c>
      <c r="T118">
        <v>1.24</v>
      </c>
      <c r="V118">
        <v>20111</v>
      </c>
      <c r="W118" t="s">
        <v>78</v>
      </c>
      <c r="X118" s="17">
        <v>1367</v>
      </c>
      <c r="Y118" s="17">
        <v>817974772</v>
      </c>
      <c r="Z118" s="17">
        <v>814926246</v>
      </c>
      <c r="AA118">
        <v>3.7408599999999999E-3</v>
      </c>
      <c r="AB118" s="17">
        <v>109916144</v>
      </c>
      <c r="AC118" s="17">
        <v>148404888</v>
      </c>
      <c r="AD118">
        <v>6.2319489999999998E-2</v>
      </c>
      <c r="AE118">
        <v>7.51</v>
      </c>
    </row>
    <row r="119" spans="1:31" x14ac:dyDescent="0.25">
      <c r="A119">
        <v>20112</v>
      </c>
      <c r="B119" s="17">
        <v>5854</v>
      </c>
      <c r="C119" s="17">
        <v>3679151309</v>
      </c>
      <c r="D119" s="17">
        <v>3598324197</v>
      </c>
      <c r="E119">
        <v>2.2462429999999999E-2</v>
      </c>
      <c r="F119" s="17">
        <v>1147397078</v>
      </c>
      <c r="G119" s="17">
        <v>1023538441</v>
      </c>
      <c r="H119">
        <v>-1.6712660000000001E-2</v>
      </c>
      <c r="I119">
        <v>1.71</v>
      </c>
      <c r="K119">
        <v>20112</v>
      </c>
      <c r="L119" t="s">
        <v>77</v>
      </c>
      <c r="M119" s="17">
        <v>1343</v>
      </c>
      <c r="N119" s="17">
        <v>1166792763</v>
      </c>
      <c r="O119" s="17">
        <v>1110793189</v>
      </c>
      <c r="P119" s="17">
        <v>5.041404E-2</v>
      </c>
      <c r="Q119" s="17">
        <v>409938175</v>
      </c>
      <c r="R119">
        <v>427309338</v>
      </c>
      <c r="S119">
        <v>0.10734817000000001</v>
      </c>
      <c r="T119">
        <v>0.97</v>
      </c>
      <c r="V119">
        <v>20112</v>
      </c>
      <c r="W119" t="s">
        <v>78</v>
      </c>
      <c r="X119" s="17">
        <v>1391</v>
      </c>
      <c r="Y119" s="17">
        <v>872187901</v>
      </c>
      <c r="Z119" s="17">
        <v>841540070</v>
      </c>
      <c r="AA119">
        <v>3.6418739999999998E-2</v>
      </c>
      <c r="AB119" s="17">
        <v>153970446</v>
      </c>
      <c r="AC119" s="17">
        <v>123671142</v>
      </c>
      <c r="AD119">
        <v>4.8549999999999998E-4</v>
      </c>
      <c r="AE119">
        <v>8.48</v>
      </c>
    </row>
    <row r="120" spans="1:31" x14ac:dyDescent="0.25">
      <c r="A120">
        <v>20113</v>
      </c>
      <c r="B120" s="17">
        <v>5862</v>
      </c>
      <c r="C120" s="17">
        <v>3669757784</v>
      </c>
      <c r="D120" s="17">
        <v>3701839212</v>
      </c>
      <c r="E120">
        <v>-8.6663499999999997E-3</v>
      </c>
      <c r="F120" s="17">
        <v>1229043416</v>
      </c>
      <c r="G120" s="17">
        <v>1159627054</v>
      </c>
      <c r="H120">
        <v>-3.992499E-2</v>
      </c>
      <c r="I120">
        <v>2.2999999999999998</v>
      </c>
      <c r="K120">
        <v>20113</v>
      </c>
      <c r="L120" t="s">
        <v>77</v>
      </c>
      <c r="M120" s="17">
        <v>1348</v>
      </c>
      <c r="N120" s="17">
        <v>1157883050</v>
      </c>
      <c r="O120" s="17">
        <v>1179693636</v>
      </c>
      <c r="P120" s="17">
        <v>-1.8488350000000001E-2</v>
      </c>
      <c r="Q120" s="17">
        <v>417814983</v>
      </c>
      <c r="R120">
        <v>411833377</v>
      </c>
      <c r="S120">
        <v>-3.6194339999999998E-2</v>
      </c>
      <c r="T120">
        <v>1.06</v>
      </c>
      <c r="V120">
        <v>20113</v>
      </c>
      <c r="W120" t="s">
        <v>78</v>
      </c>
      <c r="X120" s="17">
        <v>1384</v>
      </c>
      <c r="Y120" s="17">
        <v>881130147</v>
      </c>
      <c r="Z120" s="17">
        <v>870267076</v>
      </c>
      <c r="AA120">
        <v>1.2482460000000001E-2</v>
      </c>
      <c r="AB120" s="17">
        <v>208813108</v>
      </c>
      <c r="AC120" s="17">
        <v>153020120</v>
      </c>
      <c r="AD120">
        <v>-6.264219E-2</v>
      </c>
      <c r="AE120">
        <v>10.16</v>
      </c>
    </row>
    <row r="121" spans="1:31" x14ac:dyDescent="0.25">
      <c r="A121">
        <v>20114</v>
      </c>
      <c r="B121" s="17">
        <v>5973</v>
      </c>
      <c r="C121" s="17">
        <v>3724080392</v>
      </c>
      <c r="D121" s="17">
        <v>3658036144</v>
      </c>
      <c r="E121">
        <v>1.8054560000000001E-2</v>
      </c>
      <c r="F121" s="17">
        <v>1481716549</v>
      </c>
      <c r="G121" s="17">
        <v>1183404859</v>
      </c>
      <c r="H121">
        <v>-9.3859410000000004E-2</v>
      </c>
      <c r="I121">
        <v>3.1</v>
      </c>
      <c r="K121">
        <v>20114</v>
      </c>
      <c r="L121" t="s">
        <v>77</v>
      </c>
      <c r="M121" s="17">
        <v>1367</v>
      </c>
      <c r="N121" s="17">
        <v>1187655668</v>
      </c>
      <c r="O121" s="17">
        <v>1157709995</v>
      </c>
      <c r="P121" s="17">
        <v>2.5866299999999998E-2</v>
      </c>
      <c r="Q121" s="17">
        <v>415303538</v>
      </c>
      <c r="R121">
        <v>361820193</v>
      </c>
      <c r="S121">
        <v>-2.9574030000000001E-2</v>
      </c>
      <c r="T121">
        <v>3.26</v>
      </c>
      <c r="V121">
        <v>20114</v>
      </c>
      <c r="W121" t="s">
        <v>78</v>
      </c>
      <c r="X121" s="17">
        <v>1371</v>
      </c>
      <c r="Y121" s="17">
        <v>916617629</v>
      </c>
      <c r="Z121" s="17">
        <v>880858597</v>
      </c>
      <c r="AA121">
        <v>4.0595659999999999E-2</v>
      </c>
      <c r="AB121" s="17">
        <v>209419152</v>
      </c>
      <c r="AC121" s="17">
        <v>173012366</v>
      </c>
      <c r="AD121">
        <v>-9.1511000000000001E-4</v>
      </c>
      <c r="AE121">
        <v>9.32</v>
      </c>
    </row>
    <row r="122" spans="1:31" x14ac:dyDescent="0.25">
      <c r="A122">
        <v>20121</v>
      </c>
      <c r="B122" s="17">
        <v>6434</v>
      </c>
      <c r="C122" s="17">
        <v>3903082925</v>
      </c>
      <c r="D122" s="17">
        <v>3849867454</v>
      </c>
      <c r="E122">
        <v>1.382268E-2</v>
      </c>
      <c r="F122" s="17">
        <v>935154638</v>
      </c>
      <c r="G122" s="17">
        <v>1756999316</v>
      </c>
      <c r="H122">
        <v>0.41811527999999998</v>
      </c>
      <c r="I122">
        <v>4.57</v>
      </c>
      <c r="K122">
        <v>20121</v>
      </c>
      <c r="L122" t="s">
        <v>77</v>
      </c>
      <c r="M122" s="17">
        <v>1439</v>
      </c>
      <c r="N122" s="17">
        <v>1280985955</v>
      </c>
      <c r="O122" s="17">
        <v>1273695223</v>
      </c>
      <c r="P122" s="17">
        <v>5.7240800000000003E-3</v>
      </c>
      <c r="Q122" s="17">
        <v>272799705</v>
      </c>
      <c r="R122">
        <v>582013654</v>
      </c>
      <c r="S122">
        <v>0.45758726999999999</v>
      </c>
      <c r="T122">
        <v>6.35</v>
      </c>
      <c r="V122">
        <v>20121</v>
      </c>
      <c r="W122" t="s">
        <v>78</v>
      </c>
      <c r="X122" s="17">
        <v>1367</v>
      </c>
      <c r="Y122" s="17">
        <v>932149444</v>
      </c>
      <c r="Z122" s="17">
        <v>921272692</v>
      </c>
      <c r="AA122">
        <v>1.1806219999999999E-2</v>
      </c>
      <c r="AB122" s="17">
        <v>118401770</v>
      </c>
      <c r="AC122" s="17">
        <v>227931197</v>
      </c>
      <c r="AD122">
        <v>0.17366071</v>
      </c>
      <c r="AE122">
        <v>10.130000000000001</v>
      </c>
    </row>
    <row r="123" spans="1:31" x14ac:dyDescent="0.25">
      <c r="A123">
        <v>20122</v>
      </c>
      <c r="B123" s="17">
        <v>6725</v>
      </c>
      <c r="C123" s="17">
        <v>4102877567</v>
      </c>
      <c r="D123" s="17">
        <v>4033180120</v>
      </c>
      <c r="E123">
        <v>1.7281020000000001E-2</v>
      </c>
      <c r="F123" s="17">
        <v>1209239610</v>
      </c>
      <c r="G123" s="17">
        <v>1021269622</v>
      </c>
      <c r="H123">
        <v>-3.9268280000000003E-2</v>
      </c>
      <c r="I123">
        <v>4.05</v>
      </c>
      <c r="K123">
        <v>20122</v>
      </c>
      <c r="L123" t="s">
        <v>77</v>
      </c>
      <c r="M123" s="17">
        <v>1528</v>
      </c>
      <c r="N123" s="17">
        <v>1366403504</v>
      </c>
      <c r="O123" s="17">
        <v>1332548011</v>
      </c>
      <c r="P123" s="17">
        <v>2.5406580000000002E-2</v>
      </c>
      <c r="Q123" s="17">
        <v>383751911</v>
      </c>
      <c r="R123">
        <v>277341582</v>
      </c>
      <c r="S123">
        <v>-6.8758899999999998E-2</v>
      </c>
      <c r="T123">
        <v>3.85</v>
      </c>
      <c r="V123">
        <v>20122</v>
      </c>
      <c r="W123" t="s">
        <v>78</v>
      </c>
      <c r="X123" s="17">
        <v>1408</v>
      </c>
      <c r="Y123" s="17">
        <v>995609598</v>
      </c>
      <c r="Z123" s="17">
        <v>967489497</v>
      </c>
      <c r="AA123">
        <v>2.906502E-2</v>
      </c>
      <c r="AB123" s="17">
        <v>171219673</v>
      </c>
      <c r="AC123" s="17">
        <v>126864318</v>
      </c>
      <c r="AD123">
        <v>-1.931331E-2</v>
      </c>
      <c r="AE123">
        <v>9.39</v>
      </c>
    </row>
    <row r="124" spans="1:31" x14ac:dyDescent="0.25">
      <c r="A124">
        <v>20123</v>
      </c>
      <c r="B124" s="17">
        <v>6737</v>
      </c>
      <c r="C124" s="17">
        <v>4159486014</v>
      </c>
      <c r="D124" s="17">
        <v>4160318537</v>
      </c>
      <c r="E124">
        <v>-2.0011000000000001E-4</v>
      </c>
      <c r="F124" s="17">
        <v>1256196238</v>
      </c>
      <c r="G124" s="17">
        <v>1219351039</v>
      </c>
      <c r="H124">
        <v>-1.2811339999999999E-2</v>
      </c>
      <c r="I124">
        <v>4.9000000000000004</v>
      </c>
      <c r="K124">
        <v>20123</v>
      </c>
      <c r="L124" t="s">
        <v>77</v>
      </c>
      <c r="M124" s="17">
        <v>1525</v>
      </c>
      <c r="N124" s="17">
        <v>1374700012</v>
      </c>
      <c r="O124" s="17">
        <v>1380366687</v>
      </c>
      <c r="P124" s="17">
        <v>-4.1051999999999998E-3</v>
      </c>
      <c r="Q124" s="17">
        <v>341364967</v>
      </c>
      <c r="R124">
        <v>375527307</v>
      </c>
      <c r="S124">
        <v>2.835843E-2</v>
      </c>
      <c r="T124">
        <v>5.29</v>
      </c>
      <c r="V124">
        <v>20123</v>
      </c>
      <c r="W124" t="s">
        <v>78</v>
      </c>
      <c r="X124" s="17">
        <v>1388</v>
      </c>
      <c r="Y124" s="17">
        <v>989093310</v>
      </c>
      <c r="Z124" s="17">
        <v>985770575</v>
      </c>
      <c r="AA124">
        <v>3.3706999999999999E-3</v>
      </c>
      <c r="AB124" s="17">
        <v>191860092</v>
      </c>
      <c r="AC124" s="17">
        <v>165982873</v>
      </c>
      <c r="AD124">
        <v>-2.751259E-2</v>
      </c>
      <c r="AE124">
        <v>8.48</v>
      </c>
    </row>
    <row r="125" spans="1:31" x14ac:dyDescent="0.25">
      <c r="A125">
        <v>20124</v>
      </c>
      <c r="B125" s="17">
        <v>6574</v>
      </c>
      <c r="C125" s="17">
        <v>4159036893</v>
      </c>
      <c r="D125" s="17">
        <v>4133151590</v>
      </c>
      <c r="E125">
        <v>6.2628500000000004E-3</v>
      </c>
      <c r="F125" s="17">
        <v>1859330192</v>
      </c>
      <c r="G125" s="17">
        <v>1258668301</v>
      </c>
      <c r="H125">
        <v>-0.19995822999999999</v>
      </c>
      <c r="I125">
        <v>3.72</v>
      </c>
      <c r="K125">
        <v>20124</v>
      </c>
      <c r="L125" t="s">
        <v>77</v>
      </c>
      <c r="M125" s="17">
        <v>1493</v>
      </c>
      <c r="N125" s="17">
        <v>1365517432</v>
      </c>
      <c r="O125" s="17">
        <v>1360435918</v>
      </c>
      <c r="P125" s="17">
        <v>3.7352100000000001E-3</v>
      </c>
      <c r="Q125" s="17">
        <v>570181118</v>
      </c>
      <c r="R125">
        <v>360361334</v>
      </c>
      <c r="S125">
        <v>-0.20472299999999999</v>
      </c>
      <c r="T125">
        <v>3.08</v>
      </c>
      <c r="V125">
        <v>20124</v>
      </c>
      <c r="W125" t="s">
        <v>78</v>
      </c>
      <c r="X125" s="17">
        <v>1397</v>
      </c>
      <c r="Y125" s="17">
        <v>1000358093</v>
      </c>
      <c r="Z125" s="17">
        <v>985570702</v>
      </c>
      <c r="AA125">
        <v>1.5003890000000001E-2</v>
      </c>
      <c r="AB125" s="17">
        <v>206573832</v>
      </c>
      <c r="AC125" s="17">
        <v>193816658</v>
      </c>
      <c r="AD125">
        <v>2.5642E-3</v>
      </c>
      <c r="AE125">
        <v>5.92</v>
      </c>
    </row>
    <row r="126" spans="1:31" x14ac:dyDescent="0.25">
      <c r="A126">
        <v>20131</v>
      </c>
      <c r="B126" s="17">
        <v>6553</v>
      </c>
      <c r="C126" s="17">
        <v>4218733032</v>
      </c>
      <c r="D126" s="17">
        <v>4170157271</v>
      </c>
      <c r="E126">
        <v>1.164842E-2</v>
      </c>
      <c r="F126" s="17">
        <v>1040637211</v>
      </c>
      <c r="G126" s="17">
        <v>1878998065</v>
      </c>
      <c r="H126">
        <v>0.38711261000000002</v>
      </c>
      <c r="I126">
        <v>3.5</v>
      </c>
      <c r="K126">
        <v>20131</v>
      </c>
      <c r="L126" t="s">
        <v>77</v>
      </c>
      <c r="M126" s="17">
        <v>1502</v>
      </c>
      <c r="N126" s="17">
        <v>1359682573</v>
      </c>
      <c r="O126" s="17">
        <v>1391462690</v>
      </c>
      <c r="P126" s="17">
        <v>-2.283936E-2</v>
      </c>
      <c r="Q126" s="17">
        <v>384779813</v>
      </c>
      <c r="R126">
        <v>577570983</v>
      </c>
      <c r="S126">
        <v>0.19782859999999999</v>
      </c>
      <c r="T126">
        <v>0.22</v>
      </c>
      <c r="V126">
        <v>20131</v>
      </c>
      <c r="W126" t="s">
        <v>78</v>
      </c>
      <c r="X126" s="17">
        <v>1357</v>
      </c>
      <c r="Y126" s="17">
        <v>1014904696</v>
      </c>
      <c r="Z126" s="17">
        <v>998208877</v>
      </c>
      <c r="AA126">
        <v>1.6725779999999999E-2</v>
      </c>
      <c r="AB126" s="17">
        <v>142518991</v>
      </c>
      <c r="AC126" s="17">
        <v>208838175</v>
      </c>
      <c r="AD126">
        <v>0.10516606000000001</v>
      </c>
      <c r="AE126">
        <v>6.42</v>
      </c>
    </row>
    <row r="127" spans="1:31" x14ac:dyDescent="0.25">
      <c r="A127">
        <v>20132</v>
      </c>
      <c r="B127" s="17">
        <v>6507</v>
      </c>
      <c r="C127" s="17">
        <v>4355497269</v>
      </c>
      <c r="D127" s="17">
        <v>4268440377</v>
      </c>
      <c r="E127">
        <v>2.0395480000000001E-2</v>
      </c>
      <c r="F127" s="17">
        <v>1487033450</v>
      </c>
      <c r="G127" s="17">
        <v>1092722174</v>
      </c>
      <c r="H127">
        <v>-9.6751149999999994E-2</v>
      </c>
      <c r="I127">
        <v>3.81</v>
      </c>
      <c r="K127">
        <v>20132</v>
      </c>
      <c r="L127" t="s">
        <v>77</v>
      </c>
      <c r="M127" s="17">
        <v>1506</v>
      </c>
      <c r="N127" s="17">
        <v>1450386604</v>
      </c>
      <c r="O127" s="17">
        <v>1382059210</v>
      </c>
      <c r="P127" s="17">
        <v>4.9438830000000003E-2</v>
      </c>
      <c r="Q127" s="17">
        <v>706120153</v>
      </c>
      <c r="R127">
        <v>410409384</v>
      </c>
      <c r="S127">
        <v>-0.23401781999999999</v>
      </c>
      <c r="T127">
        <v>2.62</v>
      </c>
      <c r="V127">
        <v>20132</v>
      </c>
      <c r="W127" t="s">
        <v>78</v>
      </c>
      <c r="X127" s="17">
        <v>1358</v>
      </c>
      <c r="Y127" s="17">
        <v>1040279322</v>
      </c>
      <c r="Z127" s="17">
        <v>1030482819</v>
      </c>
      <c r="AA127">
        <v>9.5067099999999998E-3</v>
      </c>
      <c r="AB127" s="17">
        <v>213243775</v>
      </c>
      <c r="AC127" s="17">
        <v>144484854</v>
      </c>
      <c r="AD127">
        <v>-6.6549159999999996E-2</v>
      </c>
      <c r="AE127">
        <v>4.46</v>
      </c>
    </row>
    <row r="128" spans="1:31" x14ac:dyDescent="0.25">
      <c r="A128">
        <v>20133</v>
      </c>
      <c r="B128" s="17">
        <v>6424</v>
      </c>
      <c r="C128" s="17">
        <v>4310807599</v>
      </c>
      <c r="D128" s="17">
        <v>4328901426</v>
      </c>
      <c r="E128">
        <v>-4.1797700000000002E-3</v>
      </c>
      <c r="F128" s="17">
        <v>1915816054</v>
      </c>
      <c r="G128" s="17">
        <v>1545744751</v>
      </c>
      <c r="H128">
        <v>-0.13946938</v>
      </c>
      <c r="I128">
        <v>3.41</v>
      </c>
      <c r="K128">
        <v>20133</v>
      </c>
      <c r="L128" t="s">
        <v>77</v>
      </c>
      <c r="M128" s="17">
        <v>1479</v>
      </c>
      <c r="N128" s="17">
        <v>1399288809</v>
      </c>
      <c r="O128" s="17">
        <v>1427912841</v>
      </c>
      <c r="P128" s="17">
        <v>-2.0046060000000001E-2</v>
      </c>
      <c r="Q128" s="17">
        <v>1057730933</v>
      </c>
      <c r="R128">
        <v>710723150</v>
      </c>
      <c r="S128">
        <v>-0.52375517999999999</v>
      </c>
      <c r="T128">
        <v>1.03</v>
      </c>
      <c r="V128">
        <v>20133</v>
      </c>
      <c r="W128" t="s">
        <v>78</v>
      </c>
      <c r="X128" s="17">
        <v>1349</v>
      </c>
      <c r="Y128" s="17">
        <v>1035038625</v>
      </c>
      <c r="Z128" s="17">
        <v>1041488757</v>
      </c>
      <c r="AA128">
        <v>-6.1931800000000004E-3</v>
      </c>
      <c r="AB128" s="17">
        <v>227573729</v>
      </c>
      <c r="AC128" s="17">
        <v>225777751</v>
      </c>
      <c r="AD128">
        <v>-1.0109109999999999E-2</v>
      </c>
      <c r="AE128">
        <v>3.5</v>
      </c>
    </row>
    <row r="129" spans="1:31" x14ac:dyDescent="0.25">
      <c r="A129">
        <v>20134</v>
      </c>
      <c r="B129" s="17">
        <v>6389</v>
      </c>
      <c r="C129" s="17">
        <v>4368188700</v>
      </c>
      <c r="D129" s="17">
        <v>4326303116</v>
      </c>
      <c r="E129">
        <v>9.6816100000000002E-3</v>
      </c>
      <c r="F129" s="17">
        <v>1675766112</v>
      </c>
      <c r="G129" s="17">
        <v>2049762629</v>
      </c>
      <c r="H129">
        <v>0.18268161999999999</v>
      </c>
      <c r="I129">
        <v>3.75</v>
      </c>
      <c r="K129">
        <v>20134</v>
      </c>
      <c r="L129" t="s">
        <v>77</v>
      </c>
      <c r="M129" s="17">
        <v>1490</v>
      </c>
      <c r="N129" s="17">
        <v>1454902966</v>
      </c>
      <c r="O129" s="17">
        <v>1431389857</v>
      </c>
      <c r="P129" s="17">
        <v>1.642677E-2</v>
      </c>
      <c r="Q129" s="17">
        <v>569888745</v>
      </c>
      <c r="R129">
        <v>1095605934</v>
      </c>
      <c r="S129">
        <v>1.63566586</v>
      </c>
      <c r="T129">
        <v>2.2999999999999998</v>
      </c>
      <c r="V129">
        <v>20134</v>
      </c>
      <c r="W129" t="s">
        <v>78</v>
      </c>
      <c r="X129" s="17">
        <v>1327</v>
      </c>
      <c r="Y129" s="17">
        <v>1026664403</v>
      </c>
      <c r="Z129" s="17">
        <v>1023846865</v>
      </c>
      <c r="AA129">
        <v>2.7519100000000002E-3</v>
      </c>
      <c r="AB129" s="17">
        <v>266079863</v>
      </c>
      <c r="AC129" s="17">
        <v>248533946</v>
      </c>
      <c r="AD129">
        <v>-1.899669E-2</v>
      </c>
      <c r="AE129">
        <v>2.2799999999999998</v>
      </c>
    </row>
    <row r="130" spans="1:31" x14ac:dyDescent="0.25">
      <c r="A130">
        <v>20141</v>
      </c>
      <c r="B130" s="17">
        <v>6398</v>
      </c>
      <c r="C130" s="17">
        <v>4442102798</v>
      </c>
      <c r="D130" s="17">
        <v>4433388802</v>
      </c>
      <c r="E130">
        <v>1.96554E-3</v>
      </c>
      <c r="F130" s="17">
        <v>1244510538</v>
      </c>
      <c r="G130" s="17">
        <v>1759403603</v>
      </c>
      <c r="H130">
        <v>0.19581524</v>
      </c>
      <c r="I130">
        <v>2.79</v>
      </c>
      <c r="K130">
        <v>20141</v>
      </c>
      <c r="L130" t="s">
        <v>77</v>
      </c>
      <c r="M130" s="17">
        <v>1513</v>
      </c>
      <c r="N130" s="17">
        <v>1430840277</v>
      </c>
      <c r="O130" s="17">
        <v>1484773005</v>
      </c>
      <c r="P130" s="17">
        <v>-3.6323889999999998E-2</v>
      </c>
      <c r="Q130" s="17">
        <v>527941763</v>
      </c>
      <c r="R130">
        <v>630699285</v>
      </c>
      <c r="S130">
        <v>5.7166960000000003E-2</v>
      </c>
      <c r="T130">
        <v>0.95</v>
      </c>
      <c r="V130">
        <v>20141</v>
      </c>
      <c r="W130" t="s">
        <v>78</v>
      </c>
      <c r="X130" s="17">
        <v>1346</v>
      </c>
      <c r="Y130" s="17">
        <v>1054085356</v>
      </c>
      <c r="Z130" s="17">
        <v>1039855181</v>
      </c>
      <c r="AA130">
        <v>1.3684770000000001E-2</v>
      </c>
      <c r="AB130" s="17">
        <v>178008189</v>
      </c>
      <c r="AC130" s="17">
        <v>307416506</v>
      </c>
      <c r="AD130">
        <v>0.19610991999999999</v>
      </c>
      <c r="AE130">
        <v>1.98</v>
      </c>
    </row>
    <row r="131" spans="1:31" x14ac:dyDescent="0.25">
      <c r="A131">
        <v>20142</v>
      </c>
      <c r="B131" s="17">
        <v>6497</v>
      </c>
      <c r="C131" s="17">
        <v>4728630507</v>
      </c>
      <c r="D131" s="17">
        <v>4517534418</v>
      </c>
      <c r="E131">
        <v>4.6728159999999998E-2</v>
      </c>
      <c r="F131" s="17">
        <v>1460820560</v>
      </c>
      <c r="G131" s="17">
        <v>1532409698</v>
      </c>
      <c r="H131">
        <v>9.4697959999999998E-2</v>
      </c>
      <c r="I131">
        <v>5.42</v>
      </c>
      <c r="K131">
        <v>20142</v>
      </c>
      <c r="L131" t="s">
        <v>77</v>
      </c>
      <c r="M131" s="17">
        <v>1542</v>
      </c>
      <c r="N131" s="17">
        <v>1551295381</v>
      </c>
      <c r="O131" s="17">
        <v>1445764846</v>
      </c>
      <c r="P131" s="17">
        <v>7.2992879999999996E-2</v>
      </c>
      <c r="Q131" s="17">
        <v>431767590</v>
      </c>
      <c r="R131">
        <v>694826425</v>
      </c>
      <c r="S131">
        <v>0.49083833999999998</v>
      </c>
      <c r="T131">
        <v>3.3</v>
      </c>
      <c r="V131">
        <v>20142</v>
      </c>
      <c r="W131" t="s">
        <v>78</v>
      </c>
      <c r="X131" s="17">
        <v>1393</v>
      </c>
      <c r="Y131" s="17">
        <v>1103692145</v>
      </c>
      <c r="Z131" s="17">
        <v>1072182977</v>
      </c>
      <c r="AA131">
        <v>2.9387859999999998E-2</v>
      </c>
      <c r="AB131" s="17">
        <v>269783790</v>
      </c>
      <c r="AC131" s="17">
        <v>197297010</v>
      </c>
      <c r="AD131">
        <v>-4.6837660000000003E-2</v>
      </c>
      <c r="AE131">
        <v>3.96</v>
      </c>
    </row>
    <row r="132" spans="1:31" x14ac:dyDescent="0.25">
      <c r="A132">
        <v>20143</v>
      </c>
      <c r="B132" s="17">
        <v>6591</v>
      </c>
      <c r="C132" s="17">
        <v>4804300813</v>
      </c>
      <c r="D132" s="17">
        <v>4802119867</v>
      </c>
      <c r="E132">
        <v>4.5416E-4</v>
      </c>
      <c r="F132" s="17">
        <v>1676845496</v>
      </c>
      <c r="G132" s="17">
        <v>1578767881</v>
      </c>
      <c r="H132">
        <v>-2.9750599999999999E-2</v>
      </c>
      <c r="I132">
        <v>5.88</v>
      </c>
      <c r="K132">
        <v>20143</v>
      </c>
      <c r="L132" t="s">
        <v>77</v>
      </c>
      <c r="M132" s="17">
        <v>1618</v>
      </c>
      <c r="N132" s="17">
        <v>1617002719</v>
      </c>
      <c r="O132" s="17">
        <v>1604166212</v>
      </c>
      <c r="P132" s="17">
        <v>8.0019800000000006E-3</v>
      </c>
      <c r="Q132" s="17">
        <v>538226285</v>
      </c>
      <c r="R132">
        <v>457367625</v>
      </c>
      <c r="S132">
        <v>-5.9314819999999997E-2</v>
      </c>
      <c r="T132">
        <v>6.11</v>
      </c>
      <c r="V132">
        <v>20143</v>
      </c>
      <c r="W132" t="s">
        <v>78</v>
      </c>
      <c r="X132" s="17">
        <v>1396</v>
      </c>
      <c r="Y132" s="17">
        <v>1126418974</v>
      </c>
      <c r="Z132" s="17">
        <v>1103299780</v>
      </c>
      <c r="AA132">
        <v>2.0954589999999999E-2</v>
      </c>
      <c r="AB132" s="17">
        <v>261044552</v>
      </c>
      <c r="AC132" s="17">
        <v>306166989</v>
      </c>
      <c r="AD132">
        <v>8.5608859999999995E-2</v>
      </c>
      <c r="AE132">
        <v>6.68</v>
      </c>
    </row>
    <row r="133" spans="1:31" x14ac:dyDescent="0.25">
      <c r="A133">
        <v>20144</v>
      </c>
      <c r="B133" s="17">
        <v>6477</v>
      </c>
      <c r="C133" s="17">
        <v>4867438094</v>
      </c>
      <c r="D133" s="17">
        <v>4789135210</v>
      </c>
      <c r="E133">
        <v>1.6350110000000001E-2</v>
      </c>
      <c r="F133" s="17">
        <v>1886224349</v>
      </c>
      <c r="G133" s="17">
        <v>1757468642</v>
      </c>
      <c r="H133">
        <v>-1.6641940000000001E-2</v>
      </c>
      <c r="I133">
        <v>6.55</v>
      </c>
      <c r="K133">
        <v>20144</v>
      </c>
      <c r="L133" t="s">
        <v>77</v>
      </c>
      <c r="M133" s="17">
        <v>1583</v>
      </c>
      <c r="N133" s="17">
        <v>1628546736</v>
      </c>
      <c r="O133" s="17">
        <v>1592377191</v>
      </c>
      <c r="P133" s="17">
        <v>2.271418E-2</v>
      </c>
      <c r="Q133" s="17">
        <v>603937288</v>
      </c>
      <c r="R133">
        <v>575514725</v>
      </c>
      <c r="S133">
        <v>7.6185200000000002E-3</v>
      </c>
      <c r="T133">
        <v>6.74</v>
      </c>
      <c r="V133">
        <v>20144</v>
      </c>
      <c r="W133" t="s">
        <v>78</v>
      </c>
      <c r="X133" s="17">
        <v>1374</v>
      </c>
      <c r="Y133" s="17">
        <v>1134540473</v>
      </c>
      <c r="Z133" s="17">
        <v>1117220363</v>
      </c>
      <c r="AA133">
        <v>1.550286E-2</v>
      </c>
      <c r="AB133" s="17">
        <v>298627540</v>
      </c>
      <c r="AC133" s="17">
        <v>274705539</v>
      </c>
      <c r="AD133">
        <v>-7.8359399999999996E-3</v>
      </c>
      <c r="AE133">
        <v>7.95</v>
      </c>
    </row>
    <row r="134" spans="1:31" x14ac:dyDescent="0.25">
      <c r="A134">
        <v>20151</v>
      </c>
      <c r="B134" s="17">
        <v>6406</v>
      </c>
      <c r="C134" s="17">
        <v>4915903285</v>
      </c>
      <c r="D134" s="17">
        <v>4928432634</v>
      </c>
      <c r="E134">
        <v>-2.5422600000000002E-3</v>
      </c>
      <c r="F134" s="17">
        <v>1430187676</v>
      </c>
      <c r="G134" s="17">
        <v>1987153015</v>
      </c>
      <c r="H134">
        <v>0.18510175000000001</v>
      </c>
      <c r="I134">
        <v>6.1</v>
      </c>
      <c r="K134">
        <v>20151</v>
      </c>
      <c r="L134" t="s">
        <v>77</v>
      </c>
      <c r="M134" s="17">
        <v>1460</v>
      </c>
      <c r="N134" s="17">
        <v>1547826089</v>
      </c>
      <c r="O134" s="17">
        <v>1650530288</v>
      </c>
      <c r="P134" s="17">
        <v>-6.2224969999999998E-2</v>
      </c>
      <c r="Q134" s="17">
        <v>524310952</v>
      </c>
      <c r="R134">
        <v>649772233</v>
      </c>
      <c r="S134">
        <v>2.2739840000000001E-2</v>
      </c>
      <c r="T134">
        <v>4.1500000000000004</v>
      </c>
      <c r="V134">
        <v>20151</v>
      </c>
      <c r="W134" t="s">
        <v>78</v>
      </c>
      <c r="X134" s="17">
        <v>1383</v>
      </c>
      <c r="Y134" s="17">
        <v>1155162909</v>
      </c>
      <c r="Z134" s="17">
        <v>1129452702</v>
      </c>
      <c r="AA134">
        <v>2.2763419999999999E-2</v>
      </c>
      <c r="AB134" s="17">
        <v>226679595</v>
      </c>
      <c r="AC134" s="17">
        <v>344661654</v>
      </c>
      <c r="AD134">
        <v>0.18309621000000001</v>
      </c>
      <c r="AE134">
        <v>8.86</v>
      </c>
    </row>
    <row r="135" spans="1:31" x14ac:dyDescent="0.25">
      <c r="A135">
        <v>20152</v>
      </c>
      <c r="B135" s="17">
        <v>6569</v>
      </c>
      <c r="C135" s="17">
        <v>5212134496</v>
      </c>
      <c r="D135" s="17">
        <v>5016123282</v>
      </c>
      <c r="E135">
        <v>3.9076239999999998E-2</v>
      </c>
      <c r="F135" s="17">
        <v>1612131192</v>
      </c>
      <c r="G135" s="17">
        <v>1573200917</v>
      </c>
      <c r="H135">
        <v>4.5624310000000001E-2</v>
      </c>
      <c r="I135">
        <v>5.33</v>
      </c>
      <c r="K135">
        <v>20152</v>
      </c>
      <c r="L135" t="s">
        <v>77</v>
      </c>
      <c r="M135" s="17">
        <v>1555</v>
      </c>
      <c r="N135" s="17">
        <v>1750434055</v>
      </c>
      <c r="O135" s="17">
        <v>1597279947</v>
      </c>
      <c r="P135" s="17">
        <v>9.5884319999999995E-2</v>
      </c>
      <c r="Q135" s="17">
        <v>508820574</v>
      </c>
      <c r="R135">
        <v>566697434</v>
      </c>
      <c r="S135">
        <v>0.20476863000000001</v>
      </c>
      <c r="T135">
        <v>6.44</v>
      </c>
      <c r="V135">
        <v>20152</v>
      </c>
      <c r="W135" t="s">
        <v>78</v>
      </c>
      <c r="X135" s="17">
        <v>1392</v>
      </c>
      <c r="Y135" s="17">
        <v>1196071021</v>
      </c>
      <c r="Z135" s="17">
        <v>1158974251</v>
      </c>
      <c r="AA135">
        <v>3.200828E-2</v>
      </c>
      <c r="AB135" s="17">
        <v>234558640</v>
      </c>
      <c r="AC135" s="17">
        <v>216119787</v>
      </c>
      <c r="AD135">
        <v>1.9788759999999999E-2</v>
      </c>
      <c r="AE135">
        <v>9.1199999999999992</v>
      </c>
    </row>
    <row r="136" spans="1:31" x14ac:dyDescent="0.25">
      <c r="A136">
        <v>20153</v>
      </c>
      <c r="B136" s="17">
        <v>6537</v>
      </c>
      <c r="C136" s="17">
        <v>5234749649</v>
      </c>
      <c r="D136" s="17">
        <v>5215968405</v>
      </c>
      <c r="E136">
        <v>3.60072E-3</v>
      </c>
      <c r="F136" s="17">
        <v>2163377570</v>
      </c>
      <c r="G136" s="17">
        <v>1727963112</v>
      </c>
      <c r="H136">
        <v>-0.11944741</v>
      </c>
      <c r="I136">
        <v>5.65</v>
      </c>
      <c r="K136">
        <v>20153</v>
      </c>
      <c r="L136" t="s">
        <v>77</v>
      </c>
      <c r="M136" s="17">
        <v>1563</v>
      </c>
      <c r="N136" s="17">
        <v>1716143159</v>
      </c>
      <c r="O136" s="17">
        <v>1752079299</v>
      </c>
      <c r="P136" s="17">
        <v>-2.0510569999999999E-2</v>
      </c>
      <c r="Q136" s="17">
        <v>845673661</v>
      </c>
      <c r="R136">
        <v>540998100</v>
      </c>
      <c r="S136">
        <v>-0.28124597000000001</v>
      </c>
      <c r="T136">
        <v>3.59</v>
      </c>
      <c r="V136">
        <v>20153</v>
      </c>
      <c r="W136" t="s">
        <v>78</v>
      </c>
      <c r="X136" s="17">
        <v>1409</v>
      </c>
      <c r="Y136" s="17">
        <v>1213668416</v>
      </c>
      <c r="Z136" s="17">
        <v>1206258649</v>
      </c>
      <c r="AA136">
        <v>6.1427699999999997E-3</v>
      </c>
      <c r="AB136" s="17">
        <v>297104863</v>
      </c>
      <c r="AC136" s="17">
        <v>248918489</v>
      </c>
      <c r="AD136">
        <v>-4.2593649999999997E-2</v>
      </c>
      <c r="AE136">
        <v>7.64</v>
      </c>
    </row>
    <row r="137" spans="1:31" x14ac:dyDescent="0.25">
      <c r="A137">
        <v>20154</v>
      </c>
      <c r="B137" s="17">
        <v>6426</v>
      </c>
      <c r="C137" s="17">
        <v>5221334734</v>
      </c>
      <c r="D137" s="17">
        <v>5180934327</v>
      </c>
      <c r="E137">
        <v>7.7979E-3</v>
      </c>
      <c r="F137" s="17">
        <v>2463732255</v>
      </c>
      <c r="G137" s="17">
        <v>2428423219</v>
      </c>
      <c r="H137">
        <v>1.84972E-3</v>
      </c>
      <c r="I137">
        <v>4.79</v>
      </c>
      <c r="K137">
        <v>20154</v>
      </c>
      <c r="L137" t="s">
        <v>77</v>
      </c>
      <c r="M137" s="17">
        <v>1559</v>
      </c>
      <c r="N137" s="17">
        <v>1697121909</v>
      </c>
      <c r="O137" s="17">
        <v>1682990579</v>
      </c>
      <c r="P137" s="17">
        <v>8.3965600000000008E-3</v>
      </c>
      <c r="Q137" s="17">
        <v>791790227</v>
      </c>
      <c r="R137">
        <v>1059705523</v>
      </c>
      <c r="S137">
        <v>0.45251627</v>
      </c>
      <c r="T137">
        <v>2.15</v>
      </c>
      <c r="V137">
        <v>20154</v>
      </c>
      <c r="W137" t="s">
        <v>78</v>
      </c>
      <c r="X137" s="17">
        <v>1410</v>
      </c>
      <c r="Y137" s="17">
        <v>1238188512</v>
      </c>
      <c r="Z137" s="17">
        <v>1210544240</v>
      </c>
      <c r="AA137">
        <v>2.2836229999999999E-2</v>
      </c>
      <c r="AB137" s="17">
        <v>390367149</v>
      </c>
      <c r="AC137" s="17">
        <v>317768291</v>
      </c>
      <c r="AD137">
        <v>-5.0353719999999998E-2</v>
      </c>
      <c r="AE137">
        <v>8.3800000000000008</v>
      </c>
    </row>
    <row r="138" spans="1:31" x14ac:dyDescent="0.25">
      <c r="A138">
        <v>20161</v>
      </c>
      <c r="B138" s="17">
        <v>6708</v>
      </c>
      <c r="C138" s="17">
        <v>5395721098</v>
      </c>
      <c r="D138" s="17">
        <v>5294681969</v>
      </c>
      <c r="E138">
        <v>1.908313E-2</v>
      </c>
      <c r="F138" s="17">
        <v>1740647965</v>
      </c>
      <c r="G138" s="17">
        <v>2537916083</v>
      </c>
      <c r="H138">
        <v>0.32585546999999998</v>
      </c>
      <c r="I138">
        <v>6.96</v>
      </c>
      <c r="K138">
        <v>20161</v>
      </c>
      <c r="L138" t="s">
        <v>77</v>
      </c>
      <c r="M138" s="17">
        <v>1560</v>
      </c>
      <c r="N138" s="17">
        <v>1672105258</v>
      </c>
      <c r="O138" s="17">
        <v>1695096740</v>
      </c>
      <c r="P138" s="17">
        <v>-1.3563520000000001E-2</v>
      </c>
      <c r="Q138" s="17">
        <v>754308246</v>
      </c>
      <c r="R138">
        <v>802312952</v>
      </c>
      <c r="S138">
        <v>2.8017110000000001E-2</v>
      </c>
      <c r="T138">
        <v>7.02</v>
      </c>
      <c r="V138">
        <v>20161</v>
      </c>
      <c r="W138" t="s">
        <v>78</v>
      </c>
      <c r="X138" s="17">
        <v>1418</v>
      </c>
      <c r="Y138" s="17">
        <v>1262863481</v>
      </c>
      <c r="Z138" s="17">
        <v>1248395924</v>
      </c>
      <c r="AA138">
        <v>1.1588920000000001E-2</v>
      </c>
      <c r="AB138" s="17">
        <v>211810009</v>
      </c>
      <c r="AC138" s="17">
        <v>389584236</v>
      </c>
      <c r="AD138">
        <v>0.22384625999999999</v>
      </c>
      <c r="AE138">
        <v>7.26</v>
      </c>
    </row>
    <row r="139" spans="1:31" x14ac:dyDescent="0.25">
      <c r="A139">
        <v>20162</v>
      </c>
      <c r="B139" s="17">
        <v>6865</v>
      </c>
      <c r="C139" s="17">
        <v>5636043451</v>
      </c>
      <c r="D139" s="17">
        <v>5498306649</v>
      </c>
      <c r="E139">
        <v>2.505077E-2</v>
      </c>
      <c r="F139" s="17">
        <v>2030567693</v>
      </c>
      <c r="G139" s="17">
        <v>1855504806</v>
      </c>
      <c r="H139">
        <v>-1.024653E-2</v>
      </c>
      <c r="I139">
        <v>5.55</v>
      </c>
      <c r="K139">
        <v>20162</v>
      </c>
      <c r="L139" t="s">
        <v>77</v>
      </c>
      <c r="M139" s="17">
        <v>1615</v>
      </c>
      <c r="N139" s="17">
        <v>1796501267</v>
      </c>
      <c r="O139" s="17">
        <v>1714564248</v>
      </c>
      <c r="P139" s="17">
        <v>4.7788829999999997E-2</v>
      </c>
      <c r="Q139" s="17">
        <v>696101990</v>
      </c>
      <c r="R139">
        <v>793648227</v>
      </c>
      <c r="S139">
        <v>0.19489644</v>
      </c>
      <c r="T139">
        <v>2.21</v>
      </c>
      <c r="V139">
        <v>20162</v>
      </c>
      <c r="W139" t="s">
        <v>78</v>
      </c>
      <c r="X139" s="17">
        <v>1470</v>
      </c>
      <c r="Y139" s="17">
        <v>1339241905</v>
      </c>
      <c r="Z139" s="17">
        <v>1307316190</v>
      </c>
      <c r="AA139">
        <v>2.4420810000000001E-2</v>
      </c>
      <c r="AB139" s="17">
        <v>289901984</v>
      </c>
      <c r="AC139" s="17">
        <v>222926992</v>
      </c>
      <c r="AD139">
        <v>-3.2321679999999998E-2</v>
      </c>
      <c r="AE139">
        <v>6.5</v>
      </c>
    </row>
    <row r="140" spans="1:31" x14ac:dyDescent="0.25">
      <c r="A140">
        <v>20163</v>
      </c>
      <c r="B140" s="17">
        <v>6891</v>
      </c>
      <c r="C140" s="17">
        <v>5696524218</v>
      </c>
      <c r="D140" s="17">
        <v>5690867326</v>
      </c>
      <c r="E140">
        <v>9.9402999999999991E-4</v>
      </c>
      <c r="F140" s="17">
        <v>1917867846</v>
      </c>
      <c r="G140" s="17">
        <v>2167884138</v>
      </c>
      <c r="H140">
        <v>7.2572919999999999E-2</v>
      </c>
      <c r="I140">
        <v>5.29</v>
      </c>
      <c r="K140">
        <v>20163</v>
      </c>
      <c r="L140" t="s">
        <v>77</v>
      </c>
      <c r="M140" s="17">
        <v>1632</v>
      </c>
      <c r="N140" s="17">
        <v>1788339466</v>
      </c>
      <c r="O140" s="17">
        <v>1818059903</v>
      </c>
      <c r="P140" s="17">
        <v>-1.6347339999999998E-2</v>
      </c>
      <c r="Q140" s="17">
        <v>592209901</v>
      </c>
      <c r="R140">
        <v>760550699</v>
      </c>
      <c r="S140">
        <v>0.13108194000000001</v>
      </c>
      <c r="T140">
        <v>2.63</v>
      </c>
      <c r="V140">
        <v>20163</v>
      </c>
      <c r="W140" t="s">
        <v>78</v>
      </c>
      <c r="X140" s="17">
        <v>1506</v>
      </c>
      <c r="Y140" s="17">
        <v>1354642621</v>
      </c>
      <c r="Z140" s="17">
        <v>1363346207</v>
      </c>
      <c r="AA140">
        <v>-6.38399E-3</v>
      </c>
      <c r="AB140" s="17">
        <v>308516224</v>
      </c>
      <c r="AC140" s="17">
        <v>301096935</v>
      </c>
      <c r="AD140">
        <v>-1.517805E-2</v>
      </c>
      <c r="AE140">
        <v>5.25</v>
      </c>
    </row>
    <row r="141" spans="1:31" x14ac:dyDescent="0.25">
      <c r="A141">
        <v>20164</v>
      </c>
      <c r="B141" s="17">
        <v>6843</v>
      </c>
      <c r="C141" s="17">
        <v>5684584562</v>
      </c>
      <c r="D141" s="17">
        <v>5643588561</v>
      </c>
      <c r="E141">
        <v>7.2641700000000003E-3</v>
      </c>
      <c r="F141" s="17">
        <v>2373962800</v>
      </c>
      <c r="G141" s="17">
        <v>2960065440</v>
      </c>
      <c r="H141">
        <v>0.23368483000000001</v>
      </c>
      <c r="I141">
        <v>5.24</v>
      </c>
      <c r="K141">
        <v>20164</v>
      </c>
      <c r="L141" t="s">
        <v>77</v>
      </c>
      <c r="M141" s="17">
        <v>1606</v>
      </c>
      <c r="N141" s="17">
        <v>1805854243</v>
      </c>
      <c r="O141" s="17">
        <v>1774274341</v>
      </c>
      <c r="P141" s="17">
        <v>1.7798769999999998E-2</v>
      </c>
      <c r="Q141" s="17">
        <v>817454463</v>
      </c>
      <c r="R141">
        <v>1497157480</v>
      </c>
      <c r="S141">
        <v>2.5667255199999999</v>
      </c>
      <c r="T141">
        <v>3.57</v>
      </c>
      <c r="V141">
        <v>20164</v>
      </c>
      <c r="W141" t="s">
        <v>78</v>
      </c>
      <c r="X141" s="17">
        <v>1487</v>
      </c>
      <c r="Y141" s="17">
        <v>1369205551</v>
      </c>
      <c r="Z141" s="17">
        <v>1344486543</v>
      </c>
      <c r="AA141">
        <v>1.8385459999999999E-2</v>
      </c>
      <c r="AB141" s="17">
        <v>417733477</v>
      </c>
      <c r="AC141" s="17">
        <v>355322388</v>
      </c>
      <c r="AD141">
        <v>-3.8104979999999997E-2</v>
      </c>
      <c r="AE141">
        <v>4.8</v>
      </c>
    </row>
    <row r="142" spans="1:31" x14ac:dyDescent="0.25">
      <c r="A142">
        <v>20171</v>
      </c>
      <c r="B142" s="17">
        <v>6716</v>
      </c>
      <c r="C142" s="17">
        <v>5789344633</v>
      </c>
      <c r="D142" s="17">
        <v>5653504119</v>
      </c>
      <c r="E142">
        <v>2.4027670000000001E-2</v>
      </c>
      <c r="F142" s="17">
        <v>1894479508</v>
      </c>
      <c r="G142" s="17">
        <v>2493313334</v>
      </c>
      <c r="H142">
        <v>0.23247783999999999</v>
      </c>
      <c r="I142">
        <v>5.73</v>
      </c>
      <c r="K142">
        <v>20171</v>
      </c>
      <c r="L142" t="s">
        <v>77</v>
      </c>
      <c r="M142" s="17">
        <v>1581</v>
      </c>
      <c r="N142" s="17">
        <v>1819754410</v>
      </c>
      <c r="O142" s="17">
        <v>1800015623</v>
      </c>
      <c r="P142" s="17">
        <v>1.0965900000000001E-2</v>
      </c>
      <c r="Q142" s="17">
        <v>730205399</v>
      </c>
      <c r="R142">
        <v>824089949</v>
      </c>
      <c r="S142">
        <v>0.11642622</v>
      </c>
      <c r="T142">
        <v>6.02</v>
      </c>
      <c r="V142">
        <v>20171</v>
      </c>
      <c r="W142" t="s">
        <v>78</v>
      </c>
      <c r="X142" s="17">
        <v>1500</v>
      </c>
      <c r="Y142" s="17">
        <v>1375288667</v>
      </c>
      <c r="Z142" s="17">
        <v>1375874484</v>
      </c>
      <c r="AA142">
        <v>-4.2578000000000001E-4</v>
      </c>
      <c r="AB142" s="17">
        <v>250294570</v>
      </c>
      <c r="AC142" s="17">
        <v>446047035</v>
      </c>
      <c r="AD142">
        <v>0.20989556000000001</v>
      </c>
      <c r="AE142">
        <v>3.6</v>
      </c>
    </row>
    <row r="143" spans="1:31" x14ac:dyDescent="0.25">
      <c r="K143">
        <v>19831</v>
      </c>
      <c r="L143" t="s">
        <v>80</v>
      </c>
      <c r="M143" s="17">
        <v>201</v>
      </c>
      <c r="N143" s="17">
        <v>16541644</v>
      </c>
      <c r="O143" s="17">
        <v>17393340</v>
      </c>
      <c r="P143" s="17">
        <v>-4.8966790000000003E-2</v>
      </c>
      <c r="Q143" s="17">
        <v>2740677</v>
      </c>
      <c r="R143">
        <v>8012621</v>
      </c>
      <c r="S143">
        <v>0.47120567000000002</v>
      </c>
      <c r="T143">
        <v>-0.87</v>
      </c>
      <c r="V143">
        <v>20172</v>
      </c>
      <c r="W143" t="s">
        <v>78</v>
      </c>
      <c r="X143" s="17">
        <v>1507</v>
      </c>
      <c r="Y143" s="17">
        <v>1402809094</v>
      </c>
      <c r="Z143" s="17">
        <v>1374947006</v>
      </c>
      <c r="AA143">
        <v>2.026412E-2</v>
      </c>
      <c r="AB143" s="17">
        <v>316727240</v>
      </c>
      <c r="AC143" s="17">
        <v>261475860</v>
      </c>
      <c r="AD143">
        <v>-2.4598120000000001E-2</v>
      </c>
      <c r="AE143">
        <v>3.18</v>
      </c>
    </row>
    <row r="144" spans="1:31" x14ac:dyDescent="0.25">
      <c r="K144">
        <v>19832</v>
      </c>
      <c r="L144" t="s">
        <v>80</v>
      </c>
      <c r="M144" s="17">
        <v>240</v>
      </c>
      <c r="N144" s="17">
        <v>31887093</v>
      </c>
      <c r="O144" s="17">
        <v>33854761</v>
      </c>
      <c r="P144" s="17">
        <v>-5.8120869999999998E-2</v>
      </c>
      <c r="Q144" s="17">
        <v>4444364</v>
      </c>
      <c r="R144">
        <v>3914986</v>
      </c>
      <c r="S144">
        <v>-8.3402299999999999E-2</v>
      </c>
      <c r="T144">
        <v>-2.31</v>
      </c>
      <c r="V144">
        <v>20173</v>
      </c>
      <c r="W144" t="s">
        <v>78</v>
      </c>
      <c r="X144" s="17">
        <v>1466</v>
      </c>
      <c r="Y144" s="17">
        <v>1353955481</v>
      </c>
      <c r="Z144" s="17">
        <v>1368620647</v>
      </c>
      <c r="AA144">
        <v>-1.0715290000000001E-2</v>
      </c>
      <c r="AB144" s="17">
        <v>295973608</v>
      </c>
      <c r="AC144" s="17">
        <v>321825323</v>
      </c>
      <c r="AD144">
        <v>1.068647E-2</v>
      </c>
      <c r="AE144">
        <v>2.75</v>
      </c>
    </row>
    <row r="145" spans="11:31" x14ac:dyDescent="0.25">
      <c r="K145">
        <v>19833</v>
      </c>
      <c r="L145" t="s">
        <v>80</v>
      </c>
      <c r="M145" s="17">
        <v>248</v>
      </c>
      <c r="N145" s="17">
        <v>35803669</v>
      </c>
      <c r="O145" s="17">
        <v>34632006</v>
      </c>
      <c r="P145" s="17">
        <v>3.3831800000000002E-2</v>
      </c>
      <c r="Q145" s="17">
        <v>3054127</v>
      </c>
      <c r="R145">
        <v>4739812</v>
      </c>
      <c r="S145">
        <v>9.5588430000000002E-2</v>
      </c>
      <c r="T145">
        <v>-2.1</v>
      </c>
      <c r="V145">
        <v>20174</v>
      </c>
      <c r="W145" t="s">
        <v>78</v>
      </c>
      <c r="X145" s="17">
        <v>1447</v>
      </c>
      <c r="Y145" s="17">
        <v>1364443107</v>
      </c>
      <c r="Z145" s="17">
        <v>1340876180</v>
      </c>
      <c r="AA145">
        <v>1.7575770000000001E-2</v>
      </c>
      <c r="AB145" s="17">
        <v>340217348</v>
      </c>
      <c r="AC145" s="17">
        <v>302895569</v>
      </c>
      <c r="AD145">
        <v>-1.3251550000000001E-2</v>
      </c>
      <c r="AE145">
        <v>2.67</v>
      </c>
    </row>
    <row r="146" spans="11:31" x14ac:dyDescent="0.25">
      <c r="K146">
        <v>19834</v>
      </c>
      <c r="L146" t="s">
        <v>80</v>
      </c>
      <c r="M146" s="17">
        <v>247</v>
      </c>
      <c r="N146" s="17">
        <v>37568875</v>
      </c>
      <c r="O146" s="17">
        <v>35770734</v>
      </c>
      <c r="P146" s="17">
        <v>5.0268500000000001E-2</v>
      </c>
      <c r="Q146" s="17">
        <v>7936799</v>
      </c>
      <c r="R146">
        <v>3120871</v>
      </c>
      <c r="S146">
        <v>-9.2428780000000002E-2</v>
      </c>
      <c r="T146">
        <v>-2.2999999999999998</v>
      </c>
      <c r="V146">
        <v>20181</v>
      </c>
      <c r="W146" t="s">
        <v>78</v>
      </c>
      <c r="X146" s="17">
        <v>1449</v>
      </c>
      <c r="Y146" s="17">
        <v>1371366810</v>
      </c>
      <c r="Z146" s="17">
        <v>1371218854</v>
      </c>
      <c r="AA146">
        <v>1.0789999999999999E-4</v>
      </c>
      <c r="AB146" s="17">
        <v>204394777</v>
      </c>
      <c r="AC146" s="17">
        <v>347922662</v>
      </c>
      <c r="AD146">
        <v>0.14040494000000001</v>
      </c>
      <c r="AE146">
        <v>2.72</v>
      </c>
    </row>
    <row r="147" spans="11:31" x14ac:dyDescent="0.25">
      <c r="K147">
        <v>19841</v>
      </c>
      <c r="L147" t="s">
        <v>80</v>
      </c>
      <c r="M147" s="17">
        <v>245</v>
      </c>
      <c r="N147" s="17">
        <v>39247842</v>
      </c>
      <c r="O147" s="17">
        <v>37517521</v>
      </c>
      <c r="P147" s="17">
        <v>4.6120340000000003E-2</v>
      </c>
      <c r="Q147" s="17">
        <v>9593102</v>
      </c>
      <c r="R147">
        <v>9285619</v>
      </c>
      <c r="S147">
        <v>5.0398230000000002E-2</v>
      </c>
      <c r="T147">
        <v>7.21</v>
      </c>
      <c r="V147">
        <v>20182</v>
      </c>
      <c r="W147" t="s">
        <v>78</v>
      </c>
      <c r="X147" s="17">
        <v>1494</v>
      </c>
      <c r="Y147" s="17">
        <v>1430346239</v>
      </c>
      <c r="Z147" s="17">
        <v>1397308285</v>
      </c>
      <c r="AA147">
        <v>2.3643999999999998E-2</v>
      </c>
      <c r="AB147" s="17">
        <v>324324992</v>
      </c>
      <c r="AC147" s="17">
        <v>223983334</v>
      </c>
      <c r="AD147">
        <v>-5.7361519999999999E-2</v>
      </c>
      <c r="AE147">
        <v>3.06</v>
      </c>
    </row>
    <row r="148" spans="11:31" x14ac:dyDescent="0.25">
      <c r="K148">
        <v>19842</v>
      </c>
      <c r="L148" t="s">
        <v>80</v>
      </c>
      <c r="M148" s="17">
        <v>246</v>
      </c>
      <c r="N148" s="17">
        <v>36826015</v>
      </c>
      <c r="O148" s="17">
        <v>39595925</v>
      </c>
      <c r="P148" s="17">
        <v>-6.9954420000000003E-2</v>
      </c>
      <c r="Q148" s="17">
        <v>9483961</v>
      </c>
      <c r="R148">
        <v>9667620</v>
      </c>
      <c r="S148">
        <v>-8.6414879999999999E-2</v>
      </c>
      <c r="T148">
        <v>6.03</v>
      </c>
      <c r="V148">
        <v>20183</v>
      </c>
      <c r="W148" t="s">
        <v>78</v>
      </c>
      <c r="X148" s="17">
        <v>1492</v>
      </c>
      <c r="Y148" s="17">
        <v>1407405977</v>
      </c>
      <c r="Z148" s="17">
        <v>1424813127</v>
      </c>
      <c r="AA148">
        <v>-1.221715E-2</v>
      </c>
      <c r="AB148" s="17">
        <v>336147406</v>
      </c>
      <c r="AC148" s="17">
        <v>338833414</v>
      </c>
      <c r="AD148">
        <v>-1.3555630000000001E-2</v>
      </c>
      <c r="AE148">
        <v>2.91</v>
      </c>
    </row>
    <row r="149" spans="11:31" x14ac:dyDescent="0.25">
      <c r="K149">
        <v>19843</v>
      </c>
      <c r="L149" t="s">
        <v>80</v>
      </c>
      <c r="M149" s="17">
        <v>258</v>
      </c>
      <c r="N149" s="17">
        <v>40864352</v>
      </c>
      <c r="O149" s="17">
        <v>39853261</v>
      </c>
      <c r="P149" s="17">
        <v>2.537035E-2</v>
      </c>
      <c r="Q149" s="17">
        <v>11904565</v>
      </c>
      <c r="R149">
        <v>9768241</v>
      </c>
      <c r="S149">
        <v>-3.7401770000000001E-2</v>
      </c>
      <c r="T149">
        <v>5.18</v>
      </c>
      <c r="V149">
        <v>20184</v>
      </c>
      <c r="W149" t="s">
        <v>78</v>
      </c>
      <c r="X149" s="17">
        <v>1512</v>
      </c>
      <c r="Y149" s="17">
        <v>1471453129</v>
      </c>
      <c r="Z149" s="17">
        <v>1431210988</v>
      </c>
      <c r="AA149">
        <v>2.8117550000000002E-2</v>
      </c>
      <c r="AB149" s="17">
        <v>420879456</v>
      </c>
      <c r="AC149" s="17">
        <v>355936645</v>
      </c>
      <c r="AD149">
        <v>-2.2971510000000001E-2</v>
      </c>
      <c r="AE149">
        <v>3.97</v>
      </c>
    </row>
    <row r="150" spans="11:31" x14ac:dyDescent="0.25">
      <c r="K150">
        <v>19844</v>
      </c>
      <c r="L150" t="s">
        <v>80</v>
      </c>
      <c r="M150" s="17">
        <v>248</v>
      </c>
      <c r="N150" s="17">
        <v>44728672</v>
      </c>
      <c r="O150" s="17">
        <v>40450234</v>
      </c>
      <c r="P150" s="17">
        <v>0.10577041</v>
      </c>
      <c r="Q150" s="17">
        <v>13325543</v>
      </c>
      <c r="R150">
        <v>11871045</v>
      </c>
      <c r="S150">
        <v>9.8811060000000006E-2</v>
      </c>
      <c r="T150">
        <v>10.73</v>
      </c>
      <c r="V150">
        <v>20191</v>
      </c>
      <c r="W150" t="s">
        <v>78</v>
      </c>
      <c r="X150" s="17">
        <v>1624</v>
      </c>
      <c r="Y150" s="17">
        <v>1604575096</v>
      </c>
      <c r="Z150" s="17">
        <v>1577882624</v>
      </c>
      <c r="AA150">
        <v>1.691664E-2</v>
      </c>
      <c r="AB150" s="17">
        <v>277854238</v>
      </c>
      <c r="AC150" s="17">
        <v>437616559</v>
      </c>
      <c r="AD150">
        <v>0.16351867</v>
      </c>
      <c r="AE150">
        <v>5.65</v>
      </c>
    </row>
    <row r="151" spans="11:31" x14ac:dyDescent="0.25">
      <c r="K151">
        <v>19851</v>
      </c>
      <c r="L151" t="s">
        <v>80</v>
      </c>
      <c r="M151" s="17">
        <v>243</v>
      </c>
      <c r="N151" s="17">
        <v>42678235</v>
      </c>
      <c r="O151" s="17">
        <v>45337723</v>
      </c>
      <c r="P151" s="17">
        <v>-5.8659500000000003E-2</v>
      </c>
      <c r="Q151" s="17">
        <v>10628307</v>
      </c>
      <c r="R151">
        <v>13478380</v>
      </c>
      <c r="S151">
        <v>5.9820799999999999E-3</v>
      </c>
      <c r="T151">
        <v>0.25</v>
      </c>
      <c r="V151">
        <v>20192</v>
      </c>
      <c r="W151" t="s">
        <v>78</v>
      </c>
      <c r="X151" s="17">
        <v>1701</v>
      </c>
      <c r="Y151" s="17">
        <v>1691342754</v>
      </c>
      <c r="Z151" s="17">
        <v>1654185523</v>
      </c>
      <c r="AA151">
        <v>2.2462550000000001E-2</v>
      </c>
      <c r="AB151" s="17">
        <v>385284746</v>
      </c>
      <c r="AC151" s="17">
        <v>291794964</v>
      </c>
      <c r="AD151">
        <v>-4.1348309999999999E-2</v>
      </c>
      <c r="AE151">
        <v>5.53</v>
      </c>
    </row>
    <row r="152" spans="11:31" x14ac:dyDescent="0.25">
      <c r="K152">
        <v>19852</v>
      </c>
      <c r="L152" t="s">
        <v>80</v>
      </c>
      <c r="M152" s="17">
        <v>245</v>
      </c>
      <c r="N152" s="17">
        <v>51295381</v>
      </c>
      <c r="O152" s="17">
        <v>46374824</v>
      </c>
      <c r="P152" s="17">
        <v>0.10610406</v>
      </c>
      <c r="Q152" s="17">
        <v>13261200</v>
      </c>
      <c r="R152">
        <v>10640176</v>
      </c>
      <c r="S152">
        <v>6.4350240000000003E-2</v>
      </c>
      <c r="T152">
        <v>17.86</v>
      </c>
      <c r="V152">
        <v>20193</v>
      </c>
      <c r="W152" t="s">
        <v>78</v>
      </c>
      <c r="X152" s="17">
        <v>1720</v>
      </c>
      <c r="Y152" s="17">
        <v>1677857017</v>
      </c>
      <c r="Z152" s="17">
        <v>1693939990</v>
      </c>
      <c r="AA152">
        <v>-9.4944199999999999E-3</v>
      </c>
      <c r="AB152" s="17">
        <v>401569342</v>
      </c>
      <c r="AC152" s="17">
        <v>379855368</v>
      </c>
      <c r="AD152">
        <v>-2.8762949999999999E-2</v>
      </c>
      <c r="AE152">
        <v>5.8</v>
      </c>
    </row>
    <row r="153" spans="11:31" x14ac:dyDescent="0.25">
      <c r="K153">
        <v>19853</v>
      </c>
      <c r="L153" t="s">
        <v>80</v>
      </c>
      <c r="M153" s="17">
        <v>247</v>
      </c>
      <c r="N153" s="17">
        <v>50868141</v>
      </c>
      <c r="O153" s="17">
        <v>53138273</v>
      </c>
      <c r="P153" s="17">
        <v>-4.2721219999999997E-2</v>
      </c>
      <c r="Q153" s="17">
        <v>9304296</v>
      </c>
      <c r="R153">
        <v>13194566</v>
      </c>
      <c r="S153">
        <v>4.0560529999999997E-2</v>
      </c>
      <c r="T153">
        <v>11.05</v>
      </c>
      <c r="V153">
        <v>20194</v>
      </c>
      <c r="W153" t="s">
        <v>78</v>
      </c>
      <c r="X153" s="17">
        <v>1707</v>
      </c>
      <c r="Y153" s="17">
        <v>1694569508</v>
      </c>
      <c r="Z153" s="17">
        <v>1657233379</v>
      </c>
      <c r="AA153">
        <v>2.2529190000000001E-2</v>
      </c>
      <c r="AB153" s="17">
        <v>476079791</v>
      </c>
      <c r="AC153" s="17">
        <v>422438372</v>
      </c>
      <c r="AD153">
        <v>-1.3204860000000001E-2</v>
      </c>
      <c r="AE153">
        <v>5.24</v>
      </c>
    </row>
    <row r="154" spans="11:31" x14ac:dyDescent="0.25">
      <c r="K154">
        <v>19854</v>
      </c>
      <c r="L154" t="s">
        <v>80</v>
      </c>
      <c r="M154" s="17">
        <v>243</v>
      </c>
      <c r="N154" s="17">
        <v>50822778</v>
      </c>
      <c r="O154" s="17">
        <v>51236967</v>
      </c>
      <c r="P154" s="17">
        <v>-8.0837900000000004E-3</v>
      </c>
      <c r="Q154" s="17">
        <v>15100123</v>
      </c>
      <c r="R154">
        <v>10129912</v>
      </c>
      <c r="S154">
        <v>-0.13098482</v>
      </c>
      <c r="T154">
        <v>-0.34</v>
      </c>
      <c r="V154">
        <v>20201</v>
      </c>
      <c r="W154" t="s">
        <v>78</v>
      </c>
      <c r="X154" s="17">
        <v>1764</v>
      </c>
      <c r="Y154" s="17">
        <v>1768300127</v>
      </c>
      <c r="Z154" s="17">
        <v>1752225499</v>
      </c>
      <c r="AA154">
        <v>9.1738400000000008E-3</v>
      </c>
      <c r="AB154" s="17">
        <v>305270683</v>
      </c>
      <c r="AC154" s="17">
        <v>524700005</v>
      </c>
      <c r="AD154">
        <v>0.19185258999999999</v>
      </c>
      <c r="AE154">
        <v>4.47</v>
      </c>
    </row>
    <row r="155" spans="11:31" x14ac:dyDescent="0.25">
      <c r="K155">
        <v>19861</v>
      </c>
      <c r="L155" t="s">
        <v>80</v>
      </c>
      <c r="M155" s="17">
        <v>254</v>
      </c>
      <c r="N155" s="17">
        <v>57290290</v>
      </c>
      <c r="O155" s="17">
        <v>57651382</v>
      </c>
      <c r="P155" s="17">
        <v>-6.2633699999999999E-3</v>
      </c>
      <c r="Q155" s="17">
        <v>9123719</v>
      </c>
      <c r="R155">
        <v>15916950</v>
      </c>
      <c r="S155">
        <v>0.15412068000000001</v>
      </c>
      <c r="T155">
        <v>4.9000000000000004</v>
      </c>
      <c r="V155">
        <v>20202</v>
      </c>
      <c r="W155" t="s">
        <v>78</v>
      </c>
      <c r="X155" s="17">
        <v>1851</v>
      </c>
      <c r="Y155" s="17">
        <v>1769413864</v>
      </c>
      <c r="Z155" s="17">
        <v>1839669584</v>
      </c>
      <c r="AA155">
        <v>-3.8189309999999997E-2</v>
      </c>
      <c r="AB155" s="17">
        <v>354576324</v>
      </c>
      <c r="AC155" s="17">
        <v>322263310</v>
      </c>
      <c r="AD155">
        <v>-6.7594769999999998E-2</v>
      </c>
      <c r="AE155">
        <v>-1.6</v>
      </c>
    </row>
    <row r="156" spans="11:31" x14ac:dyDescent="0.25">
      <c r="K156">
        <v>19862</v>
      </c>
      <c r="L156" t="s">
        <v>80</v>
      </c>
      <c r="M156" s="17">
        <v>280</v>
      </c>
      <c r="N156" s="17">
        <v>60383191</v>
      </c>
      <c r="O156" s="17">
        <v>58995715</v>
      </c>
      <c r="P156" s="17">
        <v>2.3518250000000001E-2</v>
      </c>
      <c r="Q156" s="17">
        <v>30986623</v>
      </c>
      <c r="R156">
        <v>9702786</v>
      </c>
      <c r="S156">
        <v>-0.40363520000000003</v>
      </c>
      <c r="T156">
        <v>-3.36</v>
      </c>
      <c r="V156">
        <v>20203</v>
      </c>
      <c r="W156" t="s">
        <v>78</v>
      </c>
      <c r="X156" s="17">
        <v>1902</v>
      </c>
      <c r="Y156" s="17">
        <v>1626208203</v>
      </c>
      <c r="Z156" s="17">
        <v>1801414908</v>
      </c>
      <c r="AA156">
        <v>-9.7260609999999997E-2</v>
      </c>
      <c r="AB156" s="17">
        <v>417727532</v>
      </c>
      <c r="AC156" s="17">
        <v>360961710</v>
      </c>
      <c r="AD156">
        <v>-0.16104135</v>
      </c>
      <c r="AE156">
        <v>-10.37</v>
      </c>
    </row>
    <row r="157" spans="11:31" x14ac:dyDescent="0.25">
      <c r="K157">
        <v>19863</v>
      </c>
      <c r="L157" t="s">
        <v>80</v>
      </c>
      <c r="M157" s="17">
        <v>276</v>
      </c>
      <c r="N157" s="17">
        <v>53440576</v>
      </c>
      <c r="O157" s="17">
        <v>58583627</v>
      </c>
      <c r="P157" s="17">
        <v>-8.7789900000000004E-2</v>
      </c>
      <c r="Q157" s="17">
        <v>13196557</v>
      </c>
      <c r="R157">
        <v>30803814</v>
      </c>
      <c r="S157">
        <v>0.44867854000000001</v>
      </c>
      <c r="T157">
        <v>-7.86</v>
      </c>
      <c r="V157">
        <v>20204</v>
      </c>
      <c r="W157" t="s">
        <v>78</v>
      </c>
      <c r="X157" s="17">
        <v>1864</v>
      </c>
      <c r="Y157" s="17">
        <v>1522007236</v>
      </c>
      <c r="Z157" s="17">
        <v>1594085332</v>
      </c>
      <c r="AA157">
        <v>-4.5215959999999999E-2</v>
      </c>
      <c r="AB157" s="17">
        <v>496973480</v>
      </c>
      <c r="AC157" s="17">
        <v>425148550</v>
      </c>
      <c r="AD157">
        <v>-0.12310591</v>
      </c>
      <c r="AE157">
        <v>-17.149999999999999</v>
      </c>
    </row>
    <row r="158" spans="11:31" x14ac:dyDescent="0.25">
      <c r="K158">
        <v>19864</v>
      </c>
      <c r="L158" t="s">
        <v>80</v>
      </c>
      <c r="M158" s="17">
        <v>271</v>
      </c>
      <c r="N158" s="17">
        <v>60867667</v>
      </c>
      <c r="O158" s="17">
        <v>53865656</v>
      </c>
      <c r="P158" s="17">
        <v>0.12999026999999999</v>
      </c>
      <c r="Q158" s="17">
        <v>18883181</v>
      </c>
      <c r="R158">
        <v>13036655</v>
      </c>
      <c r="S158">
        <v>2.830059E-2</v>
      </c>
      <c r="T158">
        <v>5.95</v>
      </c>
      <c r="V158">
        <v>20211</v>
      </c>
      <c r="W158" t="s">
        <v>78</v>
      </c>
      <c r="X158" s="17">
        <v>1857</v>
      </c>
      <c r="Y158" s="17">
        <v>1575689604</v>
      </c>
      <c r="Z158" s="17">
        <v>1514683233</v>
      </c>
      <c r="AA158">
        <v>4.0276649999999997E-2</v>
      </c>
      <c r="AB158" s="17">
        <v>247411945</v>
      </c>
      <c r="AC158" s="17">
        <v>502226649</v>
      </c>
      <c r="AD158">
        <v>0.31193543000000001</v>
      </c>
      <c r="AE158">
        <v>-14.04</v>
      </c>
    </row>
    <row r="159" spans="11:31" x14ac:dyDescent="0.25">
      <c r="K159">
        <v>19871</v>
      </c>
      <c r="L159" t="s">
        <v>80</v>
      </c>
      <c r="M159" s="17">
        <v>262</v>
      </c>
      <c r="N159" s="17">
        <v>60046094</v>
      </c>
      <c r="O159" s="17">
        <v>62865909</v>
      </c>
      <c r="P159" s="17">
        <v>-4.4854440000000002E-2</v>
      </c>
      <c r="Q159" s="17">
        <v>12809022</v>
      </c>
      <c r="R159">
        <v>18328183</v>
      </c>
      <c r="S159">
        <v>6.0608080000000002E-2</v>
      </c>
      <c r="T159">
        <v>2.09</v>
      </c>
      <c r="V159">
        <v>20212</v>
      </c>
      <c r="W159" t="s">
        <v>78</v>
      </c>
      <c r="X159" s="17">
        <v>1890</v>
      </c>
      <c r="Y159" s="17">
        <v>1661831309</v>
      </c>
      <c r="Z159" s="17">
        <v>1585656709</v>
      </c>
      <c r="AA159">
        <v>4.8039779999999997E-2</v>
      </c>
      <c r="AB159" s="17">
        <v>369029385</v>
      </c>
      <c r="AC159" s="17">
        <v>323340469</v>
      </c>
      <c r="AD159">
        <v>2.415059E-2</v>
      </c>
      <c r="AE159">
        <v>-5.42</v>
      </c>
    </row>
    <row r="160" spans="11:31" x14ac:dyDescent="0.25">
      <c r="K160">
        <v>19872</v>
      </c>
      <c r="L160" t="s">
        <v>80</v>
      </c>
      <c r="M160" s="17">
        <v>269</v>
      </c>
      <c r="N160" s="17">
        <v>65196459</v>
      </c>
      <c r="O160" s="17">
        <v>62673821</v>
      </c>
      <c r="P160" s="17">
        <v>4.0250269999999998E-2</v>
      </c>
      <c r="Q160" s="17">
        <v>9821354</v>
      </c>
      <c r="R160">
        <v>13135241</v>
      </c>
      <c r="S160">
        <v>0.11781777</v>
      </c>
      <c r="T160">
        <v>3.76</v>
      </c>
      <c r="V160">
        <v>20213</v>
      </c>
      <c r="W160" t="s">
        <v>78</v>
      </c>
      <c r="X160" s="17">
        <v>1903</v>
      </c>
      <c r="Y160" s="17">
        <v>1761818714</v>
      </c>
      <c r="Z160" s="17">
        <v>1657083656</v>
      </c>
      <c r="AA160">
        <v>6.3204449999999995E-2</v>
      </c>
      <c r="AB160" s="17">
        <v>389422072</v>
      </c>
      <c r="AC160" s="17">
        <v>418550361</v>
      </c>
      <c r="AD160">
        <v>0.10808216</v>
      </c>
      <c r="AE160">
        <v>10.63</v>
      </c>
    </row>
    <row r="161" spans="11:31" x14ac:dyDescent="0.25">
      <c r="K161">
        <v>19873</v>
      </c>
      <c r="L161" t="s">
        <v>80</v>
      </c>
      <c r="M161" s="17">
        <v>289</v>
      </c>
      <c r="N161" s="17">
        <v>65516055</v>
      </c>
      <c r="O161" s="17">
        <v>66624054</v>
      </c>
      <c r="P161" s="17">
        <v>-1.6630619999999999E-2</v>
      </c>
      <c r="Q161" s="17">
        <v>13710713</v>
      </c>
      <c r="R161">
        <v>10021819</v>
      </c>
      <c r="S161">
        <v>-8.4747409999999995E-2</v>
      </c>
      <c r="T161">
        <v>10.88</v>
      </c>
      <c r="V161">
        <v>20214</v>
      </c>
      <c r="W161" t="s">
        <v>78</v>
      </c>
      <c r="X161" s="17">
        <v>1912</v>
      </c>
      <c r="Y161" s="17">
        <v>1930148672</v>
      </c>
      <c r="Z161" s="17">
        <v>1762445868</v>
      </c>
      <c r="AA161">
        <v>9.5153450000000001E-2</v>
      </c>
      <c r="AB161" s="17">
        <v>426690363</v>
      </c>
      <c r="AC161" s="17">
        <v>398531575</v>
      </c>
      <c r="AD161">
        <v>0.10231142999999999</v>
      </c>
      <c r="AE161">
        <v>24.67</v>
      </c>
    </row>
    <row r="162" spans="11:31" x14ac:dyDescent="0.25">
      <c r="K162">
        <v>19874</v>
      </c>
      <c r="L162" t="s">
        <v>80</v>
      </c>
      <c r="M162" s="17">
        <v>282</v>
      </c>
      <c r="N162" s="17">
        <v>70191467</v>
      </c>
      <c r="O162" s="17">
        <v>66387643</v>
      </c>
      <c r="P162" s="17">
        <v>5.7297170000000001E-2</v>
      </c>
      <c r="Q162" s="17">
        <v>23437381</v>
      </c>
      <c r="R162">
        <v>14005583</v>
      </c>
      <c r="S162">
        <v>-0.10744086999999999</v>
      </c>
      <c r="T162">
        <v>3.61</v>
      </c>
      <c r="V162">
        <v>20221</v>
      </c>
      <c r="W162" t="s">
        <v>78</v>
      </c>
      <c r="X162" s="17">
        <v>1963</v>
      </c>
      <c r="Y162" s="17">
        <v>2025279921</v>
      </c>
      <c r="Z162" s="17">
        <v>1972315989</v>
      </c>
      <c r="AA162">
        <v>2.685367E-2</v>
      </c>
      <c r="AB162" s="17">
        <v>506541492</v>
      </c>
      <c r="AC162" s="17">
        <v>430815021</v>
      </c>
      <c r="AD162">
        <v>-1.476648E-2</v>
      </c>
      <c r="AE162">
        <v>23.33</v>
      </c>
    </row>
    <row r="163" spans="11:31" x14ac:dyDescent="0.25">
      <c r="K163">
        <v>19881</v>
      </c>
      <c r="L163" t="s">
        <v>80</v>
      </c>
      <c r="M163" s="17">
        <v>288</v>
      </c>
      <c r="N163" s="17">
        <v>64581207</v>
      </c>
      <c r="O163" s="17">
        <v>74191153</v>
      </c>
      <c r="P163" s="17">
        <v>-0.12952954</v>
      </c>
      <c r="Q163" s="17">
        <v>16249500</v>
      </c>
      <c r="R163">
        <v>23633344</v>
      </c>
      <c r="S163">
        <v>-4.4030819999999998E-2</v>
      </c>
      <c r="T163">
        <v>-4.8600000000000003</v>
      </c>
      <c r="V163">
        <v>20222</v>
      </c>
      <c r="W163" t="s">
        <v>78</v>
      </c>
      <c r="X163" s="17">
        <v>2078</v>
      </c>
      <c r="Y163" s="17">
        <v>2208947654</v>
      </c>
      <c r="Z163" s="17">
        <v>2128609693</v>
      </c>
      <c r="AA163">
        <v>3.7741990000000003E-2</v>
      </c>
      <c r="AB163" s="17">
        <v>506774884</v>
      </c>
      <c r="AC163" s="17">
        <v>538556309</v>
      </c>
      <c r="AD163">
        <v>7.0512969999999994E-2</v>
      </c>
      <c r="AE163">
        <v>22.3</v>
      </c>
    </row>
    <row r="164" spans="11:31" x14ac:dyDescent="0.25">
      <c r="K164">
        <v>19882</v>
      </c>
      <c r="L164" t="s">
        <v>80</v>
      </c>
      <c r="M164" s="17">
        <v>286</v>
      </c>
      <c r="N164" s="17">
        <v>72448388</v>
      </c>
      <c r="O164" s="17">
        <v>65259765</v>
      </c>
      <c r="P164" s="17">
        <v>0.11015398</v>
      </c>
      <c r="Q164" s="17">
        <v>17761965</v>
      </c>
      <c r="R164">
        <v>47787386</v>
      </c>
      <c r="S164">
        <v>2.1298784799999999</v>
      </c>
      <c r="T164">
        <v>2.13</v>
      </c>
      <c r="V164">
        <v>20223</v>
      </c>
      <c r="W164" t="s">
        <v>78</v>
      </c>
      <c r="X164" s="17">
        <v>2109</v>
      </c>
      <c r="Y164" s="17">
        <v>2262022424</v>
      </c>
      <c r="Z164" s="17">
        <v>2229406929</v>
      </c>
      <c r="AA164">
        <v>1.4629670000000001E-2</v>
      </c>
      <c r="AB164" s="17">
        <v>496955269</v>
      </c>
      <c r="AC164" s="17">
        <v>541947600</v>
      </c>
      <c r="AD164">
        <v>4.5990929999999999E-2</v>
      </c>
      <c r="AE164">
        <v>17.440000000000001</v>
      </c>
    </row>
    <row r="165" spans="11:31" x14ac:dyDescent="0.25">
      <c r="K165">
        <v>19883</v>
      </c>
      <c r="L165" t="s">
        <v>80</v>
      </c>
      <c r="M165" s="17">
        <v>296</v>
      </c>
      <c r="N165" s="17">
        <v>75231265</v>
      </c>
      <c r="O165" s="17">
        <v>79737126</v>
      </c>
      <c r="P165" s="17">
        <v>-5.6508950000000002E-2</v>
      </c>
      <c r="Q165" s="17">
        <v>48175179</v>
      </c>
      <c r="R165">
        <v>21303525</v>
      </c>
      <c r="S165">
        <v>-0.53697726000000001</v>
      </c>
      <c r="T165">
        <v>-1.86</v>
      </c>
      <c r="V165">
        <v>20224</v>
      </c>
      <c r="W165" t="s">
        <v>78</v>
      </c>
      <c r="X165" s="17">
        <v>2201</v>
      </c>
      <c r="Y165" s="17">
        <v>2400942596</v>
      </c>
      <c r="Z165" s="17">
        <v>2344163922</v>
      </c>
      <c r="AA165">
        <v>2.4221289999999999E-2</v>
      </c>
      <c r="AB165" s="17">
        <v>712181801</v>
      </c>
      <c r="AC165" s="17">
        <v>553928652</v>
      </c>
      <c r="AD165">
        <v>-5.6682200000000002E-2</v>
      </c>
      <c r="AE165">
        <v>10.34</v>
      </c>
    </row>
    <row r="166" spans="11:31" x14ac:dyDescent="0.25">
      <c r="K166">
        <v>19884</v>
      </c>
      <c r="L166" t="s">
        <v>80</v>
      </c>
      <c r="M166" s="17">
        <v>293</v>
      </c>
      <c r="N166" s="17">
        <v>84159480</v>
      </c>
      <c r="O166" s="17">
        <v>75193041</v>
      </c>
      <c r="P166" s="17">
        <v>0.11924559999999999</v>
      </c>
      <c r="Q166" s="17">
        <v>47285099</v>
      </c>
      <c r="R166">
        <v>48118016</v>
      </c>
      <c r="S166">
        <v>0.36193341000000001</v>
      </c>
      <c r="T166">
        <v>4.34</v>
      </c>
      <c r="V166">
        <v>20231</v>
      </c>
      <c r="W166" t="s">
        <v>78</v>
      </c>
      <c r="X166" s="17">
        <v>2264</v>
      </c>
      <c r="Y166" s="17">
        <v>2468667340</v>
      </c>
      <c r="Z166" s="17">
        <v>2458215218</v>
      </c>
      <c r="AA166">
        <v>4.2519100000000002E-3</v>
      </c>
      <c r="AB166" s="17">
        <v>481850553</v>
      </c>
      <c r="AC166" s="17">
        <v>792124987</v>
      </c>
      <c r="AD166">
        <v>0.19250250999999999</v>
      </c>
      <c r="AE166">
        <v>8.08</v>
      </c>
    </row>
    <row r="167" spans="11:31" x14ac:dyDescent="0.25">
      <c r="K167">
        <v>19891</v>
      </c>
      <c r="L167" t="s">
        <v>80</v>
      </c>
      <c r="M167" s="17">
        <v>300</v>
      </c>
      <c r="N167" s="17">
        <v>83482649</v>
      </c>
      <c r="O167" s="17">
        <v>86649312</v>
      </c>
      <c r="P167" s="17">
        <v>-3.654574E-2</v>
      </c>
      <c r="Q167" s="17">
        <v>25393659</v>
      </c>
      <c r="R167">
        <v>47547879</v>
      </c>
      <c r="S167">
        <v>0.48559746999999998</v>
      </c>
      <c r="T167">
        <v>13.63</v>
      </c>
      <c r="V167">
        <v>20232</v>
      </c>
      <c r="W167" t="s">
        <v>78</v>
      </c>
      <c r="X167" s="17">
        <v>2308</v>
      </c>
      <c r="Y167" s="17">
        <v>2505232927</v>
      </c>
      <c r="Z167" s="17">
        <v>2484123396</v>
      </c>
      <c r="AA167">
        <v>8.4977799999999999E-3</v>
      </c>
      <c r="AB167" s="17">
        <v>600196935</v>
      </c>
      <c r="AC167" s="17">
        <v>629930692</v>
      </c>
      <c r="AD167">
        <v>2.7420710000000001E-2</v>
      </c>
      <c r="AE167">
        <v>5.16</v>
      </c>
    </row>
    <row r="168" spans="11:31" x14ac:dyDescent="0.25">
      <c r="K168">
        <v>19892</v>
      </c>
      <c r="L168" t="s">
        <v>80</v>
      </c>
      <c r="M168" s="17">
        <v>303</v>
      </c>
      <c r="N168" s="17">
        <v>86103045</v>
      </c>
      <c r="O168" s="17">
        <v>86585427</v>
      </c>
      <c r="P168" s="17">
        <v>-5.5711700000000003E-3</v>
      </c>
      <c r="Q168" s="17">
        <v>39087409</v>
      </c>
      <c r="R168">
        <v>25421481</v>
      </c>
      <c r="S168">
        <v>-0.23131781000000001</v>
      </c>
      <c r="T168">
        <v>2.06</v>
      </c>
      <c r="V168">
        <v>20233</v>
      </c>
      <c r="W168" t="s">
        <v>78</v>
      </c>
      <c r="X168" s="17">
        <v>2298</v>
      </c>
      <c r="Y168" s="17">
        <v>2488200053</v>
      </c>
      <c r="Z168" s="17">
        <v>2492626512</v>
      </c>
      <c r="AA168">
        <v>-1.77582E-3</v>
      </c>
      <c r="AB168" s="17">
        <v>832879760</v>
      </c>
      <c r="AC168" s="17">
        <v>614012530</v>
      </c>
      <c r="AD168">
        <v>-0.11886086999999999</v>
      </c>
      <c r="AE168">
        <v>3.52</v>
      </c>
    </row>
    <row r="169" spans="11:31" x14ac:dyDescent="0.25">
      <c r="K169">
        <v>19893</v>
      </c>
      <c r="L169" t="s">
        <v>80</v>
      </c>
      <c r="M169" s="17">
        <v>310</v>
      </c>
      <c r="N169" s="17">
        <v>83638835</v>
      </c>
      <c r="O169" s="17">
        <v>87195131</v>
      </c>
      <c r="P169" s="17">
        <v>-4.0785490000000001E-2</v>
      </c>
      <c r="Q169" s="17">
        <v>41370806</v>
      </c>
      <c r="R169">
        <v>38222530</v>
      </c>
      <c r="S169">
        <v>-0.13690455000000001</v>
      </c>
      <c r="T169">
        <v>3.63</v>
      </c>
      <c r="V169">
        <v>20234</v>
      </c>
      <c r="W169" t="s">
        <v>78</v>
      </c>
      <c r="X169" s="17">
        <v>2305</v>
      </c>
      <c r="Y169" s="17">
        <v>2592436346</v>
      </c>
      <c r="Z169" s="17">
        <v>2507816978</v>
      </c>
      <c r="AA169">
        <v>3.374224E-2</v>
      </c>
      <c r="AB169" s="17">
        <v>718960186</v>
      </c>
      <c r="AC169" s="17">
        <v>862705168</v>
      </c>
      <c r="AD169">
        <v>0.13881388</v>
      </c>
      <c r="AE169">
        <v>4.47</v>
      </c>
    </row>
    <row r="170" spans="11:31" x14ac:dyDescent="0.25">
      <c r="K170">
        <v>19894</v>
      </c>
      <c r="L170" t="s">
        <v>80</v>
      </c>
      <c r="M170" s="17">
        <v>306</v>
      </c>
      <c r="N170" s="17">
        <v>96092130</v>
      </c>
      <c r="O170" s="17">
        <v>85959297</v>
      </c>
      <c r="P170" s="17">
        <v>0.11787942999999999</v>
      </c>
      <c r="Q170" s="17">
        <v>47566592</v>
      </c>
      <c r="R170">
        <v>41443607</v>
      </c>
      <c r="S170">
        <v>9.0077180000000007E-2</v>
      </c>
      <c r="T170">
        <v>3.5</v>
      </c>
      <c r="V170">
        <v>20241</v>
      </c>
      <c r="W170" t="s">
        <v>78</v>
      </c>
      <c r="X170" s="17">
        <v>2308</v>
      </c>
      <c r="Y170" s="17">
        <v>2556584928</v>
      </c>
      <c r="Z170" s="17">
        <v>2588185266</v>
      </c>
      <c r="AA170">
        <v>-1.220946E-2</v>
      </c>
      <c r="AB170" s="17">
        <v>537390677</v>
      </c>
      <c r="AC170" s="17">
        <v>721311104</v>
      </c>
      <c r="AD170">
        <v>8.1590979999999994E-2</v>
      </c>
      <c r="AE170">
        <v>2.83</v>
      </c>
    </row>
    <row r="171" spans="11:31" x14ac:dyDescent="0.25">
      <c r="K171">
        <v>19901</v>
      </c>
      <c r="L171" t="s">
        <v>80</v>
      </c>
      <c r="M171" s="17">
        <v>319</v>
      </c>
      <c r="N171" s="17">
        <v>93259609</v>
      </c>
      <c r="O171" s="17">
        <v>97545869</v>
      </c>
      <c r="P171" s="17">
        <v>-4.3940970000000003E-2</v>
      </c>
      <c r="Q171" s="17">
        <v>31889373</v>
      </c>
      <c r="R171">
        <v>47158755</v>
      </c>
      <c r="S171">
        <v>0.21797482000000001</v>
      </c>
      <c r="T171">
        <v>2.76</v>
      </c>
      <c r="V171">
        <v>20242</v>
      </c>
      <c r="W171" t="s">
        <v>78</v>
      </c>
      <c r="X171" s="17">
        <v>2307</v>
      </c>
      <c r="Y171" s="17">
        <v>2610662599</v>
      </c>
      <c r="Z171" s="17">
        <v>2542368673</v>
      </c>
      <c r="AA171">
        <v>2.6862319999999999E-2</v>
      </c>
      <c r="AB171" s="17">
        <v>572331194</v>
      </c>
      <c r="AC171" s="17">
        <v>536788291</v>
      </c>
      <c r="AD171">
        <v>1.6329949999999999E-2</v>
      </c>
      <c r="AE171">
        <v>4.66</v>
      </c>
    </row>
    <row r="172" spans="11:31" x14ac:dyDescent="0.25">
      <c r="K172">
        <v>19902</v>
      </c>
      <c r="L172" t="s">
        <v>80</v>
      </c>
      <c r="M172" s="17">
        <v>362</v>
      </c>
      <c r="N172" s="17">
        <v>108608903</v>
      </c>
      <c r="O172" s="17">
        <v>108624730</v>
      </c>
      <c r="P172" s="17">
        <v>-1.4569999999999999E-4</v>
      </c>
      <c r="Q172" s="17">
        <v>78105334</v>
      </c>
      <c r="R172">
        <v>37608107</v>
      </c>
      <c r="S172">
        <v>-0.57047283000000004</v>
      </c>
      <c r="T172">
        <v>3.3</v>
      </c>
      <c r="V172">
        <v>19831</v>
      </c>
      <c r="W172" t="s">
        <v>79</v>
      </c>
      <c r="X172" s="17">
        <v>429</v>
      </c>
      <c r="Y172" s="17">
        <v>25043574</v>
      </c>
      <c r="Z172" s="17">
        <v>26039647</v>
      </c>
      <c r="AA172">
        <v>-3.8252170000000002E-2</v>
      </c>
      <c r="AB172" s="17">
        <v>11284839</v>
      </c>
      <c r="AC172" s="17">
        <v>5799615</v>
      </c>
      <c r="AD172">
        <v>-0.32022168000000001</v>
      </c>
      <c r="AE172">
        <v>0.82</v>
      </c>
    </row>
    <row r="173" spans="11:31" x14ac:dyDescent="0.25">
      <c r="K173">
        <v>19903</v>
      </c>
      <c r="L173" t="s">
        <v>80</v>
      </c>
      <c r="M173" s="17">
        <v>355</v>
      </c>
      <c r="N173" s="17">
        <v>106076432</v>
      </c>
      <c r="O173" s="17">
        <v>108553714</v>
      </c>
      <c r="P173" s="17">
        <v>-2.2820790000000001E-2</v>
      </c>
      <c r="Q173" s="17">
        <v>41509510</v>
      </c>
      <c r="R173">
        <v>78302245</v>
      </c>
      <c r="S173">
        <v>1.13434006</v>
      </c>
      <c r="T173">
        <v>5.0999999999999996</v>
      </c>
      <c r="V173">
        <v>19832</v>
      </c>
      <c r="W173" t="s">
        <v>79</v>
      </c>
      <c r="X173" s="17">
        <v>502</v>
      </c>
      <c r="Y173" s="17">
        <v>31983167</v>
      </c>
      <c r="Z173" s="17">
        <v>30755261</v>
      </c>
      <c r="AA173">
        <v>3.992507E-2</v>
      </c>
      <c r="AB173" s="17">
        <v>8172179</v>
      </c>
      <c r="AC173" s="17">
        <v>11593222</v>
      </c>
      <c r="AD173">
        <v>0.24261244000000001</v>
      </c>
      <c r="AE173">
        <v>1.02</v>
      </c>
    </row>
    <row r="174" spans="11:31" x14ac:dyDescent="0.25">
      <c r="K174">
        <v>19904</v>
      </c>
      <c r="L174" t="s">
        <v>80</v>
      </c>
      <c r="M174" s="17">
        <v>357</v>
      </c>
      <c r="N174" s="17">
        <v>129243913</v>
      </c>
      <c r="O174" s="17">
        <v>106906309</v>
      </c>
      <c r="P174" s="17">
        <v>0.20894561</v>
      </c>
      <c r="Q174" s="17">
        <v>58657495</v>
      </c>
      <c r="R174">
        <v>37039340</v>
      </c>
      <c r="S174">
        <v>1.029741E-2</v>
      </c>
      <c r="T174">
        <v>14.2</v>
      </c>
      <c r="V174">
        <v>19833</v>
      </c>
      <c r="W174" t="s">
        <v>79</v>
      </c>
      <c r="X174" s="17">
        <v>510</v>
      </c>
      <c r="Y174" s="17">
        <v>31352123</v>
      </c>
      <c r="Z174" s="17">
        <v>32868218</v>
      </c>
      <c r="AA174">
        <v>-4.6126470000000003E-2</v>
      </c>
      <c r="AB174" s="17">
        <v>3079538</v>
      </c>
      <c r="AC174" s="17">
        <v>9068592</v>
      </c>
      <c r="AD174">
        <v>0.18794241</v>
      </c>
      <c r="AE174">
        <v>-7.67</v>
      </c>
    </row>
    <row r="175" spans="11:31" x14ac:dyDescent="0.25">
      <c r="K175">
        <v>19911</v>
      </c>
      <c r="L175" t="s">
        <v>80</v>
      </c>
      <c r="M175" s="17">
        <v>378</v>
      </c>
      <c r="N175" s="17">
        <v>116282978</v>
      </c>
      <c r="O175" s="17">
        <v>132355210</v>
      </c>
      <c r="P175" s="17">
        <v>-0.12143255999999999</v>
      </c>
      <c r="Q175" s="17">
        <v>36873549</v>
      </c>
      <c r="R175">
        <v>57669220</v>
      </c>
      <c r="S175">
        <v>6.3243980000000005E-2</v>
      </c>
      <c r="T175">
        <v>6.45</v>
      </c>
      <c r="V175">
        <v>19834</v>
      </c>
      <c r="W175" t="s">
        <v>79</v>
      </c>
      <c r="X175" s="17">
        <v>511</v>
      </c>
      <c r="Y175" s="17">
        <v>33499663</v>
      </c>
      <c r="Z175" s="17">
        <v>31648331</v>
      </c>
      <c r="AA175">
        <v>5.8496989999999999E-2</v>
      </c>
      <c r="AB175" s="17">
        <v>6155253</v>
      </c>
      <c r="AC175" s="17">
        <v>3837392</v>
      </c>
      <c r="AD175">
        <v>-1.6775020000000002E-2</v>
      </c>
      <c r="AE175">
        <v>1.4</v>
      </c>
    </row>
    <row r="176" spans="11:31" x14ac:dyDescent="0.25">
      <c r="K176">
        <v>19912</v>
      </c>
      <c r="L176" t="s">
        <v>80</v>
      </c>
      <c r="M176" s="17">
        <v>398</v>
      </c>
      <c r="N176" s="17">
        <v>113825295</v>
      </c>
      <c r="O176" s="17">
        <v>111030700</v>
      </c>
      <c r="P176" s="17">
        <v>2.5169569999999999E-2</v>
      </c>
      <c r="Q176" s="17">
        <v>29175503</v>
      </c>
      <c r="R176">
        <v>30373419</v>
      </c>
      <c r="S176">
        <v>4.9499700000000001E-2</v>
      </c>
      <c r="T176">
        <v>8.99</v>
      </c>
      <c r="V176">
        <v>19841</v>
      </c>
      <c r="W176" t="s">
        <v>79</v>
      </c>
      <c r="X176" s="17">
        <v>507</v>
      </c>
      <c r="Y176" s="17">
        <v>33394113</v>
      </c>
      <c r="Z176" s="17">
        <v>34778054</v>
      </c>
      <c r="AA176">
        <v>-3.9793509999999997E-2</v>
      </c>
      <c r="AB176" s="17">
        <v>7548362</v>
      </c>
      <c r="AC176" s="17">
        <v>5964567</v>
      </c>
      <c r="AD176">
        <v>-0.10299816000000001</v>
      </c>
      <c r="AE176">
        <v>1.25</v>
      </c>
    </row>
    <row r="177" spans="11:31" x14ac:dyDescent="0.25">
      <c r="K177">
        <v>19913</v>
      </c>
      <c r="L177" t="s">
        <v>80</v>
      </c>
      <c r="M177" s="17">
        <v>404</v>
      </c>
      <c r="N177" s="17">
        <v>114396570</v>
      </c>
      <c r="O177" s="17">
        <v>117288470</v>
      </c>
      <c r="P177" s="17">
        <v>-2.4656299999999999E-2</v>
      </c>
      <c r="Q177" s="17">
        <v>27436276</v>
      </c>
      <c r="R177">
        <v>29396847</v>
      </c>
      <c r="S177">
        <v>-1.0596329999999999E-2</v>
      </c>
      <c r="T177">
        <v>8.8000000000000007</v>
      </c>
      <c r="V177">
        <v>19842</v>
      </c>
      <c r="W177" t="s">
        <v>79</v>
      </c>
      <c r="X177" s="17">
        <v>507</v>
      </c>
      <c r="Y177" s="17">
        <v>37556683</v>
      </c>
      <c r="Z177" s="17">
        <v>34967783</v>
      </c>
      <c r="AA177">
        <v>7.403672E-2</v>
      </c>
      <c r="AB177" s="17">
        <v>6047474</v>
      </c>
      <c r="AC177" s="17">
        <v>7671681</v>
      </c>
      <c r="AD177">
        <v>0.15434829999999999</v>
      </c>
      <c r="AE177">
        <v>4.66</v>
      </c>
    </row>
    <row r="178" spans="11:31" x14ac:dyDescent="0.25">
      <c r="K178">
        <v>19914</v>
      </c>
      <c r="L178" t="s">
        <v>80</v>
      </c>
      <c r="M178" s="17">
        <v>398</v>
      </c>
      <c r="N178" s="17">
        <v>118584750</v>
      </c>
      <c r="O178" s="17">
        <v>113930410</v>
      </c>
      <c r="P178" s="17">
        <v>4.0852479999999997E-2</v>
      </c>
      <c r="Q178" s="17">
        <v>57201610</v>
      </c>
      <c r="R178">
        <v>27247513</v>
      </c>
      <c r="S178">
        <v>-0.29186561999999999</v>
      </c>
      <c r="T178">
        <v>-8.01</v>
      </c>
      <c r="V178">
        <v>19843</v>
      </c>
      <c r="W178" t="s">
        <v>79</v>
      </c>
      <c r="X178" s="17">
        <v>535</v>
      </c>
      <c r="Y178" s="17">
        <v>41822078</v>
      </c>
      <c r="Z178" s="17">
        <v>42204340</v>
      </c>
      <c r="AA178">
        <v>-9.0574100000000001E-3</v>
      </c>
      <c r="AB178" s="17">
        <v>11019633</v>
      </c>
      <c r="AC178" s="17">
        <v>7392156</v>
      </c>
      <c r="AD178">
        <v>-0.11518206</v>
      </c>
      <c r="AE178">
        <v>8.3699999999999992</v>
      </c>
    </row>
    <row r="179" spans="11:31" x14ac:dyDescent="0.25">
      <c r="K179">
        <v>19921</v>
      </c>
      <c r="L179" t="s">
        <v>80</v>
      </c>
      <c r="M179" s="17">
        <v>399</v>
      </c>
      <c r="N179" s="17">
        <v>121974424</v>
      </c>
      <c r="O179" s="17">
        <v>122606323</v>
      </c>
      <c r="P179" s="17">
        <v>-5.1538900000000004E-3</v>
      </c>
      <c r="Q179" s="17">
        <v>30413039</v>
      </c>
      <c r="R179">
        <v>60437829</v>
      </c>
      <c r="S179">
        <v>0.47279399999999999</v>
      </c>
      <c r="T179">
        <v>3.62</v>
      </c>
      <c r="V179">
        <v>19844</v>
      </c>
      <c r="W179" t="s">
        <v>79</v>
      </c>
      <c r="X179" s="17">
        <v>529</v>
      </c>
      <c r="Y179" s="17">
        <v>43199069</v>
      </c>
      <c r="Z179" s="17">
        <v>42132108</v>
      </c>
      <c r="AA179">
        <v>2.5324180000000002E-2</v>
      </c>
      <c r="AB179" s="17">
        <v>10302205</v>
      </c>
      <c r="AC179" s="17">
        <v>10913648</v>
      </c>
      <c r="AD179">
        <v>5.3763190000000002E-2</v>
      </c>
      <c r="AE179">
        <v>5.05</v>
      </c>
    </row>
    <row r="180" spans="11:31" x14ac:dyDescent="0.25">
      <c r="K180">
        <v>19922</v>
      </c>
      <c r="L180" t="s">
        <v>80</v>
      </c>
      <c r="M180" s="17">
        <v>403</v>
      </c>
      <c r="N180" s="17">
        <v>118350919</v>
      </c>
      <c r="O180" s="17">
        <v>121336758</v>
      </c>
      <c r="P180" s="17">
        <v>-2.460787E-2</v>
      </c>
      <c r="Q180" s="17">
        <v>25112024</v>
      </c>
      <c r="R180">
        <v>29167492</v>
      </c>
      <c r="S180">
        <v>1.160505E-2</v>
      </c>
      <c r="T180">
        <v>-1.36</v>
      </c>
      <c r="V180">
        <v>19851</v>
      </c>
      <c r="W180" t="s">
        <v>79</v>
      </c>
      <c r="X180" s="17">
        <v>535</v>
      </c>
      <c r="Y180" s="17">
        <v>45372995</v>
      </c>
      <c r="Z180" s="17">
        <v>45673780</v>
      </c>
      <c r="AA180">
        <v>-6.5855100000000001E-3</v>
      </c>
      <c r="AB180" s="17">
        <v>5698790</v>
      </c>
      <c r="AC180" s="17">
        <v>17422841</v>
      </c>
      <c r="AD180">
        <v>0.40434996000000001</v>
      </c>
      <c r="AE180">
        <v>8.3699999999999992</v>
      </c>
    </row>
    <row r="181" spans="11:31" x14ac:dyDescent="0.25">
      <c r="K181">
        <v>19923</v>
      </c>
      <c r="L181" t="s">
        <v>80</v>
      </c>
      <c r="M181" s="17">
        <v>422</v>
      </c>
      <c r="N181" s="17">
        <v>123749942</v>
      </c>
      <c r="O181" s="17">
        <v>124021843</v>
      </c>
      <c r="P181" s="17">
        <v>-2.19236E-3</v>
      </c>
      <c r="Q181" s="17">
        <v>46014487</v>
      </c>
      <c r="R181">
        <v>26630965</v>
      </c>
      <c r="S181">
        <v>-0.20181995999999999</v>
      </c>
      <c r="T181">
        <v>0.89</v>
      </c>
      <c r="V181">
        <v>19852</v>
      </c>
      <c r="W181" t="s">
        <v>79</v>
      </c>
      <c r="X181" s="17">
        <v>536</v>
      </c>
      <c r="Y181" s="17">
        <v>50031542</v>
      </c>
      <c r="Z181" s="17">
        <v>46866632</v>
      </c>
      <c r="AA181">
        <v>6.7530140000000002E-2</v>
      </c>
      <c r="AB181" s="17">
        <v>10209342</v>
      </c>
      <c r="AC181" s="17">
        <v>5474963</v>
      </c>
      <c r="AD181">
        <v>-3.7917510000000001E-2</v>
      </c>
      <c r="AE181">
        <v>7.72</v>
      </c>
    </row>
    <row r="182" spans="11:31" x14ac:dyDescent="0.25">
      <c r="K182">
        <v>19924</v>
      </c>
      <c r="L182" t="s">
        <v>80</v>
      </c>
      <c r="M182" s="17">
        <v>428</v>
      </c>
      <c r="N182" s="17">
        <v>135320129</v>
      </c>
      <c r="O182" s="17">
        <v>135825390</v>
      </c>
      <c r="P182" s="17">
        <v>-3.7199300000000002E-3</v>
      </c>
      <c r="Q182" s="17">
        <v>65659038</v>
      </c>
      <c r="R182">
        <v>53741198</v>
      </c>
      <c r="S182">
        <v>-0.15134584000000001</v>
      </c>
      <c r="T182">
        <v>-3.57</v>
      </c>
      <c r="V182">
        <v>19853</v>
      </c>
      <c r="W182" t="s">
        <v>79</v>
      </c>
      <c r="X182" s="17">
        <v>556</v>
      </c>
      <c r="Y182" s="17">
        <v>52119325</v>
      </c>
      <c r="Z182" s="17">
        <v>52852478</v>
      </c>
      <c r="AA182">
        <v>-1.3871690000000001E-2</v>
      </c>
      <c r="AB182" s="17">
        <v>13503977</v>
      </c>
      <c r="AC182" s="17">
        <v>10375686</v>
      </c>
      <c r="AD182">
        <v>-9.0907150000000006E-2</v>
      </c>
      <c r="AE182">
        <v>7.24</v>
      </c>
    </row>
    <row r="183" spans="11:31" x14ac:dyDescent="0.25">
      <c r="K183">
        <v>19931</v>
      </c>
      <c r="L183" t="s">
        <v>80</v>
      </c>
      <c r="M183" s="17">
        <v>365</v>
      </c>
      <c r="N183" s="17">
        <v>125762644</v>
      </c>
      <c r="O183" s="17">
        <v>132782944</v>
      </c>
      <c r="P183" s="17">
        <v>-5.2870500000000001E-2</v>
      </c>
      <c r="Q183" s="17">
        <v>33526487</v>
      </c>
      <c r="R183">
        <v>69349548</v>
      </c>
      <c r="S183">
        <v>0.45406305000000002</v>
      </c>
      <c r="T183">
        <v>-8.34</v>
      </c>
      <c r="V183">
        <v>19854</v>
      </c>
      <c r="W183" t="s">
        <v>79</v>
      </c>
      <c r="X183" s="17">
        <v>551</v>
      </c>
      <c r="Y183" s="17">
        <v>52620789</v>
      </c>
      <c r="Z183" s="17">
        <v>53549066</v>
      </c>
      <c r="AA183">
        <v>-1.7335070000000001E-2</v>
      </c>
      <c r="AB183" s="17">
        <v>9876572</v>
      </c>
      <c r="AC183" s="17">
        <v>13559606</v>
      </c>
      <c r="AD183">
        <v>6.8887080000000003E-2</v>
      </c>
      <c r="AE183">
        <v>2.97</v>
      </c>
    </row>
    <row r="184" spans="11:31" x14ac:dyDescent="0.25">
      <c r="K184">
        <v>19932</v>
      </c>
      <c r="L184" t="s">
        <v>80</v>
      </c>
      <c r="M184" s="17">
        <v>377</v>
      </c>
      <c r="N184" s="17">
        <v>131845927</v>
      </c>
      <c r="O184" s="17">
        <v>131225886</v>
      </c>
      <c r="P184" s="17">
        <v>4.7249900000000001E-3</v>
      </c>
      <c r="Q184" s="17">
        <v>42836029</v>
      </c>
      <c r="R184">
        <v>37598399</v>
      </c>
      <c r="S184">
        <v>-4.9318729999999998E-2</v>
      </c>
      <c r="T184">
        <v>-5.41</v>
      </c>
      <c r="V184">
        <v>19861</v>
      </c>
      <c r="W184" t="s">
        <v>79</v>
      </c>
      <c r="X184" s="17">
        <v>539</v>
      </c>
      <c r="Y184" s="17">
        <v>55017290</v>
      </c>
      <c r="Z184" s="17">
        <v>55095308</v>
      </c>
      <c r="AA184">
        <v>-1.41606E-3</v>
      </c>
      <c r="AB184" s="17">
        <v>16789242</v>
      </c>
      <c r="AC184" s="17">
        <v>15559337</v>
      </c>
      <c r="AD184">
        <v>-3.3081850000000003E-2</v>
      </c>
      <c r="AE184">
        <v>3.49</v>
      </c>
    </row>
    <row r="185" spans="11:31" x14ac:dyDescent="0.25">
      <c r="K185">
        <v>19933</v>
      </c>
      <c r="L185" t="s">
        <v>80</v>
      </c>
      <c r="M185" s="17">
        <v>381</v>
      </c>
      <c r="N185" s="17">
        <v>142093927</v>
      </c>
      <c r="O185" s="17">
        <v>143419701</v>
      </c>
      <c r="P185" s="17">
        <v>-9.2440200000000004E-3</v>
      </c>
      <c r="Q185" s="17">
        <v>84261934</v>
      </c>
      <c r="R185">
        <v>44812767</v>
      </c>
      <c r="S185">
        <v>-0.41350988</v>
      </c>
      <c r="T185">
        <v>-6.11</v>
      </c>
      <c r="V185">
        <v>19862</v>
      </c>
      <c r="W185" t="s">
        <v>79</v>
      </c>
      <c r="X185" s="17">
        <v>603</v>
      </c>
      <c r="Y185" s="17">
        <v>63972053</v>
      </c>
      <c r="Z185" s="17">
        <v>62455774</v>
      </c>
      <c r="AA185">
        <v>2.427764E-2</v>
      </c>
      <c r="AB185" s="17">
        <v>47007651</v>
      </c>
      <c r="AC185" s="17">
        <v>20008570</v>
      </c>
      <c r="AD185">
        <v>-0.60034111999999995</v>
      </c>
      <c r="AE185">
        <v>-0.83</v>
      </c>
    </row>
    <row r="186" spans="11:31" x14ac:dyDescent="0.25">
      <c r="K186">
        <v>19934</v>
      </c>
      <c r="L186" t="s">
        <v>80</v>
      </c>
      <c r="M186" s="17">
        <v>363</v>
      </c>
      <c r="N186" s="17">
        <v>149421578</v>
      </c>
      <c r="O186" s="17">
        <v>136163807</v>
      </c>
      <c r="P186" s="17">
        <v>9.7366339999999996E-2</v>
      </c>
      <c r="Q186" s="17">
        <v>101562328</v>
      </c>
      <c r="R186">
        <v>82900204</v>
      </c>
      <c r="S186">
        <v>-0.10146428</v>
      </c>
      <c r="T186">
        <v>4</v>
      </c>
      <c r="V186">
        <v>19863</v>
      </c>
      <c r="W186" t="s">
        <v>79</v>
      </c>
      <c r="X186" s="17">
        <v>600</v>
      </c>
      <c r="Y186" s="17">
        <v>64605066</v>
      </c>
      <c r="Z186" s="17">
        <v>65754327</v>
      </c>
      <c r="AA186">
        <v>-1.74781E-2</v>
      </c>
      <c r="AB186" s="17">
        <v>40928842</v>
      </c>
      <c r="AC186" s="17">
        <v>47836615</v>
      </c>
      <c r="AD186">
        <v>0.32138656999999998</v>
      </c>
      <c r="AE186">
        <v>-1.2</v>
      </c>
    </row>
    <row r="187" spans="11:31" x14ac:dyDescent="0.25">
      <c r="K187">
        <v>19941</v>
      </c>
      <c r="L187" t="s">
        <v>80</v>
      </c>
      <c r="M187" s="17">
        <v>350</v>
      </c>
      <c r="N187" s="17">
        <v>145150345</v>
      </c>
      <c r="O187" s="17">
        <v>152017253</v>
      </c>
      <c r="P187" s="17">
        <v>-4.5171900000000001E-2</v>
      </c>
      <c r="Q187" s="17">
        <v>37653037</v>
      </c>
      <c r="R187">
        <v>105827383</v>
      </c>
      <c r="S187">
        <v>1.3272918499999999</v>
      </c>
      <c r="T187">
        <v>4.7699999999999996</v>
      </c>
      <c r="V187">
        <v>19864</v>
      </c>
      <c r="W187" t="s">
        <v>79</v>
      </c>
      <c r="X187" s="17">
        <v>609</v>
      </c>
      <c r="Y187" s="17">
        <v>67663608</v>
      </c>
      <c r="Z187" s="17">
        <v>66264632</v>
      </c>
      <c r="AA187">
        <v>2.1111959999999999E-2</v>
      </c>
      <c r="AB187" s="17">
        <v>25998040</v>
      </c>
      <c r="AC187" s="17">
        <v>42692539</v>
      </c>
      <c r="AD187">
        <v>0.76758033000000003</v>
      </c>
      <c r="AE187">
        <v>2.65</v>
      </c>
    </row>
    <row r="188" spans="11:31" x14ac:dyDescent="0.25">
      <c r="K188">
        <v>19942</v>
      </c>
      <c r="L188" t="s">
        <v>80</v>
      </c>
      <c r="M188" s="17">
        <v>364</v>
      </c>
      <c r="N188" s="17">
        <v>155625606</v>
      </c>
      <c r="O188" s="17">
        <v>146587693</v>
      </c>
      <c r="P188" s="17">
        <v>6.1655330000000001E-2</v>
      </c>
      <c r="Q188" s="17">
        <v>50315117</v>
      </c>
      <c r="R188">
        <v>38261609</v>
      </c>
      <c r="S188">
        <v>-2.7838120000000001E-2</v>
      </c>
      <c r="T188">
        <v>10.46</v>
      </c>
      <c r="V188">
        <v>19871</v>
      </c>
      <c r="W188" t="s">
        <v>79</v>
      </c>
      <c r="X188" s="17">
        <v>606</v>
      </c>
      <c r="Y188" s="17">
        <v>68911143</v>
      </c>
      <c r="Z188" s="17">
        <v>68823936</v>
      </c>
      <c r="AA188">
        <v>1.2671E-3</v>
      </c>
      <c r="AB188" s="17">
        <v>19985175</v>
      </c>
      <c r="AC188" s="17">
        <v>27738134</v>
      </c>
      <c r="AD188">
        <v>0.19082421999999999</v>
      </c>
      <c r="AE188">
        <v>2.92</v>
      </c>
    </row>
    <row r="189" spans="11:31" x14ac:dyDescent="0.25">
      <c r="K189">
        <v>19943</v>
      </c>
      <c r="L189" t="s">
        <v>80</v>
      </c>
      <c r="M189" s="17">
        <v>358</v>
      </c>
      <c r="N189" s="17">
        <v>156933575</v>
      </c>
      <c r="O189" s="17">
        <v>157888957</v>
      </c>
      <c r="P189" s="17">
        <v>-6.0509700000000001E-3</v>
      </c>
      <c r="Q189" s="17">
        <v>42915671</v>
      </c>
      <c r="R189">
        <v>51196089</v>
      </c>
      <c r="S189">
        <v>6.8655350000000004E-2</v>
      </c>
      <c r="T189">
        <v>10.78</v>
      </c>
      <c r="V189">
        <v>19872</v>
      </c>
      <c r="W189" t="s">
        <v>79</v>
      </c>
      <c r="X189" s="17">
        <v>630</v>
      </c>
      <c r="Y189" s="17">
        <v>78648911</v>
      </c>
      <c r="Z189" s="17">
        <v>76897973</v>
      </c>
      <c r="AA189">
        <v>2.2769620000000001E-2</v>
      </c>
      <c r="AB189" s="17">
        <v>15936128</v>
      </c>
      <c r="AC189" s="17">
        <v>21261253</v>
      </c>
      <c r="AD189">
        <v>0.12718331999999999</v>
      </c>
      <c r="AE189">
        <v>2.77</v>
      </c>
    </row>
    <row r="190" spans="11:31" x14ac:dyDescent="0.25">
      <c r="K190">
        <v>19944</v>
      </c>
      <c r="L190" t="s">
        <v>80</v>
      </c>
      <c r="M190" s="17">
        <v>352</v>
      </c>
      <c r="N190" s="17">
        <v>172042210</v>
      </c>
      <c r="O190" s="17">
        <v>160191071</v>
      </c>
      <c r="P190" s="17">
        <v>7.3981270000000002E-2</v>
      </c>
      <c r="Q190" s="17">
        <v>62431058</v>
      </c>
      <c r="R190">
        <v>42601272</v>
      </c>
      <c r="S190">
        <v>-6.7851519999999999E-2</v>
      </c>
      <c r="T190">
        <v>8.44</v>
      </c>
      <c r="V190">
        <v>19873</v>
      </c>
      <c r="W190" t="s">
        <v>79</v>
      </c>
      <c r="X190" s="17">
        <v>676</v>
      </c>
      <c r="Y190" s="17">
        <v>85142714</v>
      </c>
      <c r="Z190" s="17">
        <v>85122391</v>
      </c>
      <c r="AA190">
        <v>2.3875E-4</v>
      </c>
      <c r="AB190" s="17">
        <v>52135546</v>
      </c>
      <c r="AC190" s="17">
        <v>16708080</v>
      </c>
      <c r="AD190">
        <v>-0.51754001000000005</v>
      </c>
      <c r="AE190">
        <v>4.54</v>
      </c>
    </row>
    <row r="191" spans="11:31" x14ac:dyDescent="0.25">
      <c r="K191">
        <v>19951</v>
      </c>
      <c r="L191" t="s">
        <v>80</v>
      </c>
      <c r="M191" s="17">
        <v>346</v>
      </c>
      <c r="N191" s="17">
        <v>161419514</v>
      </c>
      <c r="O191" s="17">
        <v>161817485</v>
      </c>
      <c r="P191" s="17">
        <v>-2.4593800000000002E-3</v>
      </c>
      <c r="Q191" s="17">
        <v>26555268</v>
      </c>
      <c r="R191">
        <v>62320784</v>
      </c>
      <c r="S191">
        <v>0.35546450000000002</v>
      </c>
      <c r="T191">
        <v>12.71</v>
      </c>
      <c r="V191">
        <v>19874</v>
      </c>
      <c r="W191" t="s">
        <v>79</v>
      </c>
      <c r="X191" s="17">
        <v>677</v>
      </c>
      <c r="Y191" s="17">
        <v>85343566</v>
      </c>
      <c r="Z191" s="17">
        <v>87097546</v>
      </c>
      <c r="AA191">
        <v>-2.0138110000000001E-2</v>
      </c>
      <c r="AB191" s="17">
        <v>25497584</v>
      </c>
      <c r="AC191" s="17">
        <v>52838814</v>
      </c>
      <c r="AD191">
        <v>0.74688257999999996</v>
      </c>
      <c r="AE191">
        <v>0.41</v>
      </c>
    </row>
    <row r="192" spans="11:31" x14ac:dyDescent="0.25">
      <c r="K192">
        <v>19952</v>
      </c>
      <c r="L192" t="s">
        <v>80</v>
      </c>
      <c r="M192" s="17">
        <v>369</v>
      </c>
      <c r="N192" s="17">
        <v>165262132</v>
      </c>
      <c r="O192" s="17">
        <v>172433298</v>
      </c>
      <c r="P192" s="17">
        <v>-4.1588060000000003E-2</v>
      </c>
      <c r="Q192" s="17">
        <v>30437084</v>
      </c>
      <c r="R192">
        <v>27395284</v>
      </c>
      <c r="S192">
        <v>-7.0415790000000006E-2</v>
      </c>
      <c r="T192">
        <v>2.39</v>
      </c>
      <c r="V192">
        <v>19881</v>
      </c>
      <c r="W192" t="s">
        <v>79</v>
      </c>
      <c r="X192" s="17">
        <v>695</v>
      </c>
      <c r="Y192" s="17">
        <v>91949386</v>
      </c>
      <c r="Z192" s="17">
        <v>92105487</v>
      </c>
      <c r="AA192">
        <v>-1.6948099999999999E-3</v>
      </c>
      <c r="AB192" s="17">
        <v>21733343</v>
      </c>
      <c r="AC192" s="17">
        <v>25398798</v>
      </c>
      <c r="AD192">
        <v>5.2608729999999999E-2</v>
      </c>
      <c r="AE192">
        <v>0.12</v>
      </c>
    </row>
    <row r="193" spans="11:31" x14ac:dyDescent="0.25">
      <c r="K193">
        <v>19953</v>
      </c>
      <c r="L193" t="s">
        <v>80</v>
      </c>
      <c r="M193" s="17">
        <v>394</v>
      </c>
      <c r="N193" s="17">
        <v>172553981</v>
      </c>
      <c r="O193" s="17">
        <v>171689238</v>
      </c>
      <c r="P193" s="17">
        <v>5.03668E-3</v>
      </c>
      <c r="Q193" s="17">
        <v>31672991</v>
      </c>
      <c r="R193">
        <v>34539018</v>
      </c>
      <c r="S193">
        <v>2.7202069999999998E-2</v>
      </c>
      <c r="T193">
        <v>3.5</v>
      </c>
      <c r="V193">
        <v>19882</v>
      </c>
      <c r="W193" t="s">
        <v>79</v>
      </c>
      <c r="X193" s="17">
        <v>702</v>
      </c>
      <c r="Y193" s="17">
        <v>100093406</v>
      </c>
      <c r="Z193" s="17">
        <v>97263264</v>
      </c>
      <c r="AA193">
        <v>2.9097749999999999E-2</v>
      </c>
      <c r="AB193" s="17">
        <v>24463270</v>
      </c>
      <c r="AC193" s="17">
        <v>23216742</v>
      </c>
      <c r="AD193">
        <v>2.1386740000000001E-2</v>
      </c>
      <c r="AE193">
        <v>0.75</v>
      </c>
    </row>
    <row r="194" spans="11:31" x14ac:dyDescent="0.25">
      <c r="K194">
        <v>19954</v>
      </c>
      <c r="L194" t="s">
        <v>80</v>
      </c>
      <c r="M194" s="17">
        <v>393</v>
      </c>
      <c r="N194" s="17">
        <v>181394960</v>
      </c>
      <c r="O194" s="17">
        <v>179673238</v>
      </c>
      <c r="P194" s="17">
        <v>9.5825200000000006E-3</v>
      </c>
      <c r="Q194" s="17">
        <v>57209622</v>
      </c>
      <c r="R194">
        <v>50104120</v>
      </c>
      <c r="S194">
        <v>-4.1551409999999997E-2</v>
      </c>
      <c r="T194">
        <v>-2.94</v>
      </c>
      <c r="V194">
        <v>19883</v>
      </c>
      <c r="W194" t="s">
        <v>79</v>
      </c>
      <c r="X194" s="17">
        <v>709</v>
      </c>
      <c r="Y194" s="17">
        <v>102323528</v>
      </c>
      <c r="Z194" s="17">
        <v>103793195</v>
      </c>
      <c r="AA194">
        <v>-1.415957E-2</v>
      </c>
      <c r="AB194" s="17">
        <v>22221548</v>
      </c>
      <c r="AC194" s="17">
        <v>25572757</v>
      </c>
      <c r="AD194">
        <v>2.4054349999999999E-2</v>
      </c>
      <c r="AE194">
        <v>-0.69</v>
      </c>
    </row>
    <row r="195" spans="11:31" x14ac:dyDescent="0.25">
      <c r="K195">
        <v>19961</v>
      </c>
      <c r="L195" t="s">
        <v>80</v>
      </c>
      <c r="M195" s="17">
        <v>399</v>
      </c>
      <c r="N195" s="17">
        <v>179940425</v>
      </c>
      <c r="O195" s="17">
        <v>185698344</v>
      </c>
      <c r="P195" s="17">
        <v>-3.1006840000000001E-2</v>
      </c>
      <c r="Q195" s="17">
        <v>32025509</v>
      </c>
      <c r="R195">
        <v>59040009</v>
      </c>
      <c r="S195">
        <v>0.16782615000000001</v>
      </c>
      <c r="T195">
        <v>-5.8</v>
      </c>
      <c r="V195">
        <v>19884</v>
      </c>
      <c r="W195" t="s">
        <v>79</v>
      </c>
      <c r="X195" s="17">
        <v>700</v>
      </c>
      <c r="Y195" s="17">
        <v>102249377</v>
      </c>
      <c r="Z195" s="17">
        <v>100911941</v>
      </c>
      <c r="AA195">
        <v>1.32535E-2</v>
      </c>
      <c r="AB195" s="17">
        <v>24589939</v>
      </c>
      <c r="AC195" s="17">
        <v>22633830</v>
      </c>
      <c r="AD195">
        <v>-7.9035300000000006E-3</v>
      </c>
      <c r="AE195">
        <v>2.65</v>
      </c>
    </row>
    <row r="196" spans="11:31" x14ac:dyDescent="0.25">
      <c r="K196">
        <v>19962</v>
      </c>
      <c r="L196" t="s">
        <v>80</v>
      </c>
      <c r="M196" s="17">
        <v>411</v>
      </c>
      <c r="N196" s="17">
        <v>199213420</v>
      </c>
      <c r="O196" s="17">
        <v>196056631</v>
      </c>
      <c r="P196" s="17">
        <v>1.610141E-2</v>
      </c>
      <c r="Q196" s="17">
        <v>34009613</v>
      </c>
      <c r="R196">
        <v>38152146</v>
      </c>
      <c r="S196">
        <v>4.622619E-2</v>
      </c>
      <c r="T196">
        <v>-0.03</v>
      </c>
      <c r="V196">
        <v>19891</v>
      </c>
      <c r="W196" t="s">
        <v>79</v>
      </c>
      <c r="X196" s="17">
        <v>718</v>
      </c>
      <c r="Y196" s="17">
        <v>110896988</v>
      </c>
      <c r="Z196" s="17">
        <v>105791500</v>
      </c>
      <c r="AA196">
        <v>4.8259910000000003E-2</v>
      </c>
      <c r="AB196" s="17">
        <v>20426903</v>
      </c>
      <c r="AC196" s="17">
        <v>28095823</v>
      </c>
      <c r="AD196">
        <v>0.16441594000000001</v>
      </c>
      <c r="AE196">
        <v>7.65</v>
      </c>
    </row>
    <row r="197" spans="11:31" x14ac:dyDescent="0.25">
      <c r="K197">
        <v>19963</v>
      </c>
      <c r="L197" t="s">
        <v>80</v>
      </c>
      <c r="M197" s="17">
        <v>427</v>
      </c>
      <c r="N197" s="17">
        <v>197022318</v>
      </c>
      <c r="O197" s="17">
        <v>199481354</v>
      </c>
      <c r="P197" s="17">
        <v>-1.232715E-2</v>
      </c>
      <c r="Q197" s="17">
        <v>42028463</v>
      </c>
      <c r="R197">
        <v>34567603</v>
      </c>
      <c r="S197">
        <v>-6.0152030000000002E-2</v>
      </c>
      <c r="T197">
        <v>-1.77</v>
      </c>
      <c r="V197">
        <v>19892</v>
      </c>
      <c r="W197" t="s">
        <v>79</v>
      </c>
      <c r="X197" s="17">
        <v>732</v>
      </c>
      <c r="Y197" s="17">
        <v>110240387</v>
      </c>
      <c r="Z197" s="17">
        <v>116128655</v>
      </c>
      <c r="AA197">
        <v>-5.0704689999999997E-2</v>
      </c>
      <c r="AB197" s="17">
        <v>26650500</v>
      </c>
      <c r="AC197" s="17">
        <v>21445632</v>
      </c>
      <c r="AD197">
        <v>-0.11716077</v>
      </c>
      <c r="AE197">
        <v>-0.34</v>
      </c>
    </row>
    <row r="198" spans="11:31" x14ac:dyDescent="0.25">
      <c r="K198">
        <v>19964</v>
      </c>
      <c r="L198" t="s">
        <v>80</v>
      </c>
      <c r="M198" s="17">
        <v>418</v>
      </c>
      <c r="N198" s="17">
        <v>210718766</v>
      </c>
      <c r="O198" s="17">
        <v>196988661</v>
      </c>
      <c r="P198" s="17">
        <v>6.9699979999999995E-2</v>
      </c>
      <c r="Q198" s="17">
        <v>87333612</v>
      </c>
      <c r="R198">
        <v>43277358</v>
      </c>
      <c r="S198">
        <v>-0.19729289999999999</v>
      </c>
      <c r="T198">
        <v>4.25</v>
      </c>
      <c r="V198">
        <v>19893</v>
      </c>
      <c r="W198" t="s">
        <v>79</v>
      </c>
      <c r="X198" s="17">
        <v>775</v>
      </c>
      <c r="Y198" s="17">
        <v>116690977</v>
      </c>
      <c r="Z198" s="17">
        <v>115383037</v>
      </c>
      <c r="AA198">
        <v>1.1335639999999999E-2</v>
      </c>
      <c r="AB198" s="17">
        <v>27703218</v>
      </c>
      <c r="AC198" s="17">
        <v>28728400</v>
      </c>
      <c r="AD198">
        <v>2.6924380000000001E-2</v>
      </c>
      <c r="AE198">
        <v>2.21</v>
      </c>
    </row>
    <row r="199" spans="11:31" x14ac:dyDescent="0.25">
      <c r="K199">
        <v>19971</v>
      </c>
      <c r="L199" t="s">
        <v>80</v>
      </c>
      <c r="M199" s="17">
        <v>401</v>
      </c>
      <c r="N199" s="17">
        <v>195861456</v>
      </c>
      <c r="O199" s="17">
        <v>206381141</v>
      </c>
      <c r="P199" s="17">
        <v>-5.0972120000000003E-2</v>
      </c>
      <c r="Q199" s="17">
        <v>51913947</v>
      </c>
      <c r="R199">
        <v>86153160</v>
      </c>
      <c r="S199">
        <v>0.19728792000000001</v>
      </c>
      <c r="T199">
        <v>2.25</v>
      </c>
      <c r="V199">
        <v>19894</v>
      </c>
      <c r="W199" t="s">
        <v>79</v>
      </c>
      <c r="X199" s="17">
        <v>773</v>
      </c>
      <c r="Y199" s="17">
        <v>116114642</v>
      </c>
      <c r="Z199" s="17">
        <v>117231745</v>
      </c>
      <c r="AA199">
        <v>-9.5290099999999992E-3</v>
      </c>
      <c r="AB199" s="17">
        <v>33173718</v>
      </c>
      <c r="AC199" s="17">
        <v>27598954</v>
      </c>
      <c r="AD199">
        <v>-7.465869E-2</v>
      </c>
      <c r="AE199">
        <v>-0.06</v>
      </c>
    </row>
    <row r="200" spans="11:31" x14ac:dyDescent="0.25">
      <c r="K200">
        <v>19972</v>
      </c>
      <c r="L200" t="s">
        <v>80</v>
      </c>
      <c r="M200" s="17">
        <v>433</v>
      </c>
      <c r="N200" s="17">
        <v>226916324</v>
      </c>
      <c r="O200" s="17">
        <v>218757072</v>
      </c>
      <c r="P200" s="17">
        <v>3.7298230000000002E-2</v>
      </c>
      <c r="Q200" s="17">
        <v>42617194</v>
      </c>
      <c r="R200">
        <v>55575695</v>
      </c>
      <c r="S200">
        <v>0.12941275999999999</v>
      </c>
      <c r="T200">
        <v>4.37</v>
      </c>
      <c r="V200">
        <v>19901</v>
      </c>
      <c r="W200" t="s">
        <v>79</v>
      </c>
      <c r="X200" s="17">
        <v>773</v>
      </c>
      <c r="Y200" s="17">
        <v>119684357</v>
      </c>
      <c r="Z200" s="17">
        <v>116423250</v>
      </c>
      <c r="AA200">
        <v>2.8010790000000001E-2</v>
      </c>
      <c r="AB200" s="17">
        <v>24470797</v>
      </c>
      <c r="AC200" s="17">
        <v>32964268</v>
      </c>
      <c r="AD200">
        <v>0.14084257999999999</v>
      </c>
      <c r="AE200">
        <v>-2.09</v>
      </c>
    </row>
    <row r="201" spans="11:31" x14ac:dyDescent="0.25">
      <c r="K201">
        <v>19973</v>
      </c>
      <c r="L201" t="s">
        <v>80</v>
      </c>
      <c r="M201" s="17">
        <v>450</v>
      </c>
      <c r="N201" s="17">
        <v>224745941</v>
      </c>
      <c r="O201" s="17">
        <v>227109477</v>
      </c>
      <c r="P201" s="17">
        <v>-1.0407029999999999E-2</v>
      </c>
      <c r="Q201" s="17">
        <v>44612818</v>
      </c>
      <c r="R201">
        <v>37836096</v>
      </c>
      <c r="S201">
        <v>-4.8291300000000002E-2</v>
      </c>
      <c r="T201">
        <v>4.5599999999999996</v>
      </c>
      <c r="V201">
        <v>19902</v>
      </c>
      <c r="W201" t="s">
        <v>79</v>
      </c>
      <c r="X201" s="17">
        <v>817</v>
      </c>
      <c r="Y201" s="17">
        <v>133020636</v>
      </c>
      <c r="Z201" s="17">
        <v>130914695</v>
      </c>
      <c r="AA201">
        <v>1.6086360000000001E-2</v>
      </c>
      <c r="AB201" s="17">
        <v>37225463</v>
      </c>
      <c r="AC201" s="17">
        <v>30637099</v>
      </c>
      <c r="AD201">
        <v>-4.4700139999999999E-2</v>
      </c>
      <c r="AE201">
        <v>4.59</v>
      </c>
    </row>
    <row r="202" spans="11:31" x14ac:dyDescent="0.25">
      <c r="K202">
        <v>19974</v>
      </c>
      <c r="L202" t="s">
        <v>80</v>
      </c>
      <c r="M202" s="17">
        <v>413</v>
      </c>
      <c r="N202" s="17">
        <v>220849016</v>
      </c>
      <c r="O202" s="17">
        <v>203391381</v>
      </c>
      <c r="P202" s="17">
        <v>8.5832720000000001E-2</v>
      </c>
      <c r="Q202" s="17">
        <v>56824624</v>
      </c>
      <c r="R202">
        <v>45367542</v>
      </c>
      <c r="S202">
        <v>3.7972449999999998E-2</v>
      </c>
      <c r="T202">
        <v>6.18</v>
      </c>
      <c r="V202">
        <v>19903</v>
      </c>
      <c r="W202" t="s">
        <v>79</v>
      </c>
      <c r="X202" s="17">
        <v>809</v>
      </c>
      <c r="Y202" s="17">
        <v>128705220</v>
      </c>
      <c r="Z202" s="17">
        <v>133891670</v>
      </c>
      <c r="AA202">
        <v>-3.873617E-2</v>
      </c>
      <c r="AB202" s="17">
        <v>114616051</v>
      </c>
      <c r="AC202" s="17">
        <v>36754643</v>
      </c>
      <c r="AD202">
        <v>-0.85495573000000002</v>
      </c>
      <c r="AE202">
        <v>-0.42</v>
      </c>
    </row>
    <row r="203" spans="11:31" x14ac:dyDescent="0.25">
      <c r="K203">
        <v>19981</v>
      </c>
      <c r="L203" t="s">
        <v>80</v>
      </c>
      <c r="M203" s="17">
        <v>399</v>
      </c>
      <c r="N203" s="17">
        <v>222002823</v>
      </c>
      <c r="O203" s="17">
        <v>230681462</v>
      </c>
      <c r="P203" s="17">
        <v>-3.7621740000000001E-2</v>
      </c>
      <c r="Q203" s="17">
        <v>52690834</v>
      </c>
      <c r="R203">
        <v>59956400</v>
      </c>
      <c r="S203">
        <v>-8.2768900000000003E-3</v>
      </c>
      <c r="T203">
        <v>7.51</v>
      </c>
      <c r="V203">
        <v>19904</v>
      </c>
      <c r="W203" t="s">
        <v>79</v>
      </c>
      <c r="X203" s="17">
        <v>799</v>
      </c>
      <c r="Y203" s="17">
        <v>141613929</v>
      </c>
      <c r="Z203" s="17">
        <v>129741718</v>
      </c>
      <c r="AA203">
        <v>9.1506500000000005E-2</v>
      </c>
      <c r="AB203" s="17">
        <v>55790121</v>
      </c>
      <c r="AC203" s="17">
        <v>120791729</v>
      </c>
      <c r="AD203">
        <v>8.5892640799999995</v>
      </c>
      <c r="AE203">
        <v>9.69</v>
      </c>
    </row>
    <row r="204" spans="11:31" x14ac:dyDescent="0.25">
      <c r="K204">
        <v>19982</v>
      </c>
      <c r="L204" t="s">
        <v>80</v>
      </c>
      <c r="M204" s="17">
        <v>392</v>
      </c>
      <c r="N204" s="17">
        <v>201002921</v>
      </c>
      <c r="O204" s="17">
        <v>216088913</v>
      </c>
      <c r="P204" s="17">
        <v>-6.9813819999999999E-2</v>
      </c>
      <c r="Q204" s="17">
        <v>54156806</v>
      </c>
      <c r="R204">
        <v>50262906</v>
      </c>
      <c r="S204">
        <v>-0.11445667</v>
      </c>
      <c r="T204">
        <v>-3.2</v>
      </c>
      <c r="V204">
        <v>19911</v>
      </c>
      <c r="W204" t="s">
        <v>79</v>
      </c>
      <c r="X204" s="17">
        <v>790</v>
      </c>
      <c r="Y204" s="17">
        <v>136004287</v>
      </c>
      <c r="Z204" s="17">
        <v>144815389</v>
      </c>
      <c r="AA204">
        <v>-6.0843689999999999E-2</v>
      </c>
      <c r="AB204" s="17">
        <v>34557707</v>
      </c>
      <c r="AC204" s="17">
        <v>56167211</v>
      </c>
      <c r="AD204">
        <v>0.14437298000000001</v>
      </c>
      <c r="AE204">
        <v>0.8</v>
      </c>
    </row>
    <row r="205" spans="11:31" x14ac:dyDescent="0.25">
      <c r="K205">
        <v>19983</v>
      </c>
      <c r="L205" t="s">
        <v>80</v>
      </c>
      <c r="M205" s="17">
        <v>401</v>
      </c>
      <c r="N205" s="17">
        <v>216922164</v>
      </c>
      <c r="O205" s="17">
        <v>209182824</v>
      </c>
      <c r="P205" s="17">
        <v>3.6997969999999998E-2</v>
      </c>
      <c r="Q205" s="17">
        <v>46894282</v>
      </c>
      <c r="R205">
        <v>51672616</v>
      </c>
      <c r="S205">
        <v>7.9472139999999997E-2</v>
      </c>
      <c r="T205">
        <v>1.54</v>
      </c>
      <c r="V205">
        <v>19912</v>
      </c>
      <c r="W205" t="s">
        <v>79</v>
      </c>
      <c r="X205" s="17">
        <v>850</v>
      </c>
      <c r="Y205" s="17">
        <v>152286614</v>
      </c>
      <c r="Z205" s="17">
        <v>147830440</v>
      </c>
      <c r="AA205">
        <v>3.0143820000000002E-2</v>
      </c>
      <c r="AB205" s="17">
        <v>41273978</v>
      </c>
      <c r="AC205" s="17">
        <v>35240906</v>
      </c>
      <c r="AD205">
        <v>-1.4005729999999999E-2</v>
      </c>
      <c r="AE205">
        <v>2.21</v>
      </c>
    </row>
    <row r="206" spans="11:31" x14ac:dyDescent="0.25">
      <c r="K206">
        <v>19984</v>
      </c>
      <c r="L206" t="s">
        <v>80</v>
      </c>
      <c r="M206" s="17">
        <v>380</v>
      </c>
      <c r="N206" s="17">
        <v>210430550</v>
      </c>
      <c r="O206" s="17">
        <v>202930445</v>
      </c>
      <c r="P206" s="17">
        <v>3.6958989999999997E-2</v>
      </c>
      <c r="Q206" s="17">
        <v>62575382</v>
      </c>
      <c r="R206">
        <v>56838418</v>
      </c>
      <c r="S206">
        <v>1.20687E-2</v>
      </c>
      <c r="T206">
        <v>-3.35</v>
      </c>
      <c r="V206">
        <v>19913</v>
      </c>
      <c r="W206" t="s">
        <v>79</v>
      </c>
      <c r="X206" s="17">
        <v>855</v>
      </c>
      <c r="Y206" s="17">
        <v>153113461</v>
      </c>
      <c r="Z206" s="17">
        <v>155653240</v>
      </c>
      <c r="AA206">
        <v>-1.6316899999999999E-2</v>
      </c>
      <c r="AB206" s="17">
        <v>38277559</v>
      </c>
      <c r="AC206" s="17">
        <v>42261792</v>
      </c>
      <c r="AD206">
        <v>1.2738650000000001E-2</v>
      </c>
      <c r="AE206">
        <v>4.45</v>
      </c>
    </row>
    <row r="207" spans="11:31" x14ac:dyDescent="0.25">
      <c r="K207">
        <v>19991</v>
      </c>
      <c r="L207" t="s">
        <v>80</v>
      </c>
      <c r="M207" s="17">
        <v>394</v>
      </c>
      <c r="N207" s="17">
        <v>193539834</v>
      </c>
      <c r="O207" s="17">
        <v>210031862</v>
      </c>
      <c r="P207" s="17">
        <v>-7.8521549999999996E-2</v>
      </c>
      <c r="Q207" s="17">
        <v>56452708</v>
      </c>
      <c r="R207">
        <v>66641925</v>
      </c>
      <c r="S207">
        <v>-4.395574E-2</v>
      </c>
      <c r="T207">
        <v>-7.44</v>
      </c>
      <c r="V207">
        <v>19914</v>
      </c>
      <c r="W207" t="s">
        <v>79</v>
      </c>
      <c r="X207" s="17">
        <v>858</v>
      </c>
      <c r="Y207" s="17">
        <v>149296970</v>
      </c>
      <c r="Z207" s="17">
        <v>153931238</v>
      </c>
      <c r="AA207">
        <v>-3.0106089999999999E-2</v>
      </c>
      <c r="AB207" s="17">
        <v>43752627</v>
      </c>
      <c r="AC207" s="17">
        <v>38978829</v>
      </c>
      <c r="AD207">
        <v>-8.1843139999999995E-2</v>
      </c>
      <c r="AE207">
        <v>-7.71</v>
      </c>
    </row>
    <row r="208" spans="11:31" x14ac:dyDescent="0.25">
      <c r="K208">
        <v>19992</v>
      </c>
      <c r="L208" t="s">
        <v>80</v>
      </c>
      <c r="M208" s="17">
        <v>391</v>
      </c>
      <c r="N208" s="17">
        <v>233697635</v>
      </c>
      <c r="O208" s="17">
        <v>212701505</v>
      </c>
      <c r="P208" s="17">
        <v>9.8711709999999994E-2</v>
      </c>
      <c r="Q208" s="17">
        <v>50050709</v>
      </c>
      <c r="R208">
        <v>58304288</v>
      </c>
      <c r="S208">
        <v>0.18944453999999999</v>
      </c>
      <c r="T208">
        <v>9.41</v>
      </c>
      <c r="V208">
        <v>19921</v>
      </c>
      <c r="W208" t="s">
        <v>79</v>
      </c>
      <c r="X208" s="17">
        <v>873</v>
      </c>
      <c r="Y208" s="17">
        <v>154649484</v>
      </c>
      <c r="Z208" s="17">
        <v>150966890</v>
      </c>
      <c r="AA208">
        <v>2.4393390000000001E-2</v>
      </c>
      <c r="AB208" s="17">
        <v>26751990</v>
      </c>
      <c r="AC208" s="17">
        <v>44880572</v>
      </c>
      <c r="AD208">
        <v>0.20559838999999999</v>
      </c>
      <c r="AE208">
        <v>0.81</v>
      </c>
    </row>
    <row r="209" spans="11:31" x14ac:dyDescent="0.25">
      <c r="K209">
        <v>19993</v>
      </c>
      <c r="L209" t="s">
        <v>80</v>
      </c>
      <c r="M209" s="17">
        <v>409</v>
      </c>
      <c r="N209" s="17">
        <v>227268019</v>
      </c>
      <c r="O209" s="17">
        <v>238084418</v>
      </c>
      <c r="P209" s="17">
        <v>-4.5430940000000003E-2</v>
      </c>
      <c r="Q209" s="17">
        <v>58394617</v>
      </c>
      <c r="R209">
        <v>54745971</v>
      </c>
      <c r="S209">
        <v>-7.8898049999999997E-2</v>
      </c>
      <c r="T209">
        <v>1.17</v>
      </c>
      <c r="V209">
        <v>19922</v>
      </c>
      <c r="W209" t="s">
        <v>79</v>
      </c>
      <c r="X209" s="17">
        <v>889</v>
      </c>
      <c r="Y209" s="17">
        <v>154715962</v>
      </c>
      <c r="Z209" s="17">
        <v>159214738</v>
      </c>
      <c r="AA209">
        <v>-2.8256030000000001E-2</v>
      </c>
      <c r="AB209" s="17">
        <v>29281768</v>
      </c>
      <c r="AC209" s="17">
        <v>27412162</v>
      </c>
      <c r="AD209">
        <v>-4.8317579999999999E-2</v>
      </c>
      <c r="AE209">
        <v>-5.03</v>
      </c>
    </row>
    <row r="210" spans="11:31" x14ac:dyDescent="0.25">
      <c r="K210">
        <v>19994</v>
      </c>
      <c r="L210" t="s">
        <v>80</v>
      </c>
      <c r="M210" s="17">
        <v>421</v>
      </c>
      <c r="N210" s="17">
        <v>250082063</v>
      </c>
      <c r="O210" s="17">
        <v>237072687</v>
      </c>
      <c r="P210" s="17">
        <v>5.4875050000000002E-2</v>
      </c>
      <c r="Q210" s="17">
        <v>72051458</v>
      </c>
      <c r="R210">
        <v>55425504</v>
      </c>
      <c r="S210">
        <v>-1.9909900000000001E-2</v>
      </c>
      <c r="T210">
        <v>2.96</v>
      </c>
      <c r="V210">
        <v>19923</v>
      </c>
      <c r="W210" t="s">
        <v>79</v>
      </c>
      <c r="X210" s="17">
        <v>917</v>
      </c>
      <c r="Y210" s="17">
        <v>158339836</v>
      </c>
      <c r="Z210" s="17">
        <v>158877318</v>
      </c>
      <c r="AA210">
        <v>-3.3830000000000002E-3</v>
      </c>
      <c r="AB210" s="17">
        <v>26487594</v>
      </c>
      <c r="AC210" s="17">
        <v>30247376</v>
      </c>
      <c r="AD210">
        <v>2.5050929999999999E-2</v>
      </c>
      <c r="AE210">
        <v>-3.74</v>
      </c>
    </row>
    <row r="211" spans="11:31" x14ac:dyDescent="0.25">
      <c r="K211">
        <v>20001</v>
      </c>
      <c r="L211" t="s">
        <v>80</v>
      </c>
      <c r="M211" s="17">
        <v>424</v>
      </c>
      <c r="N211" s="17">
        <v>250090104</v>
      </c>
      <c r="O211" s="17">
        <v>253066030</v>
      </c>
      <c r="P211" s="17">
        <v>-1.1759479999999999E-2</v>
      </c>
      <c r="Q211" s="17">
        <v>44204282</v>
      </c>
      <c r="R211">
        <v>74648225</v>
      </c>
      <c r="S211">
        <v>0.15395333999999999</v>
      </c>
      <c r="T211">
        <v>9.64</v>
      </c>
      <c r="V211">
        <v>19924</v>
      </c>
      <c r="W211" t="s">
        <v>79</v>
      </c>
      <c r="X211" s="17">
        <v>923</v>
      </c>
      <c r="Y211" s="17">
        <v>154503126</v>
      </c>
      <c r="Z211" s="17">
        <v>158935121</v>
      </c>
      <c r="AA211">
        <v>-2.788556E-2</v>
      </c>
      <c r="AB211" s="17">
        <v>45464552</v>
      </c>
      <c r="AC211" s="17">
        <v>27532978</v>
      </c>
      <c r="AD211">
        <v>-0.17019181</v>
      </c>
      <c r="AE211">
        <v>-3.51</v>
      </c>
    </row>
    <row r="212" spans="11:31" x14ac:dyDescent="0.25">
      <c r="K212">
        <v>20002</v>
      </c>
      <c r="L212" t="s">
        <v>80</v>
      </c>
      <c r="M212" s="17">
        <v>435</v>
      </c>
      <c r="N212" s="17">
        <v>288977135</v>
      </c>
      <c r="O212" s="17">
        <v>255217604</v>
      </c>
      <c r="P212" s="17">
        <v>0.13227744</v>
      </c>
      <c r="Q212" s="17">
        <v>51229720</v>
      </c>
      <c r="R212">
        <v>43859447</v>
      </c>
      <c r="S212">
        <v>0.12485564</v>
      </c>
      <c r="T212">
        <v>13</v>
      </c>
      <c r="V212">
        <v>19931</v>
      </c>
      <c r="W212" t="s">
        <v>79</v>
      </c>
      <c r="X212" s="17">
        <v>746</v>
      </c>
      <c r="Y212" s="17">
        <v>147181085</v>
      </c>
      <c r="Z212" s="17">
        <v>142865528</v>
      </c>
      <c r="AA212">
        <v>3.0207129999999999E-2</v>
      </c>
      <c r="AB212" s="17">
        <v>26409447</v>
      </c>
      <c r="AC212" s="17">
        <v>45017637</v>
      </c>
      <c r="AD212">
        <v>0.23427941999999999</v>
      </c>
      <c r="AE212">
        <v>-2.93</v>
      </c>
    </row>
    <row r="213" spans="11:31" x14ac:dyDescent="0.25">
      <c r="K213">
        <v>20003</v>
      </c>
      <c r="L213" t="s">
        <v>80</v>
      </c>
      <c r="M213" s="17">
        <v>465</v>
      </c>
      <c r="N213" s="17">
        <v>312049344</v>
      </c>
      <c r="O213" s="17">
        <v>315816689</v>
      </c>
      <c r="P213" s="17">
        <v>-1.1928899999999999E-2</v>
      </c>
      <c r="Q213" s="17">
        <v>70652692</v>
      </c>
      <c r="R213">
        <v>52412054</v>
      </c>
      <c r="S213">
        <v>-8.3552000000000001E-2</v>
      </c>
      <c r="T213">
        <v>16.350000000000001</v>
      </c>
      <c r="V213">
        <v>19932</v>
      </c>
      <c r="W213" t="s">
        <v>79</v>
      </c>
      <c r="X213" s="17">
        <v>756</v>
      </c>
      <c r="Y213" s="17">
        <v>144182173</v>
      </c>
      <c r="Z213" s="17">
        <v>147679708</v>
      </c>
      <c r="AA213">
        <v>-2.3683249999999999E-2</v>
      </c>
      <c r="AB213" s="17">
        <v>37059726</v>
      </c>
      <c r="AC213" s="17">
        <v>27028432</v>
      </c>
      <c r="AD213">
        <v>-0.11213167</v>
      </c>
      <c r="AE213">
        <v>-2.4700000000000002</v>
      </c>
    </row>
    <row r="214" spans="11:31" x14ac:dyDescent="0.25">
      <c r="K214">
        <v>20004</v>
      </c>
      <c r="L214" t="s">
        <v>80</v>
      </c>
      <c r="M214" s="17">
        <v>450</v>
      </c>
      <c r="N214" s="17">
        <v>309467347</v>
      </c>
      <c r="O214" s="17">
        <v>311190867</v>
      </c>
      <c r="P214" s="17">
        <v>-5.5384700000000002E-3</v>
      </c>
      <c r="Q214" s="17">
        <v>74276472</v>
      </c>
      <c r="R214">
        <v>76610955</v>
      </c>
      <c r="S214">
        <v>2.6045E-3</v>
      </c>
      <c r="T214">
        <v>10.31</v>
      </c>
      <c r="V214">
        <v>19933</v>
      </c>
      <c r="W214" t="s">
        <v>79</v>
      </c>
      <c r="X214" s="17">
        <v>751</v>
      </c>
      <c r="Y214" s="17">
        <v>146336207</v>
      </c>
      <c r="Z214" s="17">
        <v>148910652</v>
      </c>
      <c r="AA214">
        <v>-1.7288520000000002E-2</v>
      </c>
      <c r="AB214" s="17">
        <v>56830994</v>
      </c>
      <c r="AC214" s="17">
        <v>38076370</v>
      </c>
      <c r="AD214">
        <v>-0.19244107999999999</v>
      </c>
      <c r="AE214">
        <v>-3.87</v>
      </c>
    </row>
    <row r="215" spans="11:31" x14ac:dyDescent="0.25">
      <c r="K215">
        <v>20011</v>
      </c>
      <c r="L215" t="s">
        <v>80</v>
      </c>
      <c r="M215" s="17">
        <v>455</v>
      </c>
      <c r="N215" s="17">
        <v>307002868</v>
      </c>
      <c r="O215" s="17">
        <v>317793957</v>
      </c>
      <c r="P215" s="17">
        <v>-3.3956239999999999E-2</v>
      </c>
      <c r="Q215" s="17">
        <v>67661354</v>
      </c>
      <c r="R215">
        <v>74879401</v>
      </c>
      <c r="S215">
        <v>-1.470905E-2</v>
      </c>
      <c r="T215">
        <v>8.09</v>
      </c>
      <c r="V215">
        <v>19934</v>
      </c>
      <c r="W215" t="s">
        <v>79</v>
      </c>
      <c r="X215" s="17">
        <v>751</v>
      </c>
      <c r="Y215" s="17">
        <v>154387779</v>
      </c>
      <c r="Z215" s="17">
        <v>148363670</v>
      </c>
      <c r="AA215">
        <v>4.0603670000000001E-2</v>
      </c>
      <c r="AB215" s="17">
        <v>50141168</v>
      </c>
      <c r="AC215" s="17">
        <v>59277453</v>
      </c>
      <c r="AD215">
        <v>0.17017665000000001</v>
      </c>
      <c r="AE215">
        <v>2.98</v>
      </c>
    </row>
    <row r="216" spans="11:31" x14ac:dyDescent="0.25">
      <c r="K216">
        <v>20012</v>
      </c>
      <c r="L216" t="s">
        <v>80</v>
      </c>
      <c r="M216" s="17">
        <v>464</v>
      </c>
      <c r="N216" s="17">
        <v>330019446</v>
      </c>
      <c r="O216" s="17">
        <v>324328509</v>
      </c>
      <c r="P216" s="17">
        <v>1.7546829999999999E-2</v>
      </c>
      <c r="Q216" s="17">
        <v>89787880</v>
      </c>
      <c r="R216">
        <v>88380570</v>
      </c>
      <c r="S216">
        <v>1.8154969999999999E-2</v>
      </c>
      <c r="T216">
        <v>-3.39</v>
      </c>
      <c r="V216">
        <v>19941</v>
      </c>
      <c r="W216" t="s">
        <v>79</v>
      </c>
      <c r="X216" s="17">
        <v>731</v>
      </c>
      <c r="Y216" s="17">
        <v>145328751</v>
      </c>
      <c r="Z216" s="17">
        <v>152114384</v>
      </c>
      <c r="AA216">
        <v>-4.4608750000000003E-2</v>
      </c>
      <c r="AB216" s="17">
        <v>67808039</v>
      </c>
      <c r="AC216" s="17">
        <v>49527059</v>
      </c>
      <c r="AD216">
        <v>-0.24434415000000001</v>
      </c>
      <c r="AE216">
        <v>-4.5</v>
      </c>
    </row>
    <row r="217" spans="11:31" x14ac:dyDescent="0.25">
      <c r="K217">
        <v>20013</v>
      </c>
      <c r="L217" t="s">
        <v>80</v>
      </c>
      <c r="M217" s="17">
        <v>501</v>
      </c>
      <c r="N217" s="17">
        <v>341423266</v>
      </c>
      <c r="O217" s="17">
        <v>338440174</v>
      </c>
      <c r="P217" s="17">
        <v>8.8142399999999992E-3</v>
      </c>
      <c r="Q217" s="17">
        <v>72715027</v>
      </c>
      <c r="R217">
        <v>85777992</v>
      </c>
      <c r="S217">
        <v>6.3507949999999994E-2</v>
      </c>
      <c r="T217">
        <v>-1.31</v>
      </c>
      <c r="V217">
        <v>19942</v>
      </c>
      <c r="W217" t="s">
        <v>79</v>
      </c>
      <c r="X217" s="17">
        <v>737</v>
      </c>
      <c r="Y217" s="17">
        <v>150540072</v>
      </c>
      <c r="Z217" s="17">
        <v>150428298</v>
      </c>
      <c r="AA217">
        <v>7.4304000000000004E-4</v>
      </c>
      <c r="AB217" s="17">
        <v>37824598</v>
      </c>
      <c r="AC217" s="17">
        <v>69537463</v>
      </c>
      <c r="AD217">
        <v>0.39342701000000002</v>
      </c>
      <c r="AE217">
        <v>-2.06</v>
      </c>
    </row>
    <row r="218" spans="11:31" x14ac:dyDescent="0.25">
      <c r="K218">
        <v>20014</v>
      </c>
      <c r="L218" t="s">
        <v>80</v>
      </c>
      <c r="M218" s="17">
        <v>499</v>
      </c>
      <c r="N218" s="17">
        <v>346781804</v>
      </c>
      <c r="O218" s="17">
        <v>350357061</v>
      </c>
      <c r="P218" s="17">
        <v>-1.0204609999999999E-2</v>
      </c>
      <c r="Q218" s="17">
        <v>106789353</v>
      </c>
      <c r="R218">
        <v>87445373</v>
      </c>
      <c r="S218">
        <v>-8.7174660000000001E-2</v>
      </c>
      <c r="T218">
        <v>-1.78</v>
      </c>
      <c r="V218">
        <v>19943</v>
      </c>
      <c r="W218" t="s">
        <v>79</v>
      </c>
      <c r="X218" s="17">
        <v>720</v>
      </c>
      <c r="Y218" s="17">
        <v>159469741</v>
      </c>
      <c r="Z218" s="17">
        <v>152944102</v>
      </c>
      <c r="AA218">
        <v>4.2666820000000001E-2</v>
      </c>
      <c r="AB218" s="17">
        <v>52749909</v>
      </c>
      <c r="AC218" s="17">
        <v>53640994</v>
      </c>
      <c r="AD218">
        <v>7.4687729999999994E-2</v>
      </c>
      <c r="AE218">
        <v>3.94</v>
      </c>
    </row>
    <row r="219" spans="11:31" x14ac:dyDescent="0.25">
      <c r="K219">
        <v>20021</v>
      </c>
      <c r="L219" t="s">
        <v>80</v>
      </c>
      <c r="M219" s="17">
        <v>552</v>
      </c>
      <c r="N219" s="17">
        <v>355795905</v>
      </c>
      <c r="O219" s="17">
        <v>366348611</v>
      </c>
      <c r="P219" s="17">
        <v>-2.8805089999999998E-2</v>
      </c>
      <c r="Q219" s="17">
        <v>58747412</v>
      </c>
      <c r="R219">
        <v>109819561</v>
      </c>
      <c r="S219">
        <v>0.15795265</v>
      </c>
      <c r="T219">
        <v>-1.26</v>
      </c>
      <c r="V219">
        <v>19944</v>
      </c>
      <c r="W219" t="s">
        <v>79</v>
      </c>
      <c r="X219" s="17">
        <v>690</v>
      </c>
      <c r="Y219" s="17">
        <v>152319266</v>
      </c>
      <c r="Z219" s="17">
        <v>151566394</v>
      </c>
      <c r="AA219">
        <v>4.9672800000000001E-3</v>
      </c>
      <c r="AB219" s="17">
        <v>48839073</v>
      </c>
      <c r="AC219" s="17">
        <v>54981453</v>
      </c>
      <c r="AD219">
        <v>7.1390549999999997E-2</v>
      </c>
      <c r="AE219">
        <v>0.38</v>
      </c>
    </row>
    <row r="220" spans="11:31" x14ac:dyDescent="0.25">
      <c r="K220">
        <v>20022</v>
      </c>
      <c r="L220" t="s">
        <v>80</v>
      </c>
      <c r="M220" s="17">
        <v>558</v>
      </c>
      <c r="N220" s="17">
        <v>365781079</v>
      </c>
      <c r="O220" s="17">
        <v>360759482</v>
      </c>
      <c r="P220" s="17">
        <v>1.391951E-2</v>
      </c>
      <c r="Q220" s="17">
        <v>72881752</v>
      </c>
      <c r="R220">
        <v>59093852</v>
      </c>
      <c r="S220">
        <v>-2.9059669999999999E-2</v>
      </c>
      <c r="T220">
        <v>-1.63</v>
      </c>
      <c r="V220">
        <v>19951</v>
      </c>
      <c r="W220" t="s">
        <v>79</v>
      </c>
      <c r="X220" s="17">
        <v>706</v>
      </c>
      <c r="Y220" s="17">
        <v>159889882</v>
      </c>
      <c r="Z220" s="17">
        <v>156315582</v>
      </c>
      <c r="AA220">
        <v>2.2865920000000001E-2</v>
      </c>
      <c r="AB220" s="17">
        <v>55804891</v>
      </c>
      <c r="AC220" s="17">
        <v>48815836</v>
      </c>
      <c r="AD220">
        <v>-3.176524E-2</v>
      </c>
      <c r="AE220">
        <v>7.12</v>
      </c>
    </row>
    <row r="221" spans="11:31" x14ac:dyDescent="0.25">
      <c r="K221">
        <v>20023</v>
      </c>
      <c r="L221" t="s">
        <v>80</v>
      </c>
      <c r="M221" s="17">
        <v>614</v>
      </c>
      <c r="N221" s="17">
        <v>370657740</v>
      </c>
      <c r="O221" s="17">
        <v>378186847</v>
      </c>
      <c r="P221" s="17">
        <v>-1.9908430000000001E-2</v>
      </c>
      <c r="Q221" s="17">
        <v>79343319</v>
      </c>
      <c r="R221">
        <v>77412043</v>
      </c>
      <c r="S221">
        <v>-3.1453380000000003E-2</v>
      </c>
      <c r="T221">
        <v>-4.5</v>
      </c>
      <c r="V221">
        <v>19952</v>
      </c>
      <c r="W221" t="s">
        <v>79</v>
      </c>
      <c r="X221" s="17">
        <v>721</v>
      </c>
      <c r="Y221" s="17">
        <v>169655750</v>
      </c>
      <c r="Z221" s="17">
        <v>167442776</v>
      </c>
      <c r="AA221">
        <v>1.32163E-2</v>
      </c>
      <c r="AB221" s="17">
        <v>45766472</v>
      </c>
      <c r="AC221" s="17">
        <v>57839977</v>
      </c>
      <c r="AD221">
        <v>0.13034776000000001</v>
      </c>
      <c r="AE221">
        <v>8.3699999999999992</v>
      </c>
    </row>
    <row r="222" spans="11:31" x14ac:dyDescent="0.25">
      <c r="K222">
        <v>20024</v>
      </c>
      <c r="L222" t="s">
        <v>80</v>
      </c>
      <c r="M222" s="17">
        <v>601</v>
      </c>
      <c r="N222" s="17">
        <v>349977666</v>
      </c>
      <c r="O222" s="17">
        <v>366875366</v>
      </c>
      <c r="P222" s="17">
        <v>-4.6058420000000003E-2</v>
      </c>
      <c r="Q222" s="17">
        <v>127672850</v>
      </c>
      <c r="R222">
        <v>85023615</v>
      </c>
      <c r="S222">
        <v>-0.21127040999999999</v>
      </c>
      <c r="T222">
        <v>-8.09</v>
      </c>
      <c r="V222">
        <v>19953</v>
      </c>
      <c r="W222" t="s">
        <v>79</v>
      </c>
      <c r="X222" s="17">
        <v>751</v>
      </c>
      <c r="Y222" s="17">
        <v>179038915</v>
      </c>
      <c r="Z222" s="17">
        <v>177906985</v>
      </c>
      <c r="AA222">
        <v>6.3624800000000002E-3</v>
      </c>
      <c r="AB222" s="17">
        <v>50355055</v>
      </c>
      <c r="AC222" s="17">
        <v>48932213</v>
      </c>
      <c r="AD222">
        <v>-2.2555700000000001E-3</v>
      </c>
      <c r="AE222">
        <v>4.74</v>
      </c>
    </row>
    <row r="223" spans="11:31" x14ac:dyDescent="0.25">
      <c r="K223">
        <v>20031</v>
      </c>
      <c r="L223" t="s">
        <v>80</v>
      </c>
      <c r="M223" s="17">
        <v>595</v>
      </c>
      <c r="N223" s="17">
        <v>355901011</v>
      </c>
      <c r="O223" s="17">
        <v>358567561</v>
      </c>
      <c r="P223" s="17">
        <v>-7.4366700000000003E-3</v>
      </c>
      <c r="Q223" s="17">
        <v>79999592</v>
      </c>
      <c r="R223">
        <v>128920341</v>
      </c>
      <c r="S223">
        <v>0.20141414999999999</v>
      </c>
      <c r="T223">
        <v>-5.95</v>
      </c>
      <c r="V223">
        <v>19954</v>
      </c>
      <c r="W223" t="s">
        <v>79</v>
      </c>
      <c r="X223" s="17">
        <v>741</v>
      </c>
      <c r="Y223" s="17">
        <v>172524126</v>
      </c>
      <c r="Z223" s="17">
        <v>178145179</v>
      </c>
      <c r="AA223">
        <v>-3.1553209999999998E-2</v>
      </c>
      <c r="AB223" s="17">
        <v>57940758</v>
      </c>
      <c r="AC223" s="17">
        <v>50126168</v>
      </c>
      <c r="AD223">
        <v>-0.10495037</v>
      </c>
      <c r="AE223">
        <v>1.0900000000000001</v>
      </c>
    </row>
    <row r="224" spans="11:31" x14ac:dyDescent="0.25">
      <c r="K224">
        <v>20032</v>
      </c>
      <c r="L224" t="s">
        <v>80</v>
      </c>
      <c r="M224" s="17">
        <v>629</v>
      </c>
      <c r="N224" s="17">
        <v>350235561</v>
      </c>
      <c r="O224" s="17">
        <v>353096694</v>
      </c>
      <c r="P224" s="17">
        <v>-8.1029699999999993E-3</v>
      </c>
      <c r="Q224" s="17">
        <v>124886003</v>
      </c>
      <c r="R224">
        <v>80256429</v>
      </c>
      <c r="S224">
        <v>-0.17406047999999999</v>
      </c>
      <c r="T224">
        <v>-8.15</v>
      </c>
      <c r="V224">
        <v>19961</v>
      </c>
      <c r="W224" t="s">
        <v>79</v>
      </c>
      <c r="X224" s="17">
        <v>743</v>
      </c>
      <c r="Y224" s="17">
        <v>183078963</v>
      </c>
      <c r="Z224" s="17">
        <v>174290013</v>
      </c>
      <c r="AA224">
        <v>5.0427159999999999E-2</v>
      </c>
      <c r="AB224" s="17">
        <v>67668802</v>
      </c>
      <c r="AC224" s="17">
        <v>68528836</v>
      </c>
      <c r="AD224">
        <v>9.1233709999999996E-2</v>
      </c>
      <c r="AE224">
        <v>3.85</v>
      </c>
    </row>
    <row r="225" spans="11:31" x14ac:dyDescent="0.25">
      <c r="K225">
        <v>20033</v>
      </c>
      <c r="L225" t="s">
        <v>80</v>
      </c>
      <c r="M225" s="17">
        <v>628</v>
      </c>
      <c r="N225" s="17">
        <v>347636942</v>
      </c>
      <c r="O225" s="17">
        <v>351366313</v>
      </c>
      <c r="P225" s="17">
        <v>-1.0613910000000001E-2</v>
      </c>
      <c r="Q225" s="17">
        <v>68713029</v>
      </c>
      <c r="R225">
        <v>121031219</v>
      </c>
      <c r="S225">
        <v>0.21094840000000001</v>
      </c>
      <c r="T225">
        <v>-7.22</v>
      </c>
      <c r="V225">
        <v>19962</v>
      </c>
      <c r="W225" t="s">
        <v>79</v>
      </c>
      <c r="X225" s="17">
        <v>761</v>
      </c>
      <c r="Y225" s="17">
        <v>186647884</v>
      </c>
      <c r="Z225" s="17">
        <v>189205736</v>
      </c>
      <c r="AA225">
        <v>-1.351889E-2</v>
      </c>
      <c r="AB225" s="17">
        <v>24754126</v>
      </c>
      <c r="AC225" s="17">
        <v>69216985</v>
      </c>
      <c r="AD225">
        <v>0.34924113000000001</v>
      </c>
      <c r="AE225">
        <v>1.17</v>
      </c>
    </row>
    <row r="226" spans="11:31" x14ac:dyDescent="0.25">
      <c r="K226">
        <v>20034</v>
      </c>
      <c r="L226" t="s">
        <v>80</v>
      </c>
      <c r="M226" s="17">
        <v>621</v>
      </c>
      <c r="N226" s="17">
        <v>354842626</v>
      </c>
      <c r="O226" s="17">
        <v>353137289</v>
      </c>
      <c r="P226" s="17">
        <v>4.8291000000000002E-3</v>
      </c>
      <c r="Q226" s="17">
        <v>103518976</v>
      </c>
      <c r="R226">
        <v>68559495</v>
      </c>
      <c r="S226">
        <v>-0.11685432</v>
      </c>
      <c r="T226">
        <v>-2.13</v>
      </c>
      <c r="V226">
        <v>19963</v>
      </c>
      <c r="W226" t="s">
        <v>79</v>
      </c>
      <c r="X226" s="17">
        <v>799</v>
      </c>
      <c r="Y226" s="17">
        <v>194716244</v>
      </c>
      <c r="Z226" s="17">
        <v>193388351</v>
      </c>
      <c r="AA226">
        <v>6.8664599999999996E-3</v>
      </c>
      <c r="AB226" s="17">
        <v>45145679</v>
      </c>
      <c r="AC226" s="17">
        <v>26525040</v>
      </c>
      <c r="AD226">
        <v>-0.1036342</v>
      </c>
      <c r="AE226">
        <v>1.22</v>
      </c>
    </row>
    <row r="227" spans="11:31" x14ac:dyDescent="0.25">
      <c r="K227">
        <v>20041</v>
      </c>
      <c r="L227" t="s">
        <v>80</v>
      </c>
      <c r="M227" s="17">
        <v>621</v>
      </c>
      <c r="N227" s="17">
        <v>329706458</v>
      </c>
      <c r="O227" s="17">
        <v>351540366</v>
      </c>
      <c r="P227" s="17">
        <v>-6.2109249999999998E-2</v>
      </c>
      <c r="Q227" s="17">
        <v>118092973</v>
      </c>
      <c r="R227">
        <v>107779140</v>
      </c>
      <c r="S227">
        <v>-0.13188209000000001</v>
      </c>
      <c r="T227">
        <v>-7.6</v>
      </c>
      <c r="V227">
        <v>19964</v>
      </c>
      <c r="W227" t="s">
        <v>79</v>
      </c>
      <c r="X227" s="17">
        <v>758</v>
      </c>
      <c r="Y227" s="17">
        <v>187583955</v>
      </c>
      <c r="Z227" s="17">
        <v>188891276</v>
      </c>
      <c r="AA227">
        <v>-6.9210199999999999E-3</v>
      </c>
      <c r="AB227" s="17">
        <v>69321520</v>
      </c>
      <c r="AC227" s="17">
        <v>41233244</v>
      </c>
      <c r="AD227">
        <v>-0.19907889000000001</v>
      </c>
      <c r="AE227">
        <v>3.69</v>
      </c>
    </row>
    <row r="228" spans="11:31" x14ac:dyDescent="0.25">
      <c r="K228">
        <v>20042</v>
      </c>
      <c r="L228" t="s">
        <v>80</v>
      </c>
      <c r="M228" s="17">
        <v>611</v>
      </c>
      <c r="N228" s="17">
        <v>334078039</v>
      </c>
      <c r="O228" s="17">
        <v>330802495</v>
      </c>
      <c r="P228" s="17">
        <v>9.9018100000000005E-3</v>
      </c>
      <c r="Q228" s="17">
        <v>73388693</v>
      </c>
      <c r="R228">
        <v>79393557</v>
      </c>
      <c r="S228">
        <v>3.6913599999999998E-2</v>
      </c>
      <c r="T228">
        <v>-5.8</v>
      </c>
      <c r="V228">
        <v>19971</v>
      </c>
      <c r="W228" t="s">
        <v>79</v>
      </c>
      <c r="X228" s="17">
        <v>734</v>
      </c>
      <c r="Y228" s="17">
        <v>187492404</v>
      </c>
      <c r="Z228" s="17">
        <v>182709033</v>
      </c>
      <c r="AA228">
        <v>2.6180269999999999E-2</v>
      </c>
      <c r="AB228" s="17">
        <v>38290611</v>
      </c>
      <c r="AC228" s="17">
        <v>76696493</v>
      </c>
      <c r="AD228">
        <v>0.40739758999999998</v>
      </c>
      <c r="AE228">
        <v>1.26</v>
      </c>
    </row>
    <row r="229" spans="11:31" x14ac:dyDescent="0.25">
      <c r="K229">
        <v>20043</v>
      </c>
      <c r="L229" t="s">
        <v>80</v>
      </c>
      <c r="M229" s="17">
        <v>620</v>
      </c>
      <c r="N229" s="17">
        <v>348177500</v>
      </c>
      <c r="O229" s="17">
        <v>344748058</v>
      </c>
      <c r="P229" s="17">
        <v>9.9476800000000004E-3</v>
      </c>
      <c r="Q229" s="17">
        <v>80414803</v>
      </c>
      <c r="R229">
        <v>80559623</v>
      </c>
      <c r="S229">
        <v>1.352921E-2</v>
      </c>
      <c r="T229">
        <v>-3.74</v>
      </c>
      <c r="V229">
        <v>19972</v>
      </c>
      <c r="W229" t="s">
        <v>79</v>
      </c>
      <c r="X229" s="17">
        <v>820</v>
      </c>
      <c r="Y229" s="17">
        <v>241330741</v>
      </c>
      <c r="Z229" s="17">
        <v>232875981</v>
      </c>
      <c r="AA229">
        <v>3.6305850000000001E-2</v>
      </c>
      <c r="AB229" s="17">
        <v>81508582</v>
      </c>
      <c r="AC229" s="17">
        <v>45601359</v>
      </c>
      <c r="AD229">
        <v>-0.14658934000000001</v>
      </c>
      <c r="AE229">
        <v>6.24</v>
      </c>
    </row>
    <row r="230" spans="11:31" x14ac:dyDescent="0.25">
      <c r="K230">
        <v>20044</v>
      </c>
      <c r="L230" t="s">
        <v>80</v>
      </c>
      <c r="M230" s="17">
        <v>596</v>
      </c>
      <c r="N230" s="17">
        <v>328527619</v>
      </c>
      <c r="O230" s="17">
        <v>326303859</v>
      </c>
      <c r="P230" s="17">
        <v>6.8149999999999999E-3</v>
      </c>
      <c r="Q230" s="17">
        <v>81679602</v>
      </c>
      <c r="R230">
        <v>68608607</v>
      </c>
      <c r="S230">
        <v>-4.2093270000000002E-2</v>
      </c>
      <c r="T230">
        <v>-3.54</v>
      </c>
      <c r="V230">
        <v>19973</v>
      </c>
      <c r="W230" t="s">
        <v>79</v>
      </c>
      <c r="X230" s="17">
        <v>877</v>
      </c>
      <c r="Y230" s="17">
        <v>249758280</v>
      </c>
      <c r="Z230" s="17">
        <v>256181769</v>
      </c>
      <c r="AA230">
        <v>-2.5073950000000001E-2</v>
      </c>
      <c r="AB230" s="17">
        <v>71071184</v>
      </c>
      <c r="AC230" s="17">
        <v>91339894</v>
      </c>
      <c r="AD230">
        <v>8.3990919999999997E-2</v>
      </c>
      <c r="AE230">
        <v>3.05</v>
      </c>
    </row>
    <row r="231" spans="11:31" x14ac:dyDescent="0.25">
      <c r="K231">
        <v>20051</v>
      </c>
      <c r="L231" t="s">
        <v>80</v>
      </c>
      <c r="M231" s="17">
        <v>621</v>
      </c>
      <c r="N231" s="17">
        <v>330871928</v>
      </c>
      <c r="O231" s="17">
        <v>341520374</v>
      </c>
      <c r="P231" s="17">
        <v>-3.117953E-2</v>
      </c>
      <c r="Q231" s="17">
        <v>95268520</v>
      </c>
      <c r="R231">
        <v>83512541</v>
      </c>
      <c r="S231">
        <v>-8.6836220000000006E-2</v>
      </c>
      <c r="T231">
        <v>-0.45</v>
      </c>
      <c r="V231">
        <v>19974</v>
      </c>
      <c r="W231" t="s">
        <v>79</v>
      </c>
      <c r="X231" s="17">
        <v>767</v>
      </c>
      <c r="Y231" s="17">
        <v>222581453</v>
      </c>
      <c r="Z231" s="17">
        <v>214792027</v>
      </c>
      <c r="AA231">
        <v>3.6264970000000001E-2</v>
      </c>
      <c r="AB231" s="17">
        <v>88628459</v>
      </c>
      <c r="AC231" s="17">
        <v>62843923</v>
      </c>
      <c r="AD231">
        <v>-0.11842932</v>
      </c>
      <c r="AE231">
        <v>7.37</v>
      </c>
    </row>
    <row r="232" spans="11:31" x14ac:dyDescent="0.25">
      <c r="K232">
        <v>20052</v>
      </c>
      <c r="L232" t="s">
        <v>80</v>
      </c>
      <c r="M232" s="17">
        <v>614</v>
      </c>
      <c r="N232" s="17">
        <v>335022948</v>
      </c>
      <c r="O232" s="17">
        <v>336553869</v>
      </c>
      <c r="P232" s="17">
        <v>-4.5488100000000004E-3</v>
      </c>
      <c r="Q232" s="17">
        <v>96698965</v>
      </c>
      <c r="R232">
        <v>97485386</v>
      </c>
      <c r="S232">
        <v>-3.1141699999999999E-3</v>
      </c>
      <c r="T232">
        <v>-1.9</v>
      </c>
      <c r="V232">
        <v>19981</v>
      </c>
      <c r="W232" t="s">
        <v>79</v>
      </c>
      <c r="X232" s="17">
        <v>686</v>
      </c>
      <c r="Y232" s="17">
        <v>231371857</v>
      </c>
      <c r="Z232" s="17">
        <v>221034860</v>
      </c>
      <c r="AA232">
        <v>4.6766370000000002E-2</v>
      </c>
      <c r="AB232" s="17">
        <v>44163645</v>
      </c>
      <c r="AC232" s="17">
        <v>100887231</v>
      </c>
      <c r="AD232">
        <v>0.55815152999999995</v>
      </c>
      <c r="AE232">
        <v>9.43</v>
      </c>
    </row>
    <row r="233" spans="11:31" x14ac:dyDescent="0.25">
      <c r="K233">
        <v>20053</v>
      </c>
      <c r="L233" t="s">
        <v>80</v>
      </c>
      <c r="M233" s="17">
        <v>616</v>
      </c>
      <c r="N233" s="17">
        <v>348545215</v>
      </c>
      <c r="O233" s="17">
        <v>341793995</v>
      </c>
      <c r="P233" s="17">
        <v>1.9752309999999999E-2</v>
      </c>
      <c r="Q233" s="17">
        <v>100501861</v>
      </c>
      <c r="R233">
        <v>93596335</v>
      </c>
      <c r="S233">
        <v>-6.2171000000000004E-4</v>
      </c>
      <c r="T233">
        <v>-0.92</v>
      </c>
      <c r="V233">
        <v>19982</v>
      </c>
      <c r="W233" t="s">
        <v>79</v>
      </c>
      <c r="X233" s="17">
        <v>694</v>
      </c>
      <c r="Y233" s="17">
        <v>212584107</v>
      </c>
      <c r="Z233" s="17">
        <v>218604588</v>
      </c>
      <c r="AA233">
        <v>-2.7540510000000001E-2</v>
      </c>
      <c r="AB233" s="17">
        <v>56522352</v>
      </c>
      <c r="AC233" s="17">
        <v>44489655</v>
      </c>
      <c r="AD233">
        <v>-0.10368541000000001</v>
      </c>
      <c r="AE233">
        <v>3.04</v>
      </c>
    </row>
    <row r="234" spans="11:31" x14ac:dyDescent="0.25">
      <c r="K234">
        <v>20054</v>
      </c>
      <c r="L234" t="s">
        <v>80</v>
      </c>
      <c r="M234" s="17">
        <v>621</v>
      </c>
      <c r="N234" s="17">
        <v>338461505</v>
      </c>
      <c r="O234" s="17">
        <v>340452634</v>
      </c>
      <c r="P234" s="17">
        <v>-5.8484799999999997E-3</v>
      </c>
      <c r="Q234" s="17">
        <v>150152055</v>
      </c>
      <c r="R234">
        <v>101781356</v>
      </c>
      <c r="S234">
        <v>-0.21100917</v>
      </c>
      <c r="T234">
        <v>-2.1800000000000002</v>
      </c>
      <c r="V234">
        <v>19983</v>
      </c>
      <c r="W234" t="s">
        <v>79</v>
      </c>
      <c r="X234" s="17">
        <v>686</v>
      </c>
      <c r="Y234" s="17">
        <v>214138403</v>
      </c>
      <c r="Z234" s="17">
        <v>212143694</v>
      </c>
      <c r="AA234">
        <v>9.4026300000000004E-3</v>
      </c>
      <c r="AB234" s="17">
        <v>42533916</v>
      </c>
      <c r="AC234" s="17">
        <v>86582802</v>
      </c>
      <c r="AD234">
        <v>0.36670331</v>
      </c>
      <c r="AE234">
        <v>6.49</v>
      </c>
    </row>
    <row r="235" spans="11:31" x14ac:dyDescent="0.25">
      <c r="K235">
        <v>20061</v>
      </c>
      <c r="L235" t="s">
        <v>80</v>
      </c>
      <c r="M235" s="17">
        <v>627</v>
      </c>
      <c r="N235" s="17">
        <v>334958918</v>
      </c>
      <c r="O235" s="17">
        <v>341124303</v>
      </c>
      <c r="P235" s="17">
        <v>-1.8073720000000001E-2</v>
      </c>
      <c r="Q235" s="17">
        <v>100464788</v>
      </c>
      <c r="R235">
        <v>151500611</v>
      </c>
      <c r="S235">
        <v>0.23662886</v>
      </c>
      <c r="T235">
        <v>-0.87</v>
      </c>
      <c r="V235">
        <v>19984</v>
      </c>
      <c r="W235" t="s">
        <v>79</v>
      </c>
      <c r="X235" s="17">
        <v>666</v>
      </c>
      <c r="Y235" s="17">
        <v>220154382</v>
      </c>
      <c r="Z235" s="17">
        <v>216391738</v>
      </c>
      <c r="AA235">
        <v>1.7388109999999998E-2</v>
      </c>
      <c r="AB235" s="17">
        <v>86568060</v>
      </c>
      <c r="AC235" s="17">
        <v>53596076</v>
      </c>
      <c r="AD235">
        <v>-0.17942332999999999</v>
      </c>
      <c r="AE235">
        <v>4.5999999999999996</v>
      </c>
    </row>
    <row r="236" spans="11:31" x14ac:dyDescent="0.25">
      <c r="K236">
        <v>20062</v>
      </c>
      <c r="L236" t="s">
        <v>80</v>
      </c>
      <c r="M236" s="17">
        <v>638</v>
      </c>
      <c r="N236" s="17">
        <v>341765018</v>
      </c>
      <c r="O236" s="17">
        <v>337568437</v>
      </c>
      <c r="P236" s="17">
        <v>1.243179E-2</v>
      </c>
      <c r="Q236" s="17">
        <v>89546243</v>
      </c>
      <c r="R236">
        <v>97787424</v>
      </c>
      <c r="S236">
        <v>5.1871340000000002E-2</v>
      </c>
      <c r="T236">
        <v>0.83</v>
      </c>
      <c r="V236">
        <v>19991</v>
      </c>
      <c r="W236" t="s">
        <v>79</v>
      </c>
      <c r="X236" s="17">
        <v>686</v>
      </c>
      <c r="Y236" s="17">
        <v>233120047</v>
      </c>
      <c r="Z236" s="17">
        <v>228623988</v>
      </c>
      <c r="AA236">
        <v>1.9665740000000001E-2</v>
      </c>
      <c r="AB236" s="17">
        <v>47833702</v>
      </c>
      <c r="AC236" s="17">
        <v>92306597</v>
      </c>
      <c r="AD236">
        <v>0.35922748999999998</v>
      </c>
      <c r="AE236">
        <v>1.89</v>
      </c>
    </row>
    <row r="237" spans="11:31" x14ac:dyDescent="0.25">
      <c r="K237">
        <v>20063</v>
      </c>
      <c r="L237" t="s">
        <v>80</v>
      </c>
      <c r="M237" s="17">
        <v>682</v>
      </c>
      <c r="N237" s="17">
        <v>369091524</v>
      </c>
      <c r="O237" s="17">
        <v>377637186</v>
      </c>
      <c r="P237" s="17">
        <v>-2.262929E-2</v>
      </c>
      <c r="Q237" s="17">
        <v>168929092</v>
      </c>
      <c r="R237">
        <v>96806264</v>
      </c>
      <c r="S237">
        <v>-0.28724931999999997</v>
      </c>
      <c r="T237">
        <v>-3.41</v>
      </c>
      <c r="V237">
        <v>19992</v>
      </c>
      <c r="W237" t="s">
        <v>79</v>
      </c>
      <c r="X237" s="17">
        <v>678</v>
      </c>
      <c r="Y237" s="17">
        <v>237959697</v>
      </c>
      <c r="Z237" s="17">
        <v>234507938</v>
      </c>
      <c r="AA237">
        <v>1.471916E-2</v>
      </c>
      <c r="AB237" s="17">
        <v>52419660</v>
      </c>
      <c r="AC237" s="17">
        <v>47358700</v>
      </c>
      <c r="AD237">
        <v>-8.5984900000000003E-3</v>
      </c>
      <c r="AE237">
        <v>6.12</v>
      </c>
    </row>
    <row r="238" spans="11:31" x14ac:dyDescent="0.25">
      <c r="K238">
        <v>20064</v>
      </c>
      <c r="L238" t="s">
        <v>80</v>
      </c>
      <c r="M238" s="17">
        <v>719</v>
      </c>
      <c r="N238" s="17">
        <v>389844468</v>
      </c>
      <c r="O238" s="17">
        <v>371316074</v>
      </c>
      <c r="P238" s="17">
        <v>4.9899249999999999E-2</v>
      </c>
      <c r="Q238" s="17">
        <v>164552878</v>
      </c>
      <c r="R238">
        <v>180155550</v>
      </c>
      <c r="S238">
        <v>0.17854661999999999</v>
      </c>
      <c r="T238">
        <v>2.16</v>
      </c>
      <c r="V238">
        <v>19993</v>
      </c>
      <c r="W238" t="s">
        <v>79</v>
      </c>
      <c r="X238" s="17">
        <v>694</v>
      </c>
      <c r="Y238" s="17">
        <v>252197026</v>
      </c>
      <c r="Z238" s="17">
        <v>253731025</v>
      </c>
      <c r="AA238">
        <v>-6.0457699999999998E-3</v>
      </c>
      <c r="AB238" s="17">
        <v>69014340</v>
      </c>
      <c r="AC238" s="17">
        <v>71283456</v>
      </c>
      <c r="AD238">
        <v>4.0292000000000001E-3</v>
      </c>
      <c r="AE238">
        <v>4.57</v>
      </c>
    </row>
    <row r="239" spans="11:31" x14ac:dyDescent="0.25">
      <c r="K239">
        <v>20071</v>
      </c>
      <c r="L239" t="s">
        <v>80</v>
      </c>
      <c r="M239" s="17">
        <v>734</v>
      </c>
      <c r="N239" s="17">
        <v>377928787</v>
      </c>
      <c r="O239" s="17">
        <v>396467621</v>
      </c>
      <c r="P239" s="17">
        <v>-4.6760019999999999E-2</v>
      </c>
      <c r="Q239" s="17">
        <v>79257935</v>
      </c>
      <c r="R239">
        <v>163746547</v>
      </c>
      <c r="S239">
        <v>0.28338550000000001</v>
      </c>
      <c r="T239">
        <v>-0.71</v>
      </c>
      <c r="V239">
        <v>19994</v>
      </c>
      <c r="W239" t="s">
        <v>79</v>
      </c>
      <c r="X239" s="17">
        <v>683</v>
      </c>
      <c r="Y239" s="17">
        <v>245567035</v>
      </c>
      <c r="Z239" s="17">
        <v>243182366</v>
      </c>
      <c r="AA239">
        <v>9.8060899999999999E-3</v>
      </c>
      <c r="AB239" s="17">
        <v>71290463</v>
      </c>
      <c r="AC239" s="17">
        <v>64161083</v>
      </c>
      <c r="AD239">
        <v>-2.650361E-2</v>
      </c>
      <c r="AE239">
        <v>3.81</v>
      </c>
    </row>
    <row r="240" spans="11:31" x14ac:dyDescent="0.25">
      <c r="K240">
        <v>20072</v>
      </c>
      <c r="L240" t="s">
        <v>80</v>
      </c>
      <c r="M240" s="17">
        <v>745</v>
      </c>
      <c r="N240" s="17">
        <v>397514609</v>
      </c>
      <c r="O240" s="17">
        <v>383335819</v>
      </c>
      <c r="P240" s="17">
        <v>3.6987909999999999E-2</v>
      </c>
      <c r="Q240" s="17">
        <v>148454481</v>
      </c>
      <c r="R240">
        <v>76946003</v>
      </c>
      <c r="S240">
        <v>-0.18711356000000001</v>
      </c>
      <c r="T240">
        <v>1.75</v>
      </c>
      <c r="V240">
        <v>20001</v>
      </c>
      <c r="W240" t="s">
        <v>79</v>
      </c>
      <c r="X240" s="17">
        <v>712</v>
      </c>
      <c r="Y240" s="17">
        <v>261519916</v>
      </c>
      <c r="Z240" s="17">
        <v>254335618</v>
      </c>
      <c r="AA240">
        <v>2.8247310000000001E-2</v>
      </c>
      <c r="AB240" s="17">
        <v>73756486</v>
      </c>
      <c r="AC240" s="17">
        <v>82558203</v>
      </c>
      <c r="AD240">
        <v>9.306238E-2</v>
      </c>
      <c r="AE240">
        <v>4.67</v>
      </c>
    </row>
    <row r="241" spans="11:31" x14ac:dyDescent="0.25">
      <c r="K241">
        <v>20073</v>
      </c>
      <c r="L241" t="s">
        <v>80</v>
      </c>
      <c r="M241" s="17">
        <v>732</v>
      </c>
      <c r="N241" s="17">
        <v>409342090</v>
      </c>
      <c r="O241" s="17">
        <v>401222914</v>
      </c>
      <c r="P241" s="17">
        <v>2.0236069999999998E-2</v>
      </c>
      <c r="Q241" s="17">
        <v>186078131</v>
      </c>
      <c r="R241">
        <v>162308262</v>
      </c>
      <c r="S241">
        <v>-6.5507460000000003E-2</v>
      </c>
      <c r="T241">
        <v>6.04</v>
      </c>
      <c r="V241">
        <v>20002</v>
      </c>
      <c r="W241" t="s">
        <v>79</v>
      </c>
      <c r="X241" s="17">
        <v>735</v>
      </c>
      <c r="Y241" s="17">
        <v>286004162</v>
      </c>
      <c r="Z241" s="17">
        <v>275599949</v>
      </c>
      <c r="AA241">
        <v>3.7751140000000002E-2</v>
      </c>
      <c r="AB241" s="17">
        <v>88527029</v>
      </c>
      <c r="AC241" s="17">
        <v>118018008</v>
      </c>
      <c r="AD241">
        <v>0.25317108999999999</v>
      </c>
      <c r="AE241">
        <v>6.98</v>
      </c>
    </row>
    <row r="242" spans="11:31" x14ac:dyDescent="0.25">
      <c r="K242">
        <v>20074</v>
      </c>
      <c r="L242" t="s">
        <v>80</v>
      </c>
      <c r="M242" s="17">
        <v>737</v>
      </c>
      <c r="N242" s="17">
        <v>441239978</v>
      </c>
      <c r="O242" s="17">
        <v>407194093</v>
      </c>
      <c r="P242" s="17">
        <v>8.3610950000000003E-2</v>
      </c>
      <c r="Q242" s="17">
        <v>228442824</v>
      </c>
      <c r="R242">
        <v>210696223</v>
      </c>
      <c r="S242">
        <v>8.2948910000000001E-2</v>
      </c>
      <c r="T242">
        <v>9.41</v>
      </c>
      <c r="V242">
        <v>20003</v>
      </c>
      <c r="W242" t="s">
        <v>79</v>
      </c>
      <c r="X242" s="17">
        <v>836</v>
      </c>
      <c r="Y242" s="17">
        <v>317745943</v>
      </c>
      <c r="Z242" s="17">
        <v>311085076</v>
      </c>
      <c r="AA242">
        <v>2.1411719999999999E-2</v>
      </c>
      <c r="AB242" s="17">
        <v>69386035</v>
      </c>
      <c r="AC242" s="17">
        <v>104453706</v>
      </c>
      <c r="AD242">
        <v>0.20194677</v>
      </c>
      <c r="AE242">
        <v>9.7200000000000006</v>
      </c>
    </row>
    <row r="243" spans="11:31" x14ac:dyDescent="0.25">
      <c r="K243">
        <v>20081</v>
      </c>
      <c r="L243" t="s">
        <v>80</v>
      </c>
      <c r="M243" s="17">
        <v>799</v>
      </c>
      <c r="N243" s="17">
        <v>415467477</v>
      </c>
      <c r="O243" s="17">
        <v>465904925</v>
      </c>
      <c r="P243" s="17">
        <v>-0.10825695</v>
      </c>
      <c r="Q243" s="17">
        <v>142289963</v>
      </c>
      <c r="R243">
        <v>375243675</v>
      </c>
      <c r="S243">
        <v>2.0131673000000001</v>
      </c>
      <c r="T243">
        <v>3.26</v>
      </c>
      <c r="V243">
        <v>20004</v>
      </c>
      <c r="W243" t="s">
        <v>79</v>
      </c>
      <c r="X243" s="17">
        <v>811</v>
      </c>
      <c r="Y243" s="17">
        <v>299664927</v>
      </c>
      <c r="Z243" s="17">
        <v>303365233</v>
      </c>
      <c r="AA243">
        <v>-1.219753E-2</v>
      </c>
      <c r="AB243" s="17">
        <v>369903816</v>
      </c>
      <c r="AC243" s="17">
        <v>69134163</v>
      </c>
      <c r="AD243">
        <v>-1.29987008</v>
      </c>
      <c r="AE243">
        <v>7.52</v>
      </c>
    </row>
    <row r="244" spans="11:31" x14ac:dyDescent="0.25">
      <c r="K244">
        <v>20082</v>
      </c>
      <c r="L244" t="s">
        <v>80</v>
      </c>
      <c r="M244" s="17">
        <v>806</v>
      </c>
      <c r="N244" s="17">
        <v>433959615</v>
      </c>
      <c r="O244" s="17">
        <v>418236722</v>
      </c>
      <c r="P244" s="17">
        <v>3.7593290000000001E-2</v>
      </c>
      <c r="Q244" s="17">
        <v>140316958</v>
      </c>
      <c r="R244">
        <v>144793414</v>
      </c>
      <c r="S244">
        <v>7.3870340000000007E-2</v>
      </c>
      <c r="T244">
        <v>3.32</v>
      </c>
      <c r="V244">
        <v>20011</v>
      </c>
      <c r="W244" t="s">
        <v>79</v>
      </c>
      <c r="X244" s="17">
        <v>821</v>
      </c>
      <c r="Y244" s="17">
        <v>315909185</v>
      </c>
      <c r="Z244" s="17">
        <v>312233922</v>
      </c>
      <c r="AA244">
        <v>1.1770859999999999E-2</v>
      </c>
      <c r="AB244" s="17">
        <v>57336415</v>
      </c>
      <c r="AC244" s="17">
        <v>282232681</v>
      </c>
      <c r="AD244">
        <v>7.6187358100000004</v>
      </c>
      <c r="AE244">
        <v>5.87</v>
      </c>
    </row>
    <row r="245" spans="11:31" x14ac:dyDescent="0.25">
      <c r="K245">
        <v>20083</v>
      </c>
      <c r="L245" t="s">
        <v>80</v>
      </c>
      <c r="M245" s="17">
        <v>809</v>
      </c>
      <c r="N245" s="17">
        <v>438935060</v>
      </c>
      <c r="O245" s="17">
        <v>433393666</v>
      </c>
      <c r="P245" s="17">
        <v>1.278605E-2</v>
      </c>
      <c r="Q245" s="17">
        <v>129523174</v>
      </c>
      <c r="R245">
        <v>146155856</v>
      </c>
      <c r="S245">
        <v>7.7197619999999995E-2</v>
      </c>
      <c r="T245">
        <v>2.57</v>
      </c>
      <c r="V245">
        <v>20012</v>
      </c>
      <c r="W245" t="s">
        <v>79</v>
      </c>
      <c r="X245" s="17">
        <v>851</v>
      </c>
      <c r="Y245" s="17">
        <v>369358766</v>
      </c>
      <c r="Z245" s="17">
        <v>355522398</v>
      </c>
      <c r="AA245">
        <v>3.8918410000000001E-2</v>
      </c>
      <c r="AB245" s="17">
        <v>133878552</v>
      </c>
      <c r="AC245" s="17">
        <v>155775609</v>
      </c>
      <c r="AD245">
        <v>0.17889361000000001</v>
      </c>
      <c r="AE245">
        <v>5.99</v>
      </c>
    </row>
    <row r="246" spans="11:31" x14ac:dyDescent="0.25">
      <c r="K246">
        <v>20084</v>
      </c>
      <c r="L246" t="s">
        <v>80</v>
      </c>
      <c r="M246" s="17">
        <v>830</v>
      </c>
      <c r="N246" s="17">
        <v>447124814</v>
      </c>
      <c r="O246" s="17">
        <v>444421841</v>
      </c>
      <c r="P246" s="17">
        <v>6.0819999999999997E-3</v>
      </c>
      <c r="Q246" s="17">
        <v>156564410</v>
      </c>
      <c r="R246">
        <v>138147972</v>
      </c>
      <c r="S246">
        <v>-5.1305280000000002E-2</v>
      </c>
      <c r="T246">
        <v>-5.18</v>
      </c>
      <c r="V246">
        <v>20013</v>
      </c>
      <c r="W246" t="s">
        <v>79</v>
      </c>
      <c r="X246" s="17">
        <v>893</v>
      </c>
      <c r="Y246" s="17">
        <v>388431712</v>
      </c>
      <c r="Z246" s="17">
        <v>381641620</v>
      </c>
      <c r="AA246">
        <v>1.77918E-2</v>
      </c>
      <c r="AB246" s="17">
        <v>251367199</v>
      </c>
      <c r="AC246" s="17">
        <v>144444190</v>
      </c>
      <c r="AD246">
        <v>-0.42215008999999998</v>
      </c>
      <c r="AE246">
        <v>5.63</v>
      </c>
    </row>
    <row r="247" spans="11:31" x14ac:dyDescent="0.25">
      <c r="K247">
        <v>20091</v>
      </c>
      <c r="L247" t="s">
        <v>80</v>
      </c>
      <c r="M247" s="17">
        <v>807</v>
      </c>
      <c r="N247" s="17">
        <v>401147798</v>
      </c>
      <c r="O247" s="17">
        <v>425980841</v>
      </c>
      <c r="P247" s="17">
        <v>-5.8296149999999998E-2</v>
      </c>
      <c r="Q247" s="17">
        <v>89565632</v>
      </c>
      <c r="R247">
        <v>159453868</v>
      </c>
      <c r="S247">
        <v>0.16904553</v>
      </c>
      <c r="T247">
        <v>-0.18</v>
      </c>
      <c r="V247">
        <v>20014</v>
      </c>
      <c r="W247" t="s">
        <v>79</v>
      </c>
      <c r="X247" s="17">
        <v>938</v>
      </c>
      <c r="Y247" s="17">
        <v>402636145</v>
      </c>
      <c r="Z247" s="17">
        <v>418773972</v>
      </c>
      <c r="AA247">
        <v>-3.8535890000000003E-2</v>
      </c>
      <c r="AB247" s="17">
        <v>126128408</v>
      </c>
      <c r="AC247" s="17">
        <v>254558782</v>
      </c>
      <c r="AD247">
        <v>0.68381340000000002</v>
      </c>
      <c r="AE247">
        <v>2.99</v>
      </c>
    </row>
    <row r="248" spans="11:31" x14ac:dyDescent="0.25">
      <c r="K248">
        <v>20092</v>
      </c>
      <c r="L248" t="s">
        <v>80</v>
      </c>
      <c r="M248" s="17">
        <v>795</v>
      </c>
      <c r="N248" s="17">
        <v>436458429</v>
      </c>
      <c r="O248" s="17">
        <v>414827681</v>
      </c>
      <c r="P248" s="17">
        <v>5.214394E-2</v>
      </c>
      <c r="Q248" s="17">
        <v>93181919</v>
      </c>
      <c r="R248">
        <v>90790506</v>
      </c>
      <c r="S248">
        <v>5.9373849999999999E-2</v>
      </c>
      <c r="T248">
        <v>1.27</v>
      </c>
      <c r="V248">
        <v>20021</v>
      </c>
      <c r="W248" t="s">
        <v>79</v>
      </c>
      <c r="X248" s="17">
        <v>1059</v>
      </c>
      <c r="Y248" s="17">
        <v>461287901</v>
      </c>
      <c r="Z248" s="17">
        <v>443694818</v>
      </c>
      <c r="AA248">
        <v>3.9651319999999997E-2</v>
      </c>
      <c r="AB248" s="17">
        <v>43828180</v>
      </c>
      <c r="AC248" s="17">
        <v>137278382</v>
      </c>
      <c r="AD248">
        <v>0.36239336999999999</v>
      </c>
      <c r="AE248">
        <v>5.78</v>
      </c>
    </row>
    <row r="249" spans="11:31" x14ac:dyDescent="0.25">
      <c r="K249">
        <v>20093</v>
      </c>
      <c r="L249" t="s">
        <v>80</v>
      </c>
      <c r="M249" s="17">
        <v>789</v>
      </c>
      <c r="N249" s="17">
        <v>429271858</v>
      </c>
      <c r="O249" s="17">
        <v>431122115</v>
      </c>
      <c r="P249" s="17">
        <v>-4.2917199999999997E-3</v>
      </c>
      <c r="Q249" s="17">
        <v>81909610</v>
      </c>
      <c r="R249">
        <v>96111082</v>
      </c>
      <c r="S249">
        <v>3.6868079999999998E-2</v>
      </c>
      <c r="T249">
        <v>-0.44</v>
      </c>
      <c r="V249">
        <v>20022</v>
      </c>
      <c r="W249" t="s">
        <v>79</v>
      </c>
      <c r="X249" s="17">
        <v>1114</v>
      </c>
      <c r="Y249" s="17">
        <v>487702670</v>
      </c>
      <c r="Z249" s="17">
        <v>500154497</v>
      </c>
      <c r="AA249">
        <v>-2.4895960000000002E-2</v>
      </c>
      <c r="AB249" s="17">
        <v>133747754</v>
      </c>
      <c r="AC249" s="17">
        <v>45548401</v>
      </c>
      <c r="AD249">
        <v>-0.22140306000000001</v>
      </c>
      <c r="AE249">
        <v>-0.6</v>
      </c>
    </row>
    <row r="250" spans="11:31" x14ac:dyDescent="0.25">
      <c r="K250">
        <v>20094</v>
      </c>
      <c r="L250" t="s">
        <v>80</v>
      </c>
      <c r="M250" s="17">
        <v>813</v>
      </c>
      <c r="N250" s="17">
        <v>434167129</v>
      </c>
      <c r="O250" s="17">
        <v>440152041</v>
      </c>
      <c r="P250" s="17">
        <v>-1.3597369999999999E-2</v>
      </c>
      <c r="Q250" s="17">
        <v>115301541</v>
      </c>
      <c r="R250">
        <v>93656574</v>
      </c>
      <c r="S250">
        <v>-7.9740950000000005E-2</v>
      </c>
      <c r="T250">
        <v>-2.4</v>
      </c>
      <c r="V250">
        <v>20023</v>
      </c>
      <c r="W250" t="s">
        <v>79</v>
      </c>
      <c r="X250" s="17">
        <v>1179</v>
      </c>
      <c r="Y250" s="17">
        <v>482039723</v>
      </c>
      <c r="Z250" s="17">
        <v>492663623</v>
      </c>
      <c r="AA250">
        <v>-2.156421E-2</v>
      </c>
      <c r="AB250" s="17">
        <v>75487095</v>
      </c>
      <c r="AC250" s="17">
        <v>135623277</v>
      </c>
      <c r="AD250">
        <v>0.13867419</v>
      </c>
      <c r="AE250">
        <v>-4.53</v>
      </c>
    </row>
    <row r="251" spans="11:31" x14ac:dyDescent="0.25">
      <c r="K251">
        <v>20101</v>
      </c>
      <c r="L251" t="s">
        <v>80</v>
      </c>
      <c r="M251" s="17">
        <v>823</v>
      </c>
      <c r="N251" s="17">
        <v>420865029</v>
      </c>
      <c r="O251" s="17">
        <v>430058143</v>
      </c>
      <c r="P251" s="17">
        <v>-2.137644E-2</v>
      </c>
      <c r="Q251" s="17">
        <v>94999237</v>
      </c>
      <c r="R251">
        <v>122229571</v>
      </c>
      <c r="S251">
        <v>5.8595019999999998E-2</v>
      </c>
      <c r="T251">
        <v>1.29</v>
      </c>
      <c r="V251">
        <v>20024</v>
      </c>
      <c r="W251" t="s">
        <v>79</v>
      </c>
      <c r="X251" s="17">
        <v>1143</v>
      </c>
      <c r="Y251" s="17">
        <v>478376191</v>
      </c>
      <c r="Z251" s="17">
        <v>483761235</v>
      </c>
      <c r="AA251">
        <v>-1.113162E-2</v>
      </c>
      <c r="AB251" s="17">
        <v>225759032</v>
      </c>
      <c r="AC251" s="17">
        <v>82747701</v>
      </c>
      <c r="AD251">
        <v>-0.37005327999999998</v>
      </c>
      <c r="AE251">
        <v>-1.79</v>
      </c>
    </row>
    <row r="252" spans="11:31" x14ac:dyDescent="0.25">
      <c r="K252">
        <v>20102</v>
      </c>
      <c r="L252" t="s">
        <v>80</v>
      </c>
      <c r="M252" s="17">
        <v>828</v>
      </c>
      <c r="N252" s="17">
        <v>420485626</v>
      </c>
      <c r="O252" s="17">
        <v>418099310</v>
      </c>
      <c r="P252" s="17">
        <v>5.7075299999999997E-3</v>
      </c>
      <c r="Q252" s="17">
        <v>118988928</v>
      </c>
      <c r="R252">
        <v>95238690</v>
      </c>
      <c r="S252">
        <v>-6.6170729999999997E-2</v>
      </c>
      <c r="T252">
        <v>-3.36</v>
      </c>
      <c r="V252">
        <v>20031</v>
      </c>
      <c r="W252" t="s">
        <v>79</v>
      </c>
      <c r="X252" s="17">
        <v>1104</v>
      </c>
      <c r="Y252" s="17">
        <v>457658055</v>
      </c>
      <c r="Z252" s="17">
        <v>465137878</v>
      </c>
      <c r="AA252">
        <v>-1.6080870000000001E-2</v>
      </c>
      <c r="AB252" s="17">
        <v>139710552</v>
      </c>
      <c r="AC252" s="17">
        <v>220490520</v>
      </c>
      <c r="AD252">
        <v>0.29961552000000002</v>
      </c>
      <c r="AE252">
        <v>-7.37</v>
      </c>
    </row>
    <row r="253" spans="11:31" x14ac:dyDescent="0.25">
      <c r="K253">
        <v>20103</v>
      </c>
      <c r="L253" t="s">
        <v>80</v>
      </c>
      <c r="M253" s="17">
        <v>817</v>
      </c>
      <c r="N253" s="17">
        <v>409010305</v>
      </c>
      <c r="O253" s="17">
        <v>407634674</v>
      </c>
      <c r="P253" s="17">
        <v>3.3746700000000002E-3</v>
      </c>
      <c r="Q253" s="17">
        <v>103169022</v>
      </c>
      <c r="R253">
        <v>120117186</v>
      </c>
      <c r="S253">
        <v>6.3731060000000006E-2</v>
      </c>
      <c r="T253">
        <v>-2.59</v>
      </c>
      <c r="V253">
        <v>20032</v>
      </c>
      <c r="W253" t="s">
        <v>79</v>
      </c>
      <c r="X253" s="17">
        <v>1265</v>
      </c>
      <c r="Y253" s="17">
        <v>491003426</v>
      </c>
      <c r="Z253" s="17">
        <v>490404461</v>
      </c>
      <c r="AA253">
        <v>1.2213700000000001E-3</v>
      </c>
      <c r="AB253" s="17">
        <v>175662035</v>
      </c>
      <c r="AC253" s="17">
        <v>143631928</v>
      </c>
      <c r="AD253">
        <v>-9.0639079999999997E-2</v>
      </c>
      <c r="AE253">
        <v>-4.76</v>
      </c>
    </row>
    <row r="254" spans="11:31" x14ac:dyDescent="0.25">
      <c r="K254">
        <v>20104</v>
      </c>
      <c r="L254" t="s">
        <v>80</v>
      </c>
      <c r="M254" s="17">
        <v>793</v>
      </c>
      <c r="N254" s="17">
        <v>398338903</v>
      </c>
      <c r="O254" s="17">
        <v>401742858</v>
      </c>
      <c r="P254" s="17">
        <v>-8.4729699999999998E-3</v>
      </c>
      <c r="Q254" s="17">
        <v>148318929</v>
      </c>
      <c r="R254">
        <v>113255962</v>
      </c>
      <c r="S254">
        <v>-0.13334028000000001</v>
      </c>
      <c r="T254">
        <v>-2.08</v>
      </c>
      <c r="V254">
        <v>20033</v>
      </c>
      <c r="W254" t="s">
        <v>79</v>
      </c>
      <c r="X254" s="17">
        <v>1291</v>
      </c>
      <c r="Y254" s="17">
        <v>497172961</v>
      </c>
      <c r="Z254" s="17">
        <v>503581856</v>
      </c>
      <c r="AA254">
        <v>-1.2726619999999999E-2</v>
      </c>
      <c r="AB254" s="17">
        <v>109373164</v>
      </c>
      <c r="AC254" s="17">
        <v>187070518</v>
      </c>
      <c r="AD254">
        <v>0.22523193</v>
      </c>
      <c r="AE254">
        <v>-3.87</v>
      </c>
    </row>
    <row r="255" spans="11:31" x14ac:dyDescent="0.25">
      <c r="K255">
        <v>20111</v>
      </c>
      <c r="L255" t="s">
        <v>80</v>
      </c>
      <c r="M255" s="17">
        <v>786</v>
      </c>
      <c r="N255" s="17">
        <v>380058883</v>
      </c>
      <c r="O255" s="17">
        <v>391636727</v>
      </c>
      <c r="P255" s="17">
        <v>-2.9562709999999999E-2</v>
      </c>
      <c r="Q255" s="17">
        <v>83882132</v>
      </c>
      <c r="R255">
        <v>148564385</v>
      </c>
      <c r="S255">
        <v>0.21847162000000001</v>
      </c>
      <c r="T255">
        <v>-2.9</v>
      </c>
      <c r="V255">
        <v>20034</v>
      </c>
      <c r="W255" t="s">
        <v>79</v>
      </c>
      <c r="X255" s="17">
        <v>1318</v>
      </c>
      <c r="Y255" s="17">
        <v>478906452</v>
      </c>
      <c r="Z255" s="17">
        <v>503183502</v>
      </c>
      <c r="AA255">
        <v>-4.8246909999999997E-2</v>
      </c>
      <c r="AB255" s="17">
        <v>172315523</v>
      </c>
      <c r="AC255" s="17">
        <v>109237420</v>
      </c>
      <c r="AD255">
        <v>-0.22174393000000001</v>
      </c>
      <c r="AE255">
        <v>-7.58</v>
      </c>
    </row>
    <row r="256" spans="11:31" x14ac:dyDescent="0.25">
      <c r="K256">
        <v>20112</v>
      </c>
      <c r="L256" t="s">
        <v>80</v>
      </c>
      <c r="M256" s="17">
        <v>780</v>
      </c>
      <c r="N256" s="17">
        <v>408936079</v>
      </c>
      <c r="O256" s="17">
        <v>385348372</v>
      </c>
      <c r="P256" s="17">
        <v>6.1211380000000003E-2</v>
      </c>
      <c r="Q256" s="17">
        <v>119665453</v>
      </c>
      <c r="R256">
        <v>85765689</v>
      </c>
      <c r="S256">
        <v>-3.442141E-2</v>
      </c>
      <c r="T256">
        <v>2.66</v>
      </c>
      <c r="V256">
        <v>20041</v>
      </c>
      <c r="W256" t="s">
        <v>79</v>
      </c>
      <c r="X256" s="17">
        <v>1395</v>
      </c>
      <c r="Y256" s="17">
        <v>488486277</v>
      </c>
      <c r="Z256" s="17">
        <v>489800932</v>
      </c>
      <c r="AA256">
        <v>-2.6840599999999998E-3</v>
      </c>
      <c r="AB256" s="17">
        <v>132715138</v>
      </c>
      <c r="AC256" s="17">
        <v>175049933</v>
      </c>
      <c r="AD256">
        <v>0.13032568999999999</v>
      </c>
      <c r="AE256">
        <v>-6.24</v>
      </c>
    </row>
    <row r="257" spans="11:31" x14ac:dyDescent="0.25">
      <c r="K257">
        <v>20113</v>
      </c>
      <c r="L257" t="s">
        <v>80</v>
      </c>
      <c r="M257" s="17">
        <v>767</v>
      </c>
      <c r="N257" s="17">
        <v>405499720</v>
      </c>
      <c r="O257" s="17">
        <v>398206380</v>
      </c>
      <c r="P257" s="17">
        <v>1.8315479999999999E-2</v>
      </c>
      <c r="Q257" s="17">
        <v>121631879</v>
      </c>
      <c r="R257">
        <v>118938616</v>
      </c>
      <c r="S257">
        <v>1.6471920000000001E-2</v>
      </c>
      <c r="T257">
        <v>4.1500000000000004</v>
      </c>
      <c r="V257">
        <v>20042</v>
      </c>
      <c r="W257" t="s">
        <v>79</v>
      </c>
      <c r="X257" s="17">
        <v>1366</v>
      </c>
      <c r="Y257" s="17">
        <v>483864919</v>
      </c>
      <c r="Z257" s="17">
        <v>483733382</v>
      </c>
      <c r="AA257">
        <v>2.7191999999999999E-4</v>
      </c>
      <c r="AB257" s="17">
        <v>150862842</v>
      </c>
      <c r="AC257" s="17">
        <v>95485935</v>
      </c>
      <c r="AD257">
        <v>-0.14229422999999999</v>
      </c>
      <c r="AE257">
        <v>-6.34</v>
      </c>
    </row>
    <row r="258" spans="11:31" x14ac:dyDescent="0.25">
      <c r="K258">
        <v>20114</v>
      </c>
      <c r="L258" t="s">
        <v>80</v>
      </c>
      <c r="M258" s="17">
        <v>847</v>
      </c>
      <c r="N258" s="17">
        <v>412677773</v>
      </c>
      <c r="O258" s="17">
        <v>408878293</v>
      </c>
      <c r="P258" s="17">
        <v>9.2924500000000007E-3</v>
      </c>
      <c r="Q258" s="17">
        <v>144009159</v>
      </c>
      <c r="R258">
        <v>129151951</v>
      </c>
      <c r="S258">
        <v>-3.953052E-2</v>
      </c>
      <c r="T258">
        <v>5.93</v>
      </c>
      <c r="V258">
        <v>20043</v>
      </c>
      <c r="W258" t="s">
        <v>79</v>
      </c>
      <c r="X258" s="17">
        <v>1360</v>
      </c>
      <c r="Y258" s="17">
        <v>491760425</v>
      </c>
      <c r="Z258" s="17">
        <v>484232918</v>
      </c>
      <c r="AA258">
        <v>1.554522E-2</v>
      </c>
      <c r="AB258" s="17">
        <v>220406114</v>
      </c>
      <c r="AC258" s="17">
        <v>159226324</v>
      </c>
      <c r="AD258">
        <v>-0.16508059999999999</v>
      </c>
      <c r="AE258">
        <v>-3.51</v>
      </c>
    </row>
    <row r="259" spans="11:31" x14ac:dyDescent="0.25">
      <c r="K259">
        <v>20121</v>
      </c>
      <c r="L259" t="s">
        <v>80</v>
      </c>
      <c r="M259" s="17">
        <v>901</v>
      </c>
      <c r="N259" s="17">
        <v>425564764</v>
      </c>
      <c r="O259" s="17">
        <v>429677570</v>
      </c>
      <c r="P259" s="17">
        <v>-9.5718399999999999E-3</v>
      </c>
      <c r="Q259" s="17">
        <v>82191080</v>
      </c>
      <c r="R259">
        <v>206795007</v>
      </c>
      <c r="S259">
        <v>0.54060361999999995</v>
      </c>
      <c r="T259">
        <v>7.92</v>
      </c>
      <c r="V259">
        <v>20044</v>
      </c>
      <c r="W259" t="s">
        <v>79</v>
      </c>
      <c r="X259" s="17">
        <v>1293</v>
      </c>
      <c r="Y259" s="17">
        <v>457622842</v>
      </c>
      <c r="Z259" s="17">
        <v>465457708</v>
      </c>
      <c r="AA259">
        <v>-1.6832610000000001E-2</v>
      </c>
      <c r="AB259" s="17">
        <v>169473402</v>
      </c>
      <c r="AC259" s="17">
        <v>208774654</v>
      </c>
      <c r="AD259">
        <v>0.12258848</v>
      </c>
      <c r="AE259">
        <v>-0.37</v>
      </c>
    </row>
    <row r="260" spans="11:31" x14ac:dyDescent="0.25">
      <c r="K260">
        <v>20122</v>
      </c>
      <c r="L260" t="s">
        <v>80</v>
      </c>
      <c r="M260" s="17">
        <v>926</v>
      </c>
      <c r="N260" s="17">
        <v>457209530</v>
      </c>
      <c r="O260" s="17">
        <v>433228964</v>
      </c>
      <c r="P260" s="17">
        <v>5.5353100000000002E-2</v>
      </c>
      <c r="Q260" s="17">
        <v>114723864</v>
      </c>
      <c r="R260">
        <v>82856318</v>
      </c>
      <c r="S260">
        <v>-2.2510260000000001E-2</v>
      </c>
      <c r="T260">
        <v>7.34</v>
      </c>
      <c r="V260">
        <v>20051</v>
      </c>
      <c r="W260" t="s">
        <v>79</v>
      </c>
      <c r="X260" s="17">
        <v>1436</v>
      </c>
      <c r="Y260" s="17">
        <v>501925761</v>
      </c>
      <c r="Z260" s="17">
        <v>491382346</v>
      </c>
      <c r="AA260">
        <v>2.1456639999999999E-2</v>
      </c>
      <c r="AB260" s="17">
        <v>176092731</v>
      </c>
      <c r="AC260" s="17">
        <v>174211504</v>
      </c>
      <c r="AD260">
        <v>2.73108E-2</v>
      </c>
      <c r="AE260">
        <v>2.04</v>
      </c>
    </row>
    <row r="261" spans="11:31" x14ac:dyDescent="0.25">
      <c r="K261">
        <v>20123</v>
      </c>
      <c r="L261" t="s">
        <v>80</v>
      </c>
      <c r="M261" s="17">
        <v>927</v>
      </c>
      <c r="N261" s="17">
        <v>467936187</v>
      </c>
      <c r="O261" s="17">
        <v>459254409</v>
      </c>
      <c r="P261" s="17">
        <v>1.8904069999999999E-2</v>
      </c>
      <c r="Q261" s="17">
        <v>141907308</v>
      </c>
      <c r="R261">
        <v>110446122</v>
      </c>
      <c r="S261">
        <v>-6.5306379999999997E-2</v>
      </c>
      <c r="T261">
        <v>7.4</v>
      </c>
      <c r="V261">
        <v>20052</v>
      </c>
      <c r="W261" t="s">
        <v>79</v>
      </c>
      <c r="X261" s="17">
        <v>1441</v>
      </c>
      <c r="Y261" s="17">
        <v>486576199</v>
      </c>
      <c r="Z261" s="17">
        <v>505320286</v>
      </c>
      <c r="AA261">
        <v>-3.7093479999999998E-2</v>
      </c>
      <c r="AB261" s="17">
        <v>172685271</v>
      </c>
      <c r="AC261" s="17">
        <v>341155179</v>
      </c>
      <c r="AD261">
        <v>0.91204412000000001</v>
      </c>
      <c r="AE261">
        <v>-1.69</v>
      </c>
    </row>
    <row r="262" spans="11:31" x14ac:dyDescent="0.25">
      <c r="K262">
        <v>20124</v>
      </c>
      <c r="L262" t="s">
        <v>80</v>
      </c>
      <c r="M262" s="17">
        <v>894</v>
      </c>
      <c r="N262" s="17">
        <v>444585850</v>
      </c>
      <c r="O262" s="17">
        <v>445397402</v>
      </c>
      <c r="P262" s="17">
        <v>-1.82209E-3</v>
      </c>
      <c r="Q262" s="17">
        <v>170297909</v>
      </c>
      <c r="R262">
        <v>141886427</v>
      </c>
      <c r="S262">
        <v>-9.6283289999999994E-2</v>
      </c>
      <c r="T262">
        <v>6.29</v>
      </c>
      <c r="V262">
        <v>20053</v>
      </c>
      <c r="W262" t="s">
        <v>79</v>
      </c>
      <c r="X262" s="17">
        <v>1663</v>
      </c>
      <c r="Y262" s="17">
        <v>512662890</v>
      </c>
      <c r="Z262" s="17">
        <v>509182722</v>
      </c>
      <c r="AA262">
        <v>6.8348100000000002E-3</v>
      </c>
      <c r="AB262" s="17">
        <v>163988058</v>
      </c>
      <c r="AC262" s="17">
        <v>179046253</v>
      </c>
      <c r="AD262">
        <v>5.6153639999999998E-2</v>
      </c>
      <c r="AE262">
        <v>-2.56</v>
      </c>
    </row>
    <row r="263" spans="11:31" x14ac:dyDescent="0.25">
      <c r="K263">
        <v>20131</v>
      </c>
      <c r="L263" t="s">
        <v>80</v>
      </c>
      <c r="M263" s="17">
        <v>898</v>
      </c>
      <c r="N263" s="17">
        <v>440891126</v>
      </c>
      <c r="O263" s="17">
        <v>442601570</v>
      </c>
      <c r="P263" s="17">
        <v>-3.8645200000000002E-3</v>
      </c>
      <c r="Q263" s="17">
        <v>99958335</v>
      </c>
      <c r="R263">
        <v>169205736</v>
      </c>
      <c r="S263">
        <v>0.24702994</v>
      </c>
      <c r="T263">
        <v>6.86</v>
      </c>
      <c r="V263">
        <v>20054</v>
      </c>
      <c r="W263" t="s">
        <v>79</v>
      </c>
      <c r="X263" s="17">
        <v>1752</v>
      </c>
      <c r="Y263" s="17">
        <v>541823941</v>
      </c>
      <c r="Z263" s="17">
        <v>540832366</v>
      </c>
      <c r="AA263">
        <v>1.8334200000000001E-3</v>
      </c>
      <c r="AB263" s="17">
        <v>201918289</v>
      </c>
      <c r="AC263" s="17">
        <v>166152712</v>
      </c>
      <c r="AD263">
        <v>-9.2809959999999997E-2</v>
      </c>
      <c r="AE263">
        <v>-0.7</v>
      </c>
    </row>
    <row r="264" spans="11:31" x14ac:dyDescent="0.25">
      <c r="K264">
        <v>20132</v>
      </c>
      <c r="L264" t="s">
        <v>80</v>
      </c>
      <c r="M264" s="17">
        <v>850</v>
      </c>
      <c r="N264" s="17">
        <v>460611031</v>
      </c>
      <c r="O264" s="17">
        <v>446568915</v>
      </c>
      <c r="P264" s="17">
        <v>3.1444449999999999E-2</v>
      </c>
      <c r="Q264" s="17">
        <v>115682841</v>
      </c>
      <c r="R264">
        <v>101073418</v>
      </c>
      <c r="S264">
        <v>-1.64201E-3</v>
      </c>
      <c r="T264">
        <v>4.47</v>
      </c>
      <c r="V264">
        <v>20061</v>
      </c>
      <c r="W264" t="s">
        <v>79</v>
      </c>
      <c r="X264" s="17">
        <v>1793</v>
      </c>
      <c r="Y264" s="17">
        <v>566609353</v>
      </c>
      <c r="Z264" s="17">
        <v>564494499</v>
      </c>
      <c r="AA264">
        <v>3.7464600000000001E-3</v>
      </c>
      <c r="AB264" s="17">
        <v>96537428</v>
      </c>
      <c r="AC264" s="17">
        <v>203864129</v>
      </c>
      <c r="AD264">
        <v>0.30347292999999997</v>
      </c>
      <c r="AE264">
        <v>-2.4700000000000002</v>
      </c>
    </row>
    <row r="265" spans="11:31" x14ac:dyDescent="0.25">
      <c r="K265">
        <v>20133</v>
      </c>
      <c r="L265" t="s">
        <v>80</v>
      </c>
      <c r="M265" s="17">
        <v>845</v>
      </c>
      <c r="N265" s="17">
        <v>450766441</v>
      </c>
      <c r="O265" s="17">
        <v>464022826</v>
      </c>
      <c r="P265" s="17">
        <v>-2.8568389999999999E-2</v>
      </c>
      <c r="Q265" s="17">
        <v>164662558</v>
      </c>
      <c r="R265">
        <v>141315983</v>
      </c>
      <c r="S265">
        <v>-0.11342480000000001</v>
      </c>
      <c r="T265">
        <v>-0.28000000000000003</v>
      </c>
      <c r="V265">
        <v>20062</v>
      </c>
      <c r="W265" t="s">
        <v>79</v>
      </c>
      <c r="X265" s="17">
        <v>1761</v>
      </c>
      <c r="Y265" s="17">
        <v>592334574</v>
      </c>
      <c r="Z265" s="17">
        <v>578698105</v>
      </c>
      <c r="AA265">
        <v>2.356405E-2</v>
      </c>
      <c r="AB265" s="17">
        <v>269892508</v>
      </c>
      <c r="AC265" s="17">
        <v>105307510</v>
      </c>
      <c r="AD265">
        <v>-0.31886677000000002</v>
      </c>
      <c r="AE265">
        <v>3.6</v>
      </c>
    </row>
    <row r="266" spans="11:31" x14ac:dyDescent="0.25">
      <c r="K266">
        <v>20134</v>
      </c>
      <c r="L266" t="s">
        <v>80</v>
      </c>
      <c r="M266" s="17">
        <v>822</v>
      </c>
      <c r="N266" s="17">
        <v>440149285</v>
      </c>
      <c r="O266" s="17">
        <v>429361522</v>
      </c>
      <c r="P266" s="17">
        <v>2.5125129999999999E-2</v>
      </c>
      <c r="Q266" s="17">
        <v>183529412</v>
      </c>
      <c r="R266">
        <v>158531703</v>
      </c>
      <c r="S266">
        <v>-5.2468170000000001E-2</v>
      </c>
      <c r="T266">
        <v>2.41</v>
      </c>
      <c r="V266">
        <v>20063</v>
      </c>
      <c r="W266" t="s">
        <v>79</v>
      </c>
      <c r="X266" s="17">
        <v>1806</v>
      </c>
      <c r="Y266" s="17">
        <v>608468151</v>
      </c>
      <c r="Z266" s="17">
        <v>608319424</v>
      </c>
      <c r="AA266">
        <v>2.4448999999999999E-4</v>
      </c>
      <c r="AB266" s="17">
        <v>231683522</v>
      </c>
      <c r="AC266" s="17">
        <v>282378979</v>
      </c>
      <c r="AD266">
        <v>0.15599225</v>
      </c>
      <c r="AE266">
        <v>2.94</v>
      </c>
    </row>
    <row r="267" spans="11:31" x14ac:dyDescent="0.25">
      <c r="K267">
        <v>20141</v>
      </c>
      <c r="L267" t="s">
        <v>80</v>
      </c>
      <c r="M267" s="17">
        <v>826</v>
      </c>
      <c r="N267" s="17">
        <v>421869489</v>
      </c>
      <c r="O267" s="17">
        <v>446191358</v>
      </c>
      <c r="P267" s="17">
        <v>-5.4509950000000001E-2</v>
      </c>
      <c r="Q267" s="17">
        <v>77007417</v>
      </c>
      <c r="R267">
        <v>183167402</v>
      </c>
      <c r="S267">
        <v>0.31114320000000001</v>
      </c>
      <c r="T267">
        <v>-2.65</v>
      </c>
      <c r="V267">
        <v>20064</v>
      </c>
      <c r="W267" t="s">
        <v>79</v>
      </c>
      <c r="X267" s="17">
        <v>1863</v>
      </c>
      <c r="Y267" s="17">
        <v>633270542</v>
      </c>
      <c r="Z267" s="17">
        <v>619517145</v>
      </c>
      <c r="AA267">
        <v>2.2200190000000002E-2</v>
      </c>
      <c r="AB267" s="17">
        <v>363124026</v>
      </c>
      <c r="AC267" s="17">
        <v>258362926</v>
      </c>
      <c r="AD267">
        <v>-0.25199125</v>
      </c>
      <c r="AE267">
        <v>4.9800000000000004</v>
      </c>
    </row>
    <row r="268" spans="11:31" x14ac:dyDescent="0.25">
      <c r="K268">
        <v>20142</v>
      </c>
      <c r="L268" t="s">
        <v>80</v>
      </c>
      <c r="M268" s="17">
        <v>837</v>
      </c>
      <c r="N268" s="17">
        <v>475856154</v>
      </c>
      <c r="O268" s="17">
        <v>446372557</v>
      </c>
      <c r="P268" s="17">
        <v>6.6051540000000006E-2</v>
      </c>
      <c r="Q268" s="17">
        <v>133885703</v>
      </c>
      <c r="R268">
        <v>92321010</v>
      </c>
      <c r="S268">
        <v>-3.4122420000000001E-2</v>
      </c>
      <c r="T268">
        <v>0.81</v>
      </c>
      <c r="V268">
        <v>20071</v>
      </c>
      <c r="W268" t="s">
        <v>79</v>
      </c>
      <c r="X268" s="17">
        <v>1912</v>
      </c>
      <c r="Y268" s="17">
        <v>660561172</v>
      </c>
      <c r="Z268" s="17">
        <v>650701199</v>
      </c>
      <c r="AA268">
        <v>1.5152840000000001E-2</v>
      </c>
      <c r="AB268" s="17">
        <v>207937897</v>
      </c>
      <c r="AC268" s="17">
        <v>364997265</v>
      </c>
      <c r="AD268">
        <v>0.58423886000000003</v>
      </c>
      <c r="AE268">
        <v>6.12</v>
      </c>
    </row>
    <row r="269" spans="11:31" x14ac:dyDescent="0.25">
      <c r="K269">
        <v>20143</v>
      </c>
      <c r="L269" t="s">
        <v>80</v>
      </c>
      <c r="M269" s="17">
        <v>834</v>
      </c>
      <c r="N269" s="17">
        <v>481147031</v>
      </c>
      <c r="O269" s="17">
        <v>481855528</v>
      </c>
      <c r="P269" s="17">
        <v>-1.47035E-3</v>
      </c>
      <c r="Q269" s="17">
        <v>137368655</v>
      </c>
      <c r="R269">
        <v>136210603</v>
      </c>
      <c r="S269">
        <v>-5.40019E-3</v>
      </c>
      <c r="T269">
        <v>3.52</v>
      </c>
      <c r="V269">
        <v>20072</v>
      </c>
      <c r="W269" t="s">
        <v>79</v>
      </c>
      <c r="X269" s="17">
        <v>1907</v>
      </c>
      <c r="Y269" s="17">
        <v>639673662</v>
      </c>
      <c r="Z269" s="17">
        <v>634505890</v>
      </c>
      <c r="AA269">
        <v>8.1445600000000003E-3</v>
      </c>
      <c r="AB269" s="17">
        <v>205509754</v>
      </c>
      <c r="AC269" s="17">
        <v>228110765</v>
      </c>
      <c r="AD269">
        <v>6.8329520000000005E-2</v>
      </c>
      <c r="AE269">
        <v>4.57</v>
      </c>
    </row>
    <row r="270" spans="11:31" x14ac:dyDescent="0.25">
      <c r="K270">
        <v>20144</v>
      </c>
      <c r="L270" t="s">
        <v>80</v>
      </c>
      <c r="M270" s="17">
        <v>804</v>
      </c>
      <c r="N270" s="17">
        <v>490454148</v>
      </c>
      <c r="O270" s="17">
        <v>477944686</v>
      </c>
      <c r="P270" s="17">
        <v>2.6173450000000001E-2</v>
      </c>
      <c r="Q270" s="17">
        <v>215464369</v>
      </c>
      <c r="R270">
        <v>152294341</v>
      </c>
      <c r="S270">
        <v>-0.15556737000000001</v>
      </c>
      <c r="T270">
        <v>3.62</v>
      </c>
      <c r="V270">
        <v>20073</v>
      </c>
      <c r="W270" t="s">
        <v>79</v>
      </c>
      <c r="X270" s="17">
        <v>1918</v>
      </c>
      <c r="Y270" s="17">
        <v>666575888</v>
      </c>
      <c r="Z270" s="17">
        <v>651582451</v>
      </c>
      <c r="AA270">
        <v>2.301081E-2</v>
      </c>
      <c r="AB270" s="17">
        <v>236539922</v>
      </c>
      <c r="AC270" s="17">
        <v>224302695</v>
      </c>
      <c r="AD270">
        <v>6.4505999999999999E-3</v>
      </c>
      <c r="AE270">
        <v>6.85</v>
      </c>
    </row>
    <row r="271" spans="11:31" x14ac:dyDescent="0.25">
      <c r="K271">
        <v>20151</v>
      </c>
      <c r="L271" t="s">
        <v>80</v>
      </c>
      <c r="M271" s="17">
        <v>797</v>
      </c>
      <c r="N271" s="17">
        <v>483787901</v>
      </c>
      <c r="O271" s="17">
        <v>492089100</v>
      </c>
      <c r="P271" s="17">
        <v>-1.68693E-2</v>
      </c>
      <c r="Q271" s="17">
        <v>162554410</v>
      </c>
      <c r="R271">
        <v>215227271</v>
      </c>
      <c r="S271">
        <v>0.16026645</v>
      </c>
      <c r="T271">
        <v>7.39</v>
      </c>
      <c r="V271">
        <v>20074</v>
      </c>
      <c r="W271" t="s">
        <v>79</v>
      </c>
      <c r="X271" s="17">
        <v>1928</v>
      </c>
      <c r="Y271" s="17">
        <v>665966077</v>
      </c>
      <c r="Z271" s="17">
        <v>662430903</v>
      </c>
      <c r="AA271">
        <v>5.33667E-3</v>
      </c>
      <c r="AB271" s="17">
        <v>179889499</v>
      </c>
      <c r="AC271" s="17">
        <v>234775935</v>
      </c>
      <c r="AD271">
        <v>0.13660922</v>
      </c>
      <c r="AE271">
        <v>5.16</v>
      </c>
    </row>
    <row r="272" spans="11:31" x14ac:dyDescent="0.25">
      <c r="K272">
        <v>20152</v>
      </c>
      <c r="L272" t="s">
        <v>80</v>
      </c>
      <c r="M272" s="17">
        <v>806</v>
      </c>
      <c r="N272" s="17">
        <v>527676474</v>
      </c>
      <c r="O272" s="17">
        <v>504806277</v>
      </c>
      <c r="P272" s="17">
        <v>4.5304900000000002E-2</v>
      </c>
      <c r="Q272" s="17">
        <v>171927061</v>
      </c>
      <c r="R272">
        <v>175029328</v>
      </c>
      <c r="S272">
        <v>7.8757670000000002E-2</v>
      </c>
      <c r="T272">
        <v>5.31</v>
      </c>
      <c r="V272">
        <v>20081</v>
      </c>
      <c r="W272" t="s">
        <v>79</v>
      </c>
      <c r="X272" s="17">
        <v>1942</v>
      </c>
      <c r="Y272" s="17">
        <v>671863863</v>
      </c>
      <c r="Z272" s="17">
        <v>673371047</v>
      </c>
      <c r="AA272">
        <v>-2.2382700000000001E-3</v>
      </c>
      <c r="AB272" s="17">
        <v>195173129</v>
      </c>
      <c r="AC272" s="17">
        <v>344960256</v>
      </c>
      <c r="AD272">
        <v>0.45150752</v>
      </c>
      <c r="AE272">
        <v>3.43</v>
      </c>
    </row>
    <row r="273" spans="11:31" x14ac:dyDescent="0.25">
      <c r="K273">
        <v>20153</v>
      </c>
      <c r="L273" t="s">
        <v>80</v>
      </c>
      <c r="M273" s="17">
        <v>799</v>
      </c>
      <c r="N273" s="17">
        <v>530616207</v>
      </c>
      <c r="O273" s="17">
        <v>530026775</v>
      </c>
      <c r="P273" s="17">
        <v>1.1120800000000001E-3</v>
      </c>
      <c r="Q273" s="17">
        <v>172334145</v>
      </c>
      <c r="R273">
        <v>183947919</v>
      </c>
      <c r="S273">
        <v>3.5261349999999997E-2</v>
      </c>
      <c r="T273">
        <v>5.57</v>
      </c>
      <c r="V273">
        <v>20082</v>
      </c>
      <c r="W273" t="s">
        <v>79</v>
      </c>
      <c r="X273" s="17">
        <v>2017</v>
      </c>
      <c r="Y273" s="17">
        <v>701346925</v>
      </c>
      <c r="Z273" s="17">
        <v>687088396</v>
      </c>
      <c r="AA273">
        <v>2.0752099999999999E-2</v>
      </c>
      <c r="AB273" s="17">
        <v>175775468</v>
      </c>
      <c r="AC273" s="17">
        <v>238496523</v>
      </c>
      <c r="AD273">
        <v>0.17160271999999999</v>
      </c>
      <c r="AE273">
        <v>4.6900000000000004</v>
      </c>
    </row>
    <row r="274" spans="11:31" x14ac:dyDescent="0.25">
      <c r="K274">
        <v>20154</v>
      </c>
      <c r="L274" t="s">
        <v>80</v>
      </c>
      <c r="M274" s="17">
        <v>775</v>
      </c>
      <c r="N274" s="17">
        <v>512037179</v>
      </c>
      <c r="O274" s="17">
        <v>517020048</v>
      </c>
      <c r="P274" s="17">
        <v>-9.6376699999999992E-3</v>
      </c>
      <c r="Q274" s="17">
        <v>228377968</v>
      </c>
      <c r="R274">
        <v>166652793</v>
      </c>
      <c r="S274">
        <v>-0.19039463000000001</v>
      </c>
      <c r="T274">
        <v>1.99</v>
      </c>
      <c r="V274">
        <v>20083</v>
      </c>
      <c r="W274" t="s">
        <v>79</v>
      </c>
      <c r="X274" s="17">
        <v>2038</v>
      </c>
      <c r="Y274" s="17">
        <v>702356907</v>
      </c>
      <c r="Z274" s="17">
        <v>705123699</v>
      </c>
      <c r="AA274">
        <v>-3.9238399999999996E-3</v>
      </c>
      <c r="AB274" s="17">
        <v>153063870</v>
      </c>
      <c r="AC274" s="17">
        <v>189951977</v>
      </c>
      <c r="AD274">
        <v>6.6232899999999997E-2</v>
      </c>
      <c r="AE274">
        <v>1.99</v>
      </c>
    </row>
    <row r="275" spans="11:31" x14ac:dyDescent="0.25">
      <c r="K275">
        <v>20161</v>
      </c>
      <c r="L275" t="s">
        <v>80</v>
      </c>
      <c r="M275" s="17">
        <v>849</v>
      </c>
      <c r="N275" s="17">
        <v>539299001</v>
      </c>
      <c r="O275" s="17">
        <v>527930237</v>
      </c>
      <c r="P275" s="17">
        <v>2.1534600000000001E-2</v>
      </c>
      <c r="Q275" s="17">
        <v>150834393</v>
      </c>
      <c r="R275">
        <v>255887139</v>
      </c>
      <c r="S275">
        <v>0.42795244999999998</v>
      </c>
      <c r="T275">
        <v>5.83</v>
      </c>
      <c r="V275">
        <v>20084</v>
      </c>
      <c r="W275" t="s">
        <v>79</v>
      </c>
      <c r="X275" s="17">
        <v>2077</v>
      </c>
      <c r="Y275" s="17">
        <v>695706767</v>
      </c>
      <c r="Z275" s="17">
        <v>716022860</v>
      </c>
      <c r="AA275">
        <v>-2.8373530000000001E-2</v>
      </c>
      <c r="AB275" s="17">
        <v>223654760</v>
      </c>
      <c r="AC275" s="17">
        <v>162462846</v>
      </c>
      <c r="AD275">
        <v>-0.14724330999999999</v>
      </c>
      <c r="AE275">
        <v>-1.38</v>
      </c>
    </row>
    <row r="276" spans="11:31" x14ac:dyDescent="0.25">
      <c r="K276">
        <v>20162</v>
      </c>
      <c r="L276" t="s">
        <v>80</v>
      </c>
      <c r="M276" s="17">
        <v>855</v>
      </c>
      <c r="N276" s="17">
        <v>556881448</v>
      </c>
      <c r="O276" s="17">
        <v>539853189</v>
      </c>
      <c r="P276" s="17">
        <v>3.1542389999999997E-2</v>
      </c>
      <c r="Q276" s="17">
        <v>207006226</v>
      </c>
      <c r="R276">
        <v>157587463</v>
      </c>
      <c r="S276">
        <v>-8.4732950000000001E-2</v>
      </c>
      <c r="T276">
        <v>4.46</v>
      </c>
      <c r="V276">
        <v>20091</v>
      </c>
      <c r="W276" t="s">
        <v>79</v>
      </c>
      <c r="X276" s="17">
        <v>2123</v>
      </c>
      <c r="Y276" s="17">
        <v>693747288</v>
      </c>
      <c r="Z276" s="17">
        <v>700393641</v>
      </c>
      <c r="AA276">
        <v>-9.48945E-3</v>
      </c>
      <c r="AB276" s="17">
        <v>132201683</v>
      </c>
      <c r="AC276" s="17">
        <v>232080250</v>
      </c>
      <c r="AD276">
        <v>0.19908081999999999</v>
      </c>
      <c r="AE276">
        <v>-2.1</v>
      </c>
    </row>
    <row r="277" spans="11:31" x14ac:dyDescent="0.25">
      <c r="K277">
        <v>20163</v>
      </c>
      <c r="L277" t="s">
        <v>80</v>
      </c>
      <c r="M277" s="17">
        <v>843</v>
      </c>
      <c r="N277" s="17">
        <v>552809516</v>
      </c>
      <c r="O277" s="17">
        <v>549551059</v>
      </c>
      <c r="P277" s="17">
        <v>5.9293100000000001E-3</v>
      </c>
      <c r="Q277" s="17">
        <v>223380622</v>
      </c>
      <c r="R277">
        <v>227999678</v>
      </c>
      <c r="S277">
        <v>2.449846E-2</v>
      </c>
      <c r="T277">
        <v>4.9400000000000004</v>
      </c>
      <c r="V277">
        <v>20092</v>
      </c>
      <c r="W277" t="s">
        <v>79</v>
      </c>
      <c r="X277" s="17">
        <v>2143</v>
      </c>
      <c r="Y277" s="17">
        <v>687846659</v>
      </c>
      <c r="Z277" s="17">
        <v>695701675</v>
      </c>
      <c r="AA277">
        <v>-1.129078E-2</v>
      </c>
      <c r="AB277" s="17">
        <v>134034677</v>
      </c>
      <c r="AC277" s="17">
        <v>132423344</v>
      </c>
      <c r="AD277">
        <v>-1.6805810000000001E-2</v>
      </c>
      <c r="AE277">
        <v>-5.31</v>
      </c>
    </row>
    <row r="278" spans="11:31" x14ac:dyDescent="0.25">
      <c r="K278">
        <v>20164</v>
      </c>
      <c r="L278" t="s">
        <v>80</v>
      </c>
      <c r="M278" s="17">
        <v>833</v>
      </c>
      <c r="N278" s="17">
        <v>553409351</v>
      </c>
      <c r="O278" s="17">
        <v>551191693</v>
      </c>
      <c r="P278" s="17">
        <v>4.02339E-3</v>
      </c>
      <c r="Q278" s="17">
        <v>210577676</v>
      </c>
      <c r="R278">
        <v>224166498</v>
      </c>
      <c r="S278">
        <v>4.8334139999999998E-2</v>
      </c>
      <c r="T278">
        <v>6.3</v>
      </c>
      <c r="V278">
        <v>20093</v>
      </c>
      <c r="W278" t="s">
        <v>79</v>
      </c>
      <c r="X278" s="17">
        <v>2159</v>
      </c>
      <c r="Y278" s="17">
        <v>670695433</v>
      </c>
      <c r="Z278" s="17">
        <v>685698816</v>
      </c>
      <c r="AA278">
        <v>-2.1880429999999999E-2</v>
      </c>
      <c r="AB278" s="17">
        <v>103658297</v>
      </c>
      <c r="AC278" s="17">
        <v>136441255</v>
      </c>
      <c r="AD278">
        <v>3.2370200000000002E-2</v>
      </c>
      <c r="AE278">
        <v>-7.1</v>
      </c>
    </row>
    <row r="279" spans="11:31" x14ac:dyDescent="0.25">
      <c r="K279">
        <v>20171</v>
      </c>
      <c r="L279" t="s">
        <v>80</v>
      </c>
      <c r="M279" s="17">
        <v>814</v>
      </c>
      <c r="N279" s="17">
        <v>543339659</v>
      </c>
      <c r="O279" s="17">
        <v>539854314</v>
      </c>
      <c r="P279" s="17">
        <v>6.4560800000000003E-3</v>
      </c>
      <c r="Q279" s="17">
        <v>103213439</v>
      </c>
      <c r="R279">
        <v>204496586</v>
      </c>
      <c r="S279">
        <v>0.31240815999999999</v>
      </c>
      <c r="T279">
        <v>4.8</v>
      </c>
      <c r="V279">
        <v>20094</v>
      </c>
      <c r="W279" t="s">
        <v>79</v>
      </c>
      <c r="X279" s="17">
        <v>2126</v>
      </c>
      <c r="Y279" s="17">
        <v>645795847</v>
      </c>
      <c r="Z279" s="17">
        <v>670240378</v>
      </c>
      <c r="AA279">
        <v>-3.6471290000000003E-2</v>
      </c>
      <c r="AB279" s="17">
        <v>142873053</v>
      </c>
      <c r="AC279" s="17">
        <v>104645738</v>
      </c>
      <c r="AD279">
        <v>-0.110807</v>
      </c>
      <c r="AE279">
        <v>-7.91</v>
      </c>
    </row>
    <row r="280" spans="11:31" x14ac:dyDescent="0.25">
      <c r="K280">
        <v>19831</v>
      </c>
      <c r="L280" t="s">
        <v>82</v>
      </c>
      <c r="M280" s="17">
        <v>167</v>
      </c>
      <c r="N280" s="17">
        <v>21453030</v>
      </c>
      <c r="O280" s="17">
        <v>19289460</v>
      </c>
      <c r="P280" s="17">
        <v>0.11216333000000001</v>
      </c>
      <c r="Q280" s="17">
        <v>29214204</v>
      </c>
      <c r="R280">
        <v>7120179</v>
      </c>
      <c r="S280">
        <v>-1.6377676699999999</v>
      </c>
      <c r="T280">
        <v>4.8899999999999997</v>
      </c>
      <c r="V280">
        <v>20101</v>
      </c>
      <c r="W280" t="s">
        <v>79</v>
      </c>
      <c r="X280" s="17">
        <v>2144</v>
      </c>
      <c r="Y280" s="17">
        <v>625336375</v>
      </c>
      <c r="Z280" s="17">
        <v>644193440</v>
      </c>
      <c r="AA280">
        <v>-2.9272360000000001E-2</v>
      </c>
      <c r="AB280" s="17">
        <v>106500165</v>
      </c>
      <c r="AC280" s="17">
        <v>142337670</v>
      </c>
      <c r="AD280">
        <v>3.3835299999999999E-2</v>
      </c>
      <c r="AE280">
        <v>-9.89</v>
      </c>
    </row>
    <row r="281" spans="11:31" x14ac:dyDescent="0.25">
      <c r="K281">
        <v>19832</v>
      </c>
      <c r="L281" t="s">
        <v>82</v>
      </c>
      <c r="M281" s="17">
        <v>225</v>
      </c>
      <c r="N281" s="17">
        <v>34165595</v>
      </c>
      <c r="O281" s="17">
        <v>34601463</v>
      </c>
      <c r="P281" s="17">
        <v>-1.259681E-2</v>
      </c>
      <c r="Q281" s="17">
        <v>7980453</v>
      </c>
      <c r="R281">
        <v>32821026</v>
      </c>
      <c r="S281">
        <v>13.70714325</v>
      </c>
      <c r="T281">
        <v>1.05</v>
      </c>
      <c r="V281">
        <v>20102</v>
      </c>
      <c r="W281" t="s">
        <v>79</v>
      </c>
      <c r="X281" s="17">
        <v>2129</v>
      </c>
      <c r="Y281" s="17">
        <v>626770884</v>
      </c>
      <c r="Z281" s="17">
        <v>619606822</v>
      </c>
      <c r="AA281">
        <v>1.1562269999999999E-2</v>
      </c>
      <c r="AB281" s="17">
        <v>118216411</v>
      </c>
      <c r="AC281" s="17">
        <v>106632982</v>
      </c>
      <c r="AD281">
        <v>-8.61519E-3</v>
      </c>
      <c r="AE281">
        <v>-7.61</v>
      </c>
    </row>
    <row r="282" spans="11:31" x14ac:dyDescent="0.25">
      <c r="K282">
        <v>19833</v>
      </c>
      <c r="L282" t="s">
        <v>82</v>
      </c>
      <c r="M282" s="17">
        <v>235</v>
      </c>
      <c r="N282" s="17">
        <v>36375483</v>
      </c>
      <c r="O282" s="17">
        <v>37767157</v>
      </c>
      <c r="P282" s="17">
        <v>-3.6848789999999999E-2</v>
      </c>
      <c r="Q282" s="17">
        <v>13577048</v>
      </c>
      <c r="R282">
        <v>10199159</v>
      </c>
      <c r="S282">
        <v>-0.17301085999999999</v>
      </c>
      <c r="T282">
        <v>2.4500000000000002</v>
      </c>
      <c r="V282">
        <v>20103</v>
      </c>
      <c r="W282" t="s">
        <v>79</v>
      </c>
      <c r="X282" s="17">
        <v>2080</v>
      </c>
      <c r="Y282" s="17">
        <v>586321729</v>
      </c>
      <c r="Z282" s="17">
        <v>589340254</v>
      </c>
      <c r="AA282">
        <v>-5.1218699999999997E-3</v>
      </c>
      <c r="AB282" s="17">
        <v>148522393</v>
      </c>
      <c r="AC282" s="17">
        <v>108039913</v>
      </c>
      <c r="AD282">
        <v>-9.0382240000000003E-2</v>
      </c>
      <c r="AE282">
        <v>-5.93</v>
      </c>
    </row>
    <row r="283" spans="11:31" x14ac:dyDescent="0.25">
      <c r="K283">
        <v>19834</v>
      </c>
      <c r="L283" t="s">
        <v>82</v>
      </c>
      <c r="M283" s="17">
        <v>241</v>
      </c>
      <c r="N283" s="17">
        <v>37059515</v>
      </c>
      <c r="O283" s="17">
        <v>39003417</v>
      </c>
      <c r="P283" s="17">
        <v>-4.9839269999999998E-2</v>
      </c>
      <c r="Q283" s="17">
        <v>19076585</v>
      </c>
      <c r="R283">
        <v>13700097</v>
      </c>
      <c r="S283">
        <v>-0.28930550999999999</v>
      </c>
      <c r="T283">
        <v>1.29</v>
      </c>
      <c r="V283">
        <v>20104</v>
      </c>
      <c r="W283" t="s">
        <v>79</v>
      </c>
      <c r="X283" s="17">
        <v>2029</v>
      </c>
      <c r="Y283" s="17">
        <v>553227671</v>
      </c>
      <c r="Z283" s="17">
        <v>562478011</v>
      </c>
      <c r="AA283">
        <v>-1.6445689999999999E-2</v>
      </c>
      <c r="AB283" s="17">
        <v>173657307</v>
      </c>
      <c r="AC283" s="17">
        <v>150440756</v>
      </c>
      <c r="AD283">
        <v>-7.879601E-2</v>
      </c>
      <c r="AE283">
        <v>-3.93</v>
      </c>
    </row>
    <row r="284" spans="11:31" x14ac:dyDescent="0.25">
      <c r="K284">
        <v>19841</v>
      </c>
      <c r="L284" t="s">
        <v>82</v>
      </c>
      <c r="M284" s="17">
        <v>241</v>
      </c>
      <c r="N284" s="17">
        <v>40089250</v>
      </c>
      <c r="O284" s="17">
        <v>37400791</v>
      </c>
      <c r="P284" s="17">
        <v>7.1882409999999994E-2</v>
      </c>
      <c r="Q284" s="17">
        <v>9834724</v>
      </c>
      <c r="R284">
        <v>19076585</v>
      </c>
      <c r="S284">
        <v>0.65106887000000002</v>
      </c>
      <c r="T284">
        <v>-2.74</v>
      </c>
      <c r="V284">
        <v>20111</v>
      </c>
      <c r="W284" t="s">
        <v>79</v>
      </c>
      <c r="X284" s="17">
        <v>2083</v>
      </c>
      <c r="Y284" s="17">
        <v>550826747</v>
      </c>
      <c r="Z284" s="17">
        <v>555037857</v>
      </c>
      <c r="AA284">
        <v>-7.5870699999999996E-3</v>
      </c>
      <c r="AB284" s="17">
        <v>113305911</v>
      </c>
      <c r="AC284" s="17">
        <v>233102164</v>
      </c>
      <c r="AD284">
        <v>0.35903176999999997</v>
      </c>
      <c r="AE284">
        <v>-1.76</v>
      </c>
    </row>
    <row r="285" spans="11:31" x14ac:dyDescent="0.25">
      <c r="K285">
        <v>19842</v>
      </c>
      <c r="L285" t="s">
        <v>82</v>
      </c>
      <c r="M285" s="17">
        <v>245</v>
      </c>
      <c r="N285" s="17">
        <v>41131619</v>
      </c>
      <c r="O285" s="17">
        <v>41387376</v>
      </c>
      <c r="P285" s="17">
        <v>-6.1795900000000004E-3</v>
      </c>
      <c r="Q285" s="17">
        <v>29701520</v>
      </c>
      <c r="R285">
        <v>9985143</v>
      </c>
      <c r="S285">
        <v>-0.63600999000000003</v>
      </c>
      <c r="T285">
        <v>-2.1</v>
      </c>
      <c r="V285">
        <v>20112</v>
      </c>
      <c r="W285" t="s">
        <v>79</v>
      </c>
      <c r="X285" s="17">
        <v>2087</v>
      </c>
      <c r="Y285" s="17">
        <v>560925254</v>
      </c>
      <c r="Z285" s="17">
        <v>549614515</v>
      </c>
      <c r="AA285">
        <v>2.0579400000000001E-2</v>
      </c>
      <c r="AB285" s="17">
        <v>231763361</v>
      </c>
      <c r="AC285" s="17">
        <v>111930943</v>
      </c>
      <c r="AD285">
        <v>-0.24794552</v>
      </c>
      <c r="AE285">
        <v>-0.86</v>
      </c>
    </row>
    <row r="286" spans="11:31" x14ac:dyDescent="0.25">
      <c r="K286">
        <v>19843</v>
      </c>
      <c r="L286" t="s">
        <v>82</v>
      </c>
      <c r="M286" s="17">
        <v>254</v>
      </c>
      <c r="N286" s="17">
        <v>46658921</v>
      </c>
      <c r="O286" s="17">
        <v>46426136</v>
      </c>
      <c r="P286" s="17">
        <v>5.0140899999999997E-3</v>
      </c>
      <c r="Q286" s="17">
        <v>13967649</v>
      </c>
      <c r="R286">
        <v>29713950</v>
      </c>
      <c r="S286">
        <v>0.95613380999999997</v>
      </c>
      <c r="T286">
        <v>2.09</v>
      </c>
      <c r="V286">
        <v>20113</v>
      </c>
      <c r="W286" t="s">
        <v>79</v>
      </c>
      <c r="X286" s="17">
        <v>2135</v>
      </c>
      <c r="Y286" s="17">
        <v>552762506</v>
      </c>
      <c r="Z286" s="17">
        <v>558245453</v>
      </c>
      <c r="AA286">
        <v>-9.8217500000000006E-3</v>
      </c>
      <c r="AB286" s="17">
        <v>146292844</v>
      </c>
      <c r="AC286" s="17">
        <v>232943002</v>
      </c>
      <c r="AD286">
        <v>0.24951306000000001</v>
      </c>
      <c r="AE286">
        <v>-1.33</v>
      </c>
    </row>
    <row r="287" spans="11:31" x14ac:dyDescent="0.25">
      <c r="K287">
        <v>19844</v>
      </c>
      <c r="L287" t="s">
        <v>82</v>
      </c>
      <c r="M287" s="17">
        <v>254</v>
      </c>
      <c r="N287" s="17">
        <v>45652225</v>
      </c>
      <c r="O287" s="17">
        <v>48921767</v>
      </c>
      <c r="P287" s="17">
        <v>-6.6832050000000004E-2</v>
      </c>
      <c r="Q287" s="17">
        <v>41988786</v>
      </c>
      <c r="R287">
        <v>14159950</v>
      </c>
      <c r="S287">
        <v>-0.89461312999999998</v>
      </c>
      <c r="T287">
        <v>0.39</v>
      </c>
      <c r="V287">
        <v>20114</v>
      </c>
      <c r="W287" t="s">
        <v>79</v>
      </c>
      <c r="X287" s="17">
        <v>2256</v>
      </c>
      <c r="Y287" s="17">
        <v>562041158</v>
      </c>
      <c r="Z287" s="17">
        <v>561058396</v>
      </c>
      <c r="AA287">
        <v>1.75162E-3</v>
      </c>
      <c r="AB287" s="17">
        <v>279370071</v>
      </c>
      <c r="AC287" s="17">
        <v>149706707</v>
      </c>
      <c r="AD287">
        <v>-0.31282380999999998</v>
      </c>
      <c r="AE287">
        <v>0.49</v>
      </c>
    </row>
    <row r="288" spans="11:31" x14ac:dyDescent="0.25">
      <c r="K288">
        <v>19851</v>
      </c>
      <c r="L288" t="s">
        <v>82</v>
      </c>
      <c r="M288" s="17">
        <v>263</v>
      </c>
      <c r="N288" s="17">
        <v>48340815</v>
      </c>
      <c r="O288" s="17">
        <v>47129182</v>
      </c>
      <c r="P288" s="17">
        <v>2.5708760000000001E-2</v>
      </c>
      <c r="Q288" s="17">
        <v>12421338</v>
      </c>
      <c r="R288">
        <v>42280593</v>
      </c>
      <c r="S288">
        <v>6.4082329900000001</v>
      </c>
      <c r="T288">
        <v>-4.2300000000000004</v>
      </c>
      <c r="V288">
        <v>20121</v>
      </c>
      <c r="W288" t="s">
        <v>79</v>
      </c>
      <c r="X288" s="17">
        <v>2597</v>
      </c>
      <c r="Y288" s="17">
        <v>594057944</v>
      </c>
      <c r="Z288" s="17">
        <v>589941719</v>
      </c>
      <c r="AA288">
        <v>6.9773400000000003E-3</v>
      </c>
      <c r="AB288" s="17">
        <v>140099917</v>
      </c>
      <c r="AC288" s="17">
        <v>358521341</v>
      </c>
      <c r="AD288">
        <v>0.96161648</v>
      </c>
      <c r="AE288">
        <v>1.95</v>
      </c>
    </row>
    <row r="289" spans="11:31" x14ac:dyDescent="0.25">
      <c r="K289">
        <v>19852</v>
      </c>
      <c r="L289" t="s">
        <v>82</v>
      </c>
      <c r="M289" s="17">
        <v>266</v>
      </c>
      <c r="N289" s="17">
        <v>51928034</v>
      </c>
      <c r="O289" s="17">
        <v>48694081</v>
      </c>
      <c r="P289" s="17">
        <v>6.6413680000000003E-2</v>
      </c>
      <c r="Q289" s="17">
        <v>12921524</v>
      </c>
      <c r="R289">
        <v>13815918</v>
      </c>
      <c r="S289">
        <v>0.11836481</v>
      </c>
      <c r="T289">
        <v>3.03</v>
      </c>
      <c r="V289">
        <v>20122</v>
      </c>
      <c r="W289" t="s">
        <v>79</v>
      </c>
      <c r="X289" s="17">
        <v>2741</v>
      </c>
      <c r="Y289" s="17">
        <v>648312062</v>
      </c>
      <c r="Z289" s="17">
        <v>632288924</v>
      </c>
      <c r="AA289">
        <v>2.534148E-2</v>
      </c>
      <c r="AB289" s="17">
        <v>222163483</v>
      </c>
      <c r="AC289" s="17">
        <v>144762296</v>
      </c>
      <c r="AD289">
        <v>-0.12589681</v>
      </c>
      <c r="AE289">
        <v>2.42</v>
      </c>
    </row>
    <row r="290" spans="11:31" x14ac:dyDescent="0.25">
      <c r="K290">
        <v>19853</v>
      </c>
      <c r="L290" t="s">
        <v>82</v>
      </c>
      <c r="M290" s="17">
        <v>278</v>
      </c>
      <c r="N290" s="17">
        <v>57711926</v>
      </c>
      <c r="O290" s="17">
        <v>55601781</v>
      </c>
      <c r="P290" s="17">
        <v>3.7951029999999997E-2</v>
      </c>
      <c r="Q290" s="17">
        <v>11807576</v>
      </c>
      <c r="R290">
        <v>13109882</v>
      </c>
      <c r="S290">
        <v>8.0308270000000001E-2</v>
      </c>
      <c r="T290">
        <v>6.32</v>
      </c>
      <c r="V290">
        <v>20123</v>
      </c>
      <c r="W290" t="s">
        <v>79</v>
      </c>
      <c r="X290" s="17">
        <v>2895</v>
      </c>
      <c r="Y290" s="17">
        <v>652799955</v>
      </c>
      <c r="Z290" s="17">
        <v>666381060</v>
      </c>
      <c r="AA290">
        <v>-2.0380390000000002E-2</v>
      </c>
      <c r="AB290" s="17">
        <v>197826668</v>
      </c>
      <c r="AC290" s="17">
        <v>216270482</v>
      </c>
      <c r="AD290">
        <v>1.080337E-2</v>
      </c>
      <c r="AE290">
        <v>1.37</v>
      </c>
    </row>
    <row r="291" spans="11:31" x14ac:dyDescent="0.25">
      <c r="K291">
        <v>19854</v>
      </c>
      <c r="L291" t="s">
        <v>82</v>
      </c>
      <c r="M291" s="17">
        <v>280</v>
      </c>
      <c r="N291" s="17">
        <v>53547226</v>
      </c>
      <c r="O291" s="17">
        <v>59033517</v>
      </c>
      <c r="P291" s="17">
        <v>-9.2935190000000001E-2</v>
      </c>
      <c r="Q291" s="17">
        <v>23637365</v>
      </c>
      <c r="R291">
        <v>15020161</v>
      </c>
      <c r="S291">
        <v>-0.32043671000000001</v>
      </c>
      <c r="T291">
        <v>3.71</v>
      </c>
      <c r="V291">
        <v>20124</v>
      </c>
      <c r="W291" t="s">
        <v>79</v>
      </c>
      <c r="X291" s="17">
        <v>2785</v>
      </c>
      <c r="Y291" s="17">
        <v>648208139</v>
      </c>
      <c r="Z291" s="17">
        <v>644637085</v>
      </c>
      <c r="AA291">
        <v>5.5396300000000002E-3</v>
      </c>
      <c r="AB291" s="17">
        <v>403475917</v>
      </c>
      <c r="AC291" s="17">
        <v>192403450</v>
      </c>
      <c r="AD291">
        <v>-0.45883675000000002</v>
      </c>
      <c r="AE291">
        <v>1.75</v>
      </c>
    </row>
    <row r="292" spans="11:31" x14ac:dyDescent="0.25">
      <c r="K292">
        <v>19861</v>
      </c>
      <c r="L292" t="s">
        <v>82</v>
      </c>
      <c r="M292" s="17">
        <v>284</v>
      </c>
      <c r="N292" s="17">
        <v>56594896</v>
      </c>
      <c r="O292" s="17">
        <v>56382079</v>
      </c>
      <c r="P292" s="17">
        <v>3.7745500000000002E-3</v>
      </c>
      <c r="Q292" s="17">
        <v>15794709</v>
      </c>
      <c r="R292">
        <v>28370382</v>
      </c>
      <c r="S292">
        <v>0.45654106999999999</v>
      </c>
      <c r="T292">
        <v>1.52</v>
      </c>
      <c r="V292">
        <v>20131</v>
      </c>
      <c r="W292" t="s">
        <v>79</v>
      </c>
      <c r="X292" s="17">
        <v>2793</v>
      </c>
      <c r="Y292" s="17">
        <v>673228707</v>
      </c>
      <c r="Z292" s="17">
        <v>655419625</v>
      </c>
      <c r="AA292">
        <v>2.717203E-2</v>
      </c>
      <c r="AB292" s="17">
        <v>132062877</v>
      </c>
      <c r="AC292" s="17">
        <v>402744583</v>
      </c>
      <c r="AD292">
        <v>1.14174628</v>
      </c>
      <c r="AE292">
        <v>3.77</v>
      </c>
    </row>
    <row r="293" spans="11:31" x14ac:dyDescent="0.25">
      <c r="K293">
        <v>19862</v>
      </c>
      <c r="L293" t="s">
        <v>82</v>
      </c>
      <c r="M293" s="17">
        <v>315</v>
      </c>
      <c r="N293" s="17">
        <v>65652103</v>
      </c>
      <c r="O293" s="17">
        <v>62305461</v>
      </c>
      <c r="P293" s="17">
        <v>5.3713459999999998E-2</v>
      </c>
      <c r="Q293" s="17">
        <v>21824310</v>
      </c>
      <c r="R293">
        <v>64929731</v>
      </c>
      <c r="S293">
        <v>-17.700946550000001</v>
      </c>
      <c r="T293">
        <v>0.25</v>
      </c>
      <c r="V293">
        <v>20132</v>
      </c>
      <c r="W293" t="s">
        <v>79</v>
      </c>
      <c r="X293" s="17">
        <v>2751</v>
      </c>
      <c r="Y293" s="17">
        <v>657789424</v>
      </c>
      <c r="Z293" s="17">
        <v>666394060</v>
      </c>
      <c r="AA293">
        <v>-1.291223E-2</v>
      </c>
      <c r="AB293" s="17">
        <v>151065883</v>
      </c>
      <c r="AC293" s="17">
        <v>136091738</v>
      </c>
      <c r="AD293">
        <v>-4.44629E-2</v>
      </c>
      <c r="AE293">
        <v>-0.06</v>
      </c>
    </row>
    <row r="294" spans="11:31" x14ac:dyDescent="0.25">
      <c r="K294">
        <v>19863</v>
      </c>
      <c r="L294" t="s">
        <v>82</v>
      </c>
      <c r="M294" s="17">
        <v>322</v>
      </c>
      <c r="N294" s="17">
        <v>62274046</v>
      </c>
      <c r="O294" s="17">
        <v>67029845</v>
      </c>
      <c r="P294" s="17">
        <v>-7.0950470000000002E-2</v>
      </c>
      <c r="Q294" s="17">
        <v>17710384</v>
      </c>
      <c r="R294">
        <v>23271441</v>
      </c>
      <c r="S294">
        <v>1.840236E-2</v>
      </c>
      <c r="T294">
        <v>-10.64</v>
      </c>
      <c r="V294">
        <v>20133</v>
      </c>
      <c r="W294" t="s">
        <v>79</v>
      </c>
      <c r="X294" s="17">
        <v>2693</v>
      </c>
      <c r="Y294" s="17">
        <v>662048333</v>
      </c>
      <c r="Z294" s="17">
        <v>657306331</v>
      </c>
      <c r="AA294">
        <v>7.2142999999999999E-3</v>
      </c>
      <c r="AB294" s="17">
        <v>142915149</v>
      </c>
      <c r="AC294" s="17">
        <v>143842849</v>
      </c>
      <c r="AD294">
        <v>1.1042069999999999E-2</v>
      </c>
      <c r="AE294">
        <v>2.7</v>
      </c>
    </row>
    <row r="295" spans="11:31" x14ac:dyDescent="0.25">
      <c r="K295">
        <v>19864</v>
      </c>
      <c r="L295" t="s">
        <v>82</v>
      </c>
      <c r="M295" s="17">
        <v>328</v>
      </c>
      <c r="N295" s="17">
        <v>61230842</v>
      </c>
      <c r="O295" s="17">
        <v>66621722</v>
      </c>
      <c r="P295" s="17">
        <v>-8.0917749999999997E-2</v>
      </c>
      <c r="Q295" s="17">
        <v>16769367</v>
      </c>
      <c r="R295">
        <v>18492650</v>
      </c>
      <c r="S295">
        <v>-7.6203359999999998E-2</v>
      </c>
      <c r="T295">
        <v>-9.44</v>
      </c>
      <c r="V295">
        <v>20134</v>
      </c>
      <c r="W295" t="s">
        <v>79</v>
      </c>
      <c r="X295" s="17">
        <v>2698</v>
      </c>
      <c r="Y295" s="17">
        <v>673657315</v>
      </c>
      <c r="Z295" s="17">
        <v>666921057</v>
      </c>
      <c r="AA295">
        <v>1.010053E-2</v>
      </c>
      <c r="AB295" s="17">
        <v>186484783</v>
      </c>
      <c r="AC295" s="17">
        <v>138498356</v>
      </c>
      <c r="AD295">
        <v>-7.806283E-2</v>
      </c>
      <c r="AE295">
        <v>3.16</v>
      </c>
    </row>
    <row r="296" spans="11:31" x14ac:dyDescent="0.25">
      <c r="K296">
        <v>19871</v>
      </c>
      <c r="L296" t="s">
        <v>82</v>
      </c>
      <c r="M296" s="17">
        <v>330</v>
      </c>
      <c r="N296" s="17">
        <v>64582965</v>
      </c>
      <c r="O296" s="17">
        <v>62522899</v>
      </c>
      <c r="P296" s="17">
        <v>3.2948980000000003E-2</v>
      </c>
      <c r="Q296" s="17">
        <v>11987568</v>
      </c>
      <c r="R296">
        <v>18244411</v>
      </c>
      <c r="S296">
        <v>0.18783182000000001</v>
      </c>
      <c r="T296">
        <v>-6.52</v>
      </c>
      <c r="V296">
        <v>20141</v>
      </c>
      <c r="W296" t="s">
        <v>79</v>
      </c>
      <c r="X296" s="17">
        <v>2673</v>
      </c>
      <c r="Y296" s="17">
        <v>683222651</v>
      </c>
      <c r="Z296" s="17">
        <v>682379539</v>
      </c>
      <c r="AA296">
        <v>1.23555E-3</v>
      </c>
      <c r="AB296" s="17">
        <v>108816532</v>
      </c>
      <c r="AC296" s="17">
        <v>206631308</v>
      </c>
      <c r="AD296">
        <v>0.20737416</v>
      </c>
      <c r="AE296">
        <v>0.56000000000000005</v>
      </c>
    </row>
    <row r="297" spans="11:31" x14ac:dyDescent="0.25">
      <c r="K297">
        <v>19872</v>
      </c>
      <c r="L297" t="s">
        <v>82</v>
      </c>
      <c r="M297" s="17">
        <v>340</v>
      </c>
      <c r="N297" s="17">
        <v>66760446</v>
      </c>
      <c r="O297" s="17">
        <v>66487171</v>
      </c>
      <c r="P297" s="17">
        <v>4.1101899999999997E-3</v>
      </c>
      <c r="Q297" s="17">
        <v>17691651</v>
      </c>
      <c r="R297">
        <v>12624120</v>
      </c>
      <c r="S297">
        <v>-8.9008249999999997E-2</v>
      </c>
      <c r="T297">
        <v>-11.48</v>
      </c>
      <c r="V297">
        <v>20142</v>
      </c>
      <c r="W297" t="s">
        <v>79</v>
      </c>
      <c r="X297" s="17">
        <v>2673</v>
      </c>
      <c r="Y297" s="17">
        <v>712936571</v>
      </c>
      <c r="Z297" s="17">
        <v>688479336</v>
      </c>
      <c r="AA297">
        <v>3.5523560000000003E-2</v>
      </c>
      <c r="AB297" s="17">
        <v>166872689</v>
      </c>
      <c r="AC297" s="17">
        <v>110469797</v>
      </c>
      <c r="AD297">
        <v>-5.5268390000000001E-2</v>
      </c>
      <c r="AE297">
        <v>5.41</v>
      </c>
    </row>
    <row r="298" spans="11:31" x14ac:dyDescent="0.25">
      <c r="K298">
        <v>19873</v>
      </c>
      <c r="L298" t="s">
        <v>82</v>
      </c>
      <c r="M298" s="17">
        <v>359</v>
      </c>
      <c r="N298" s="17">
        <v>66858746</v>
      </c>
      <c r="O298" s="17">
        <v>68915361</v>
      </c>
      <c r="P298" s="17">
        <v>-2.984262E-2</v>
      </c>
      <c r="Q298" s="17">
        <v>17381061</v>
      </c>
      <c r="R298">
        <v>19947152</v>
      </c>
      <c r="S298">
        <v>1.040422E-2</v>
      </c>
      <c r="T298">
        <v>-7.37</v>
      </c>
      <c r="V298">
        <v>20143</v>
      </c>
      <c r="W298" t="s">
        <v>79</v>
      </c>
      <c r="X298" s="17">
        <v>2722</v>
      </c>
      <c r="Y298" s="17">
        <v>733256377</v>
      </c>
      <c r="Z298" s="17">
        <v>731884254</v>
      </c>
      <c r="AA298">
        <v>1.8747799999999999E-3</v>
      </c>
      <c r="AB298" s="17">
        <v>213275478</v>
      </c>
      <c r="AC298" s="17">
        <v>193037043</v>
      </c>
      <c r="AD298">
        <v>-3.5012359999999999E-2</v>
      </c>
      <c r="AE298">
        <v>4.87</v>
      </c>
    </row>
    <row r="299" spans="11:31" x14ac:dyDescent="0.25">
      <c r="K299">
        <v>19874</v>
      </c>
      <c r="L299" t="s">
        <v>82</v>
      </c>
      <c r="M299" s="17">
        <v>366</v>
      </c>
      <c r="N299" s="17">
        <v>69272770</v>
      </c>
      <c r="O299" s="17">
        <v>69370467</v>
      </c>
      <c r="P299" s="17">
        <v>-1.4083399999999999E-3</v>
      </c>
      <c r="Q299" s="17">
        <v>27041769</v>
      </c>
      <c r="R299">
        <v>19508500</v>
      </c>
      <c r="S299">
        <v>-0.15304182</v>
      </c>
      <c r="T299">
        <v>0.57999999999999996</v>
      </c>
      <c r="V299">
        <v>20144</v>
      </c>
      <c r="W299" t="s">
        <v>79</v>
      </c>
      <c r="X299" s="17">
        <v>2687</v>
      </c>
      <c r="Y299" s="17">
        <v>731622869</v>
      </c>
      <c r="Z299" s="17">
        <v>726191800</v>
      </c>
      <c r="AA299">
        <v>7.4788399999999996E-3</v>
      </c>
      <c r="AB299" s="17">
        <v>250352501</v>
      </c>
      <c r="AC299" s="17">
        <v>256485799</v>
      </c>
      <c r="AD299">
        <v>2.462044E-2</v>
      </c>
      <c r="AE299">
        <v>4.6100000000000003</v>
      </c>
    </row>
    <row r="300" spans="11:31" x14ac:dyDescent="0.25">
      <c r="K300">
        <v>19881</v>
      </c>
      <c r="L300" t="s">
        <v>82</v>
      </c>
      <c r="M300" s="17">
        <v>364</v>
      </c>
      <c r="N300" s="17">
        <v>71521622</v>
      </c>
      <c r="O300" s="17">
        <v>70370229</v>
      </c>
      <c r="P300" s="17">
        <v>1.636193E-2</v>
      </c>
      <c r="Q300" s="17">
        <v>19531587</v>
      </c>
      <c r="R300">
        <v>26713536</v>
      </c>
      <c r="S300">
        <v>0.19088348999999999</v>
      </c>
      <c r="T300">
        <v>-1.08</v>
      </c>
      <c r="V300">
        <v>20151</v>
      </c>
      <c r="W300" t="s">
        <v>79</v>
      </c>
      <c r="X300" s="17">
        <v>2616</v>
      </c>
      <c r="Y300" s="17">
        <v>735510893</v>
      </c>
      <c r="Z300" s="17">
        <v>728355909</v>
      </c>
      <c r="AA300">
        <v>9.8234700000000008E-3</v>
      </c>
      <c r="AB300" s="17">
        <v>133575519</v>
      </c>
      <c r="AC300" s="17">
        <v>258624099</v>
      </c>
      <c r="AD300">
        <v>0.28144478000000001</v>
      </c>
      <c r="AE300">
        <v>5.47</v>
      </c>
    </row>
    <row r="301" spans="11:31" x14ac:dyDescent="0.25">
      <c r="K301">
        <v>19882</v>
      </c>
      <c r="L301" t="s">
        <v>82</v>
      </c>
      <c r="M301" s="17">
        <v>366</v>
      </c>
      <c r="N301" s="17">
        <v>74784365</v>
      </c>
      <c r="O301" s="17">
        <v>74073619</v>
      </c>
      <c r="P301" s="17">
        <v>9.5951300000000003E-3</v>
      </c>
      <c r="Q301" s="17">
        <v>18277539</v>
      </c>
      <c r="R301">
        <v>19314596</v>
      </c>
      <c r="S301">
        <v>3.1918080000000001E-2</v>
      </c>
      <c r="T301">
        <v>-0.53</v>
      </c>
      <c r="V301">
        <v>20152</v>
      </c>
      <c r="W301" t="s">
        <v>79</v>
      </c>
      <c r="X301" s="17">
        <v>2654</v>
      </c>
      <c r="Y301" s="17">
        <v>753864385</v>
      </c>
      <c r="Z301" s="17">
        <v>742443871</v>
      </c>
      <c r="AA301">
        <v>1.538233E-2</v>
      </c>
      <c r="AB301" s="17">
        <v>180104780</v>
      </c>
      <c r="AC301" s="17">
        <v>146512826</v>
      </c>
      <c r="AD301">
        <v>-3.7204710000000002E-2</v>
      </c>
      <c r="AE301">
        <v>3.46</v>
      </c>
    </row>
    <row r="302" spans="11:31" x14ac:dyDescent="0.25">
      <c r="K302">
        <v>19883</v>
      </c>
      <c r="L302" t="s">
        <v>82</v>
      </c>
      <c r="M302" s="17">
        <v>368</v>
      </c>
      <c r="N302" s="17">
        <v>77095811</v>
      </c>
      <c r="O302" s="17">
        <v>78733505</v>
      </c>
      <c r="P302" s="17">
        <v>-2.0800470000000001E-2</v>
      </c>
      <c r="Q302" s="17">
        <v>32948616</v>
      </c>
      <c r="R302">
        <v>23299295</v>
      </c>
      <c r="S302">
        <v>-0.20361099999999999</v>
      </c>
      <c r="T302">
        <v>0.37</v>
      </c>
      <c r="V302">
        <v>20153</v>
      </c>
      <c r="W302" t="s">
        <v>79</v>
      </c>
      <c r="X302" s="17">
        <v>2626</v>
      </c>
      <c r="Y302" s="17">
        <v>773412209</v>
      </c>
      <c r="Z302" s="17">
        <v>750047885</v>
      </c>
      <c r="AA302">
        <v>3.1150440000000001E-2</v>
      </c>
      <c r="AB302" s="17">
        <v>187836586</v>
      </c>
      <c r="AC302" s="17">
        <v>187256198</v>
      </c>
      <c r="AD302">
        <v>4.0483779999999997E-2</v>
      </c>
      <c r="AE302">
        <v>6.38</v>
      </c>
    </row>
    <row r="303" spans="11:31" x14ac:dyDescent="0.25">
      <c r="K303">
        <v>19884</v>
      </c>
      <c r="L303" t="s">
        <v>82</v>
      </c>
      <c r="M303" s="17">
        <v>360</v>
      </c>
      <c r="N303" s="17">
        <v>79550039</v>
      </c>
      <c r="O303" s="17">
        <v>76408097</v>
      </c>
      <c r="P303" s="17">
        <v>4.1120539999999997E-2</v>
      </c>
      <c r="Q303" s="17">
        <v>37181706</v>
      </c>
      <c r="R303">
        <v>33944706</v>
      </c>
      <c r="S303">
        <v>-2.2385899999999999E-3</v>
      </c>
      <c r="T303">
        <v>4.63</v>
      </c>
      <c r="V303">
        <v>20154</v>
      </c>
      <c r="W303" t="s">
        <v>79</v>
      </c>
      <c r="X303" s="17">
        <v>2582</v>
      </c>
      <c r="Y303" s="17">
        <v>779741667</v>
      </c>
      <c r="Z303" s="17">
        <v>770855428</v>
      </c>
      <c r="AA303">
        <v>1.152776E-2</v>
      </c>
      <c r="AB303" s="17">
        <v>262410809</v>
      </c>
      <c r="AC303" s="17">
        <v>229283931</v>
      </c>
      <c r="AD303">
        <v>-4.4759809999999997E-2</v>
      </c>
      <c r="AE303">
        <v>6.79</v>
      </c>
    </row>
    <row r="304" spans="11:31" x14ac:dyDescent="0.25">
      <c r="K304">
        <v>19891</v>
      </c>
      <c r="L304" t="s">
        <v>82</v>
      </c>
      <c r="M304" s="17">
        <v>372</v>
      </c>
      <c r="N304" s="17">
        <v>82966858</v>
      </c>
      <c r="O304" s="17">
        <v>83162044</v>
      </c>
      <c r="P304" s="17">
        <v>-2.3470600000000002E-3</v>
      </c>
      <c r="Q304" s="17">
        <v>40772396</v>
      </c>
      <c r="R304">
        <v>42354993</v>
      </c>
      <c r="S304">
        <v>3.3999300000000003E-2</v>
      </c>
      <c r="T304">
        <v>2.76</v>
      </c>
      <c r="V304">
        <v>20161</v>
      </c>
      <c r="W304" t="s">
        <v>79</v>
      </c>
      <c r="X304" s="17">
        <v>2911</v>
      </c>
      <c r="Y304" s="17">
        <v>874145288</v>
      </c>
      <c r="Z304" s="17">
        <v>858397871</v>
      </c>
      <c r="AA304">
        <v>1.8345130000000001E-2</v>
      </c>
      <c r="AB304" s="17">
        <v>227215638</v>
      </c>
      <c r="AC304" s="17">
        <v>307180098</v>
      </c>
      <c r="AD304">
        <v>0.17363714</v>
      </c>
      <c r="AE304">
        <v>7.64</v>
      </c>
    </row>
    <row r="305" spans="11:31" x14ac:dyDescent="0.25">
      <c r="K305">
        <v>19892</v>
      </c>
      <c r="L305" t="s">
        <v>82</v>
      </c>
      <c r="M305" s="17">
        <v>380</v>
      </c>
      <c r="N305" s="17">
        <v>84416967</v>
      </c>
      <c r="O305" s="17">
        <v>85438310</v>
      </c>
      <c r="P305" s="17">
        <v>-1.195416E-2</v>
      </c>
      <c r="Q305" s="17">
        <v>34217203</v>
      </c>
      <c r="R305">
        <v>40022847</v>
      </c>
      <c r="S305">
        <v>0.1053452</v>
      </c>
      <c r="T305">
        <v>0.6</v>
      </c>
      <c r="V305">
        <v>20162</v>
      </c>
      <c r="W305" t="s">
        <v>79</v>
      </c>
      <c r="X305" s="17">
        <v>2959</v>
      </c>
      <c r="Y305" s="17">
        <v>902800571</v>
      </c>
      <c r="Z305" s="17">
        <v>880419545</v>
      </c>
      <c r="AA305">
        <v>2.542086E-2</v>
      </c>
      <c r="AB305" s="17">
        <v>263989895</v>
      </c>
      <c r="AC305" s="17">
        <v>232727544</v>
      </c>
      <c r="AD305">
        <v>-1.371227E-2</v>
      </c>
      <c r="AE305">
        <v>8.64</v>
      </c>
    </row>
    <row r="306" spans="11:31" x14ac:dyDescent="0.25">
      <c r="K306">
        <v>19893</v>
      </c>
      <c r="L306" t="s">
        <v>82</v>
      </c>
      <c r="M306" s="17">
        <v>392</v>
      </c>
      <c r="N306" s="17">
        <v>81920862</v>
      </c>
      <c r="O306" s="17">
        <v>85594534</v>
      </c>
      <c r="P306" s="17">
        <v>-4.2919470000000001E-2</v>
      </c>
      <c r="Q306" s="17">
        <v>47576800</v>
      </c>
      <c r="R306">
        <v>35188218</v>
      </c>
      <c r="S306">
        <v>-0.31865557999999999</v>
      </c>
      <c r="T306">
        <v>-1.61</v>
      </c>
      <c r="V306">
        <v>20163</v>
      </c>
      <c r="W306" t="s">
        <v>79</v>
      </c>
      <c r="X306" s="17">
        <v>2925</v>
      </c>
      <c r="Y306" s="17">
        <v>912500307</v>
      </c>
      <c r="Z306" s="17">
        <v>904034579</v>
      </c>
      <c r="AA306">
        <v>9.3643900000000002E-3</v>
      </c>
      <c r="AB306" s="17">
        <v>257939111</v>
      </c>
      <c r="AC306" s="17">
        <v>298003374</v>
      </c>
      <c r="AD306">
        <v>8.0078369999999996E-2</v>
      </c>
      <c r="AE306">
        <v>6.47</v>
      </c>
    </row>
    <row r="307" spans="11:31" x14ac:dyDescent="0.25">
      <c r="K307">
        <v>19894</v>
      </c>
      <c r="L307" t="s">
        <v>82</v>
      </c>
      <c r="M307" s="17">
        <v>381</v>
      </c>
      <c r="N307" s="17">
        <v>81062166</v>
      </c>
      <c r="O307" s="17">
        <v>81633828</v>
      </c>
      <c r="P307" s="17">
        <v>-7.0027600000000002E-3</v>
      </c>
      <c r="Q307" s="17">
        <v>49363141</v>
      </c>
      <c r="R307">
        <v>47169525</v>
      </c>
      <c r="S307">
        <v>-8.0236009999999997E-2</v>
      </c>
      <c r="T307">
        <v>-6.42</v>
      </c>
      <c r="V307">
        <v>20164</v>
      </c>
      <c r="W307" t="s">
        <v>79</v>
      </c>
      <c r="X307" s="17">
        <v>2927</v>
      </c>
      <c r="Y307" s="17">
        <v>909324697</v>
      </c>
      <c r="Z307" s="17">
        <v>894138794</v>
      </c>
      <c r="AA307">
        <v>1.6983829999999998E-2</v>
      </c>
      <c r="AB307" s="17">
        <v>247697582</v>
      </c>
      <c r="AC307" s="17">
        <v>322173795</v>
      </c>
      <c r="AD307">
        <v>0.15676154</v>
      </c>
      <c r="AE307">
        <v>7.01</v>
      </c>
    </row>
    <row r="308" spans="11:31" x14ac:dyDescent="0.25">
      <c r="K308">
        <v>19901</v>
      </c>
      <c r="L308" t="s">
        <v>82</v>
      </c>
      <c r="M308" s="17">
        <v>366</v>
      </c>
      <c r="N308" s="17">
        <v>86664471</v>
      </c>
      <c r="O308" s="17">
        <v>79725033</v>
      </c>
      <c r="P308" s="17">
        <v>8.7042149999999999E-2</v>
      </c>
      <c r="Q308" s="17">
        <v>33914076</v>
      </c>
      <c r="R308">
        <v>65002215</v>
      </c>
      <c r="S308">
        <v>2.5829007100000001</v>
      </c>
      <c r="T308">
        <v>2.52</v>
      </c>
      <c r="V308">
        <v>20171</v>
      </c>
      <c r="W308" t="s">
        <v>79</v>
      </c>
      <c r="X308" s="17">
        <v>2801</v>
      </c>
      <c r="Y308" s="17">
        <v>899239348</v>
      </c>
      <c r="Z308" s="17">
        <v>889536167</v>
      </c>
      <c r="AA308">
        <v>1.090814E-2</v>
      </c>
      <c r="AB308" s="17">
        <v>191689733</v>
      </c>
      <c r="AC308" s="17">
        <v>257493204</v>
      </c>
      <c r="AD308">
        <v>0.11946443</v>
      </c>
      <c r="AE308">
        <v>6.27</v>
      </c>
    </row>
    <row r="309" spans="11:31" x14ac:dyDescent="0.25">
      <c r="K309">
        <v>19902</v>
      </c>
      <c r="L309" t="s">
        <v>82</v>
      </c>
      <c r="M309" s="17">
        <v>407</v>
      </c>
      <c r="N309" s="17">
        <v>98033421</v>
      </c>
      <c r="O309" s="17">
        <v>95026668</v>
      </c>
      <c r="P309" s="17">
        <v>3.164115E-2</v>
      </c>
      <c r="Q309" s="17">
        <v>74806201</v>
      </c>
      <c r="R309">
        <v>40316364</v>
      </c>
      <c r="S309">
        <v>-0.57545071999999997</v>
      </c>
      <c r="T309">
        <v>6.88</v>
      </c>
      <c r="V309">
        <v>20172</v>
      </c>
      <c r="W309" t="s">
        <v>79</v>
      </c>
      <c r="X309" s="17">
        <v>2835</v>
      </c>
      <c r="Y309" s="17">
        <v>935030167</v>
      </c>
      <c r="Z309" s="17">
        <v>905334112</v>
      </c>
      <c r="AA309">
        <v>3.2801209999999997E-2</v>
      </c>
      <c r="AB309" s="17">
        <v>284541044</v>
      </c>
      <c r="AC309" s="17">
        <v>246641159</v>
      </c>
      <c r="AD309">
        <v>-1.2454710000000001E-2</v>
      </c>
      <c r="AE309">
        <v>7.01</v>
      </c>
    </row>
    <row r="310" spans="11:31" x14ac:dyDescent="0.25">
      <c r="K310">
        <v>19903</v>
      </c>
      <c r="L310" t="s">
        <v>82</v>
      </c>
      <c r="M310" s="17">
        <v>397</v>
      </c>
      <c r="N310" s="17">
        <v>94300132</v>
      </c>
      <c r="O310" s="17">
        <v>98265594</v>
      </c>
      <c r="P310" s="17">
        <v>-4.035453E-2</v>
      </c>
      <c r="Q310" s="17">
        <v>48488736</v>
      </c>
      <c r="R310">
        <v>75582486</v>
      </c>
      <c r="S310">
        <v>1.01962606</v>
      </c>
      <c r="T310">
        <v>7.13</v>
      </c>
      <c r="V310">
        <v>20173</v>
      </c>
      <c r="W310" t="s">
        <v>79</v>
      </c>
      <c r="X310" s="17">
        <v>2830</v>
      </c>
      <c r="Y310" s="17">
        <v>940773559</v>
      </c>
      <c r="Z310" s="17">
        <v>927776283</v>
      </c>
      <c r="AA310">
        <v>1.400906E-2</v>
      </c>
      <c r="AB310" s="17">
        <v>235808507</v>
      </c>
      <c r="AC310" s="17">
        <v>348810284</v>
      </c>
      <c r="AD310">
        <v>0.21762772999999999</v>
      </c>
      <c r="AE310">
        <v>7.47</v>
      </c>
    </row>
    <row r="311" spans="11:31" x14ac:dyDescent="0.25">
      <c r="K311">
        <v>19904</v>
      </c>
      <c r="L311" t="s">
        <v>82</v>
      </c>
      <c r="M311" s="17">
        <v>401</v>
      </c>
      <c r="N311" s="17">
        <v>93079429</v>
      </c>
      <c r="O311" s="17">
        <v>92105127</v>
      </c>
      <c r="P311" s="17">
        <v>1.057815E-2</v>
      </c>
      <c r="Q311" s="17">
        <v>45544746</v>
      </c>
      <c r="R311">
        <v>44517043</v>
      </c>
      <c r="S311">
        <v>-1.1221499999999999E-3</v>
      </c>
      <c r="T311">
        <v>8.89</v>
      </c>
      <c r="V311">
        <v>20174</v>
      </c>
      <c r="W311" t="s">
        <v>79</v>
      </c>
      <c r="X311" s="17">
        <v>2809</v>
      </c>
      <c r="Y311" s="17">
        <v>943922923</v>
      </c>
      <c r="Z311" s="17">
        <v>937702751</v>
      </c>
      <c r="AA311">
        <v>6.6334200000000001E-3</v>
      </c>
      <c r="AB311" s="17">
        <v>278813901</v>
      </c>
      <c r="AC311" s="17">
        <v>272719750</v>
      </c>
      <c r="AD311">
        <v>1.8950999999999999E-4</v>
      </c>
      <c r="AE311">
        <v>6.44</v>
      </c>
    </row>
    <row r="312" spans="11:31" x14ac:dyDescent="0.25">
      <c r="K312">
        <v>19911</v>
      </c>
      <c r="L312" t="s">
        <v>82</v>
      </c>
      <c r="M312" s="17">
        <v>389</v>
      </c>
      <c r="N312" s="17">
        <v>94928035</v>
      </c>
      <c r="O312" s="17">
        <v>93302210</v>
      </c>
      <c r="P312" s="17">
        <v>1.7425360000000001E-2</v>
      </c>
      <c r="Q312" s="17">
        <v>29034543</v>
      </c>
      <c r="R312">
        <v>45342305</v>
      </c>
      <c r="S312">
        <v>0.37392873999999998</v>
      </c>
      <c r="T312">
        <v>1.93</v>
      </c>
      <c r="V312">
        <v>20181</v>
      </c>
      <c r="W312" t="s">
        <v>79</v>
      </c>
      <c r="X312" s="17">
        <v>3145</v>
      </c>
      <c r="Y312" s="17">
        <v>1032469063</v>
      </c>
      <c r="Z312" s="17">
        <v>1003069528</v>
      </c>
      <c r="AA312">
        <v>2.930957E-2</v>
      </c>
      <c r="AB312" s="17">
        <v>187832991</v>
      </c>
      <c r="AC312" s="17">
        <v>345630803</v>
      </c>
      <c r="AD312">
        <v>0.28473733000000001</v>
      </c>
      <c r="AE312">
        <v>8.2799999999999994</v>
      </c>
    </row>
    <row r="313" spans="11:31" x14ac:dyDescent="0.25">
      <c r="K313">
        <v>19912</v>
      </c>
      <c r="L313" t="s">
        <v>82</v>
      </c>
      <c r="M313" s="17">
        <v>417</v>
      </c>
      <c r="N313" s="17">
        <v>107471386</v>
      </c>
      <c r="O313" s="17">
        <v>106404675</v>
      </c>
      <c r="P313" s="17">
        <v>1.0025040000000001E-2</v>
      </c>
      <c r="Q313" s="17">
        <v>41073500</v>
      </c>
      <c r="R313">
        <v>32859130</v>
      </c>
      <c r="S313">
        <v>-9.7186839999999997E-2</v>
      </c>
      <c r="T313">
        <v>-0.23</v>
      </c>
      <c r="V313">
        <v>20182</v>
      </c>
      <c r="W313" t="s">
        <v>79</v>
      </c>
      <c r="X313" s="17">
        <v>3225</v>
      </c>
      <c r="Y313" s="17">
        <v>1072860268</v>
      </c>
      <c r="Z313" s="17">
        <v>1049810285</v>
      </c>
      <c r="AA313">
        <v>2.195633E-2</v>
      </c>
      <c r="AB313" s="17">
        <v>275158638</v>
      </c>
      <c r="AC313" s="17">
        <v>209312410</v>
      </c>
      <c r="AD313">
        <v>-5.0917730000000001E-2</v>
      </c>
      <c r="AE313">
        <v>7.19</v>
      </c>
    </row>
    <row r="314" spans="11:31" x14ac:dyDescent="0.25">
      <c r="K314">
        <v>19913</v>
      </c>
      <c r="L314" t="s">
        <v>82</v>
      </c>
      <c r="M314" s="17">
        <v>410</v>
      </c>
      <c r="N314" s="17">
        <v>106843414</v>
      </c>
      <c r="O314" s="17">
        <v>109393811</v>
      </c>
      <c r="P314" s="17">
        <v>-2.331391E-2</v>
      </c>
      <c r="Q314" s="17">
        <v>44490803</v>
      </c>
      <c r="R314">
        <v>40809821</v>
      </c>
      <c r="S314">
        <v>-9.0857629999999995E-2</v>
      </c>
      <c r="T314">
        <v>1.47</v>
      </c>
      <c r="V314">
        <v>20183</v>
      </c>
      <c r="W314" t="s">
        <v>79</v>
      </c>
      <c r="X314" s="17">
        <v>3253</v>
      </c>
      <c r="Y314" s="17">
        <v>1099691126</v>
      </c>
      <c r="Z314" s="17">
        <v>1081149002</v>
      </c>
      <c r="AA314">
        <v>1.7150390000000001E-2</v>
      </c>
      <c r="AB314" s="17">
        <v>261649486</v>
      </c>
      <c r="AC314" s="17">
        <v>327520636</v>
      </c>
      <c r="AD314">
        <v>0.11200915</v>
      </c>
      <c r="AE314">
        <v>7.5</v>
      </c>
    </row>
    <row r="315" spans="11:31" x14ac:dyDescent="0.25">
      <c r="K315">
        <v>19914</v>
      </c>
      <c r="L315" t="s">
        <v>82</v>
      </c>
      <c r="M315" s="17">
        <v>410</v>
      </c>
      <c r="N315" s="17">
        <v>104514088</v>
      </c>
      <c r="O315" s="17">
        <v>106501751</v>
      </c>
      <c r="P315" s="17">
        <v>-1.8663200000000001E-2</v>
      </c>
      <c r="Q315" s="17">
        <v>50432121</v>
      </c>
      <c r="R315">
        <v>44514221</v>
      </c>
      <c r="S315">
        <v>-0.12753473000000001</v>
      </c>
      <c r="T315">
        <v>-1.45</v>
      </c>
      <c r="V315">
        <v>20184</v>
      </c>
      <c r="W315" t="s">
        <v>79</v>
      </c>
      <c r="X315" s="17">
        <v>3275</v>
      </c>
      <c r="Y315" s="17">
        <v>1130863184</v>
      </c>
      <c r="Z315" s="17">
        <v>1109845566</v>
      </c>
      <c r="AA315">
        <v>1.8937430000000002E-2</v>
      </c>
      <c r="AB315" s="17">
        <v>333329195</v>
      </c>
      <c r="AC315" s="17">
        <v>368084927</v>
      </c>
      <c r="AD315">
        <v>7.5190499999999993E-2</v>
      </c>
      <c r="AE315">
        <v>8.74</v>
      </c>
    </row>
    <row r="316" spans="11:31" x14ac:dyDescent="0.25">
      <c r="K316">
        <v>19921</v>
      </c>
      <c r="L316" t="s">
        <v>82</v>
      </c>
      <c r="M316" s="17">
        <v>416</v>
      </c>
      <c r="N316" s="17">
        <v>108272180</v>
      </c>
      <c r="O316" s="17">
        <v>103714131</v>
      </c>
      <c r="P316" s="17">
        <v>4.39482E-2</v>
      </c>
      <c r="Q316" s="17">
        <v>34751453</v>
      </c>
      <c r="R316">
        <v>50559533</v>
      </c>
      <c r="S316">
        <v>0.38314895999999998</v>
      </c>
      <c r="T316">
        <v>1.2</v>
      </c>
      <c r="V316">
        <v>20191</v>
      </c>
      <c r="W316" t="s">
        <v>79</v>
      </c>
      <c r="X316" s="17">
        <v>3313</v>
      </c>
      <c r="Y316" s="17">
        <v>1170134774</v>
      </c>
      <c r="Z316" s="17">
        <v>1149247454</v>
      </c>
      <c r="AA316">
        <v>1.8174780000000001E-2</v>
      </c>
      <c r="AB316" s="17">
        <v>219943329</v>
      </c>
      <c r="AC316" s="17">
        <v>361955828</v>
      </c>
      <c r="AD316">
        <v>0.20691166</v>
      </c>
      <c r="AE316">
        <v>7.62</v>
      </c>
    </row>
    <row r="317" spans="11:31" x14ac:dyDescent="0.25">
      <c r="K317">
        <v>19922</v>
      </c>
      <c r="L317" t="s">
        <v>82</v>
      </c>
      <c r="M317" s="17">
        <v>421</v>
      </c>
      <c r="N317" s="17">
        <v>112789357</v>
      </c>
      <c r="O317" s="17">
        <v>108678222</v>
      </c>
      <c r="P317" s="17">
        <v>3.7828510000000003E-2</v>
      </c>
      <c r="Q317" s="17">
        <v>33880438</v>
      </c>
      <c r="R317">
        <v>34937718</v>
      </c>
      <c r="S317">
        <v>7.0089230000000002E-2</v>
      </c>
      <c r="T317">
        <v>3.98</v>
      </c>
      <c r="V317">
        <v>20192</v>
      </c>
      <c r="W317" t="s">
        <v>79</v>
      </c>
      <c r="X317" s="17">
        <v>3358</v>
      </c>
      <c r="Y317" s="17">
        <v>1215346630</v>
      </c>
      <c r="Z317" s="17">
        <v>1187032141</v>
      </c>
      <c r="AA317">
        <v>2.3853180000000002E-2</v>
      </c>
      <c r="AB317" s="17">
        <v>248362126</v>
      </c>
      <c r="AC317" s="17">
        <v>248756233</v>
      </c>
      <c r="AD317">
        <v>3.0597180000000002E-2</v>
      </c>
      <c r="AE317">
        <v>7.81</v>
      </c>
    </row>
    <row r="318" spans="11:31" x14ac:dyDescent="0.25">
      <c r="K318">
        <v>19923</v>
      </c>
      <c r="L318" t="s">
        <v>82</v>
      </c>
      <c r="M318" s="17">
        <v>435</v>
      </c>
      <c r="N318" s="17">
        <v>110386752</v>
      </c>
      <c r="O318" s="17">
        <v>116867750</v>
      </c>
      <c r="P318" s="17">
        <v>-5.5455829999999998E-2</v>
      </c>
      <c r="Q318" s="17">
        <v>33142853</v>
      </c>
      <c r="R318">
        <v>34223880</v>
      </c>
      <c r="S318">
        <v>-6.5340250000000002E-2</v>
      </c>
      <c r="T318">
        <v>0.77</v>
      </c>
      <c r="V318">
        <v>20193</v>
      </c>
      <c r="W318" t="s">
        <v>79</v>
      </c>
      <c r="X318" s="17">
        <v>3400</v>
      </c>
      <c r="Y318" s="17">
        <v>1271180701</v>
      </c>
      <c r="Z318" s="17">
        <v>1254977226</v>
      </c>
      <c r="AA318">
        <v>1.291137E-2</v>
      </c>
      <c r="AB318" s="17">
        <v>409301390</v>
      </c>
      <c r="AC318" s="17">
        <v>285456609</v>
      </c>
      <c r="AD318">
        <v>-0.11102529</v>
      </c>
      <c r="AE318">
        <v>7.39</v>
      </c>
    </row>
    <row r="319" spans="11:31" x14ac:dyDescent="0.25">
      <c r="K319">
        <v>19924</v>
      </c>
      <c r="L319" t="s">
        <v>82</v>
      </c>
      <c r="M319" s="17">
        <v>462</v>
      </c>
      <c r="N319" s="17">
        <v>133798574</v>
      </c>
      <c r="O319" s="17">
        <v>127694023</v>
      </c>
      <c r="P319" s="17">
        <v>4.7806080000000001E-2</v>
      </c>
      <c r="Q319" s="17">
        <v>72904538</v>
      </c>
      <c r="R319">
        <v>37943583</v>
      </c>
      <c r="S319">
        <v>-0.32151824000000001</v>
      </c>
      <c r="T319">
        <v>7.41</v>
      </c>
      <c r="V319">
        <v>20194</v>
      </c>
      <c r="W319" t="s">
        <v>79</v>
      </c>
      <c r="X319" s="17">
        <v>3378</v>
      </c>
      <c r="Y319" s="17">
        <v>1282822145</v>
      </c>
      <c r="Z319" s="17">
        <v>1262862829</v>
      </c>
      <c r="AA319">
        <v>1.5804820000000001E-2</v>
      </c>
      <c r="AB319" s="17">
        <v>413666792</v>
      </c>
      <c r="AC319" s="17">
        <v>425751137</v>
      </c>
      <c r="AD319">
        <v>3.8278840000000001E-2</v>
      </c>
      <c r="AE319">
        <v>7.07</v>
      </c>
    </row>
    <row r="320" spans="11:31" x14ac:dyDescent="0.25">
      <c r="K320">
        <v>19931</v>
      </c>
      <c r="L320" t="s">
        <v>82</v>
      </c>
      <c r="M320" s="17">
        <v>439</v>
      </c>
      <c r="N320" s="17">
        <v>131588833</v>
      </c>
      <c r="O320" s="17">
        <v>131410011</v>
      </c>
      <c r="P320" s="17">
        <v>1.36079E-3</v>
      </c>
      <c r="Q320" s="17">
        <v>-1020382</v>
      </c>
      <c r="R320">
        <v>72150357</v>
      </c>
      <c r="S320">
        <v>1.2377655999999999</v>
      </c>
      <c r="T320">
        <v>3.15</v>
      </c>
      <c r="V320">
        <v>20201</v>
      </c>
      <c r="W320" t="s">
        <v>79</v>
      </c>
      <c r="X320" s="17">
        <v>3451</v>
      </c>
      <c r="Y320" s="17">
        <v>1340164252</v>
      </c>
      <c r="Z320" s="17">
        <v>1300318943</v>
      </c>
      <c r="AA320">
        <v>3.0642719999999998E-2</v>
      </c>
      <c r="AB320" s="17">
        <v>276425328</v>
      </c>
      <c r="AC320" s="17">
        <v>514079536</v>
      </c>
      <c r="AD320">
        <v>0.35294532000000001</v>
      </c>
      <c r="AE320">
        <v>8.32</v>
      </c>
    </row>
    <row r="321" spans="11:31" x14ac:dyDescent="0.25">
      <c r="K321">
        <v>19932</v>
      </c>
      <c r="L321" t="s">
        <v>82</v>
      </c>
      <c r="M321" s="17">
        <v>474</v>
      </c>
      <c r="N321" s="17">
        <v>142941669</v>
      </c>
      <c r="O321" s="17">
        <v>142540473</v>
      </c>
      <c r="P321" s="17">
        <v>2.8146099999999999E-3</v>
      </c>
      <c r="Q321" s="17">
        <v>35100124</v>
      </c>
      <c r="R321">
        <v>1279816</v>
      </c>
      <c r="S321">
        <v>-0.23657763000000001</v>
      </c>
      <c r="T321">
        <v>-0.35</v>
      </c>
      <c r="V321">
        <v>20202</v>
      </c>
      <c r="W321" t="s">
        <v>79</v>
      </c>
      <c r="X321" s="17">
        <v>3610</v>
      </c>
      <c r="Y321" s="17">
        <v>1363494882</v>
      </c>
      <c r="Z321" s="17">
        <v>1369296478</v>
      </c>
      <c r="AA321">
        <v>-4.2369199999999999E-3</v>
      </c>
      <c r="AB321" s="17">
        <v>298103424</v>
      </c>
      <c r="AC321" s="17">
        <v>315512379</v>
      </c>
      <c r="AD321">
        <v>1.1014929999999999E-2</v>
      </c>
      <c r="AE321">
        <v>5.51</v>
      </c>
    </row>
    <row r="322" spans="11:31" x14ac:dyDescent="0.25">
      <c r="K322">
        <v>19933</v>
      </c>
      <c r="L322" t="s">
        <v>82</v>
      </c>
      <c r="M322" s="17">
        <v>484</v>
      </c>
      <c r="N322" s="17">
        <v>146158819</v>
      </c>
      <c r="O322" s="17">
        <v>151441831</v>
      </c>
      <c r="P322" s="17">
        <v>-3.4884760000000001E-2</v>
      </c>
      <c r="Q322" s="17">
        <v>43000578</v>
      </c>
      <c r="R322">
        <v>37167616</v>
      </c>
      <c r="S322">
        <v>-9.7274559999999996E-2</v>
      </c>
      <c r="T322">
        <v>1.71</v>
      </c>
      <c r="V322">
        <v>20203</v>
      </c>
      <c r="W322" t="s">
        <v>79</v>
      </c>
      <c r="X322" s="17">
        <v>3768</v>
      </c>
      <c r="Y322" s="17">
        <v>1437396670</v>
      </c>
      <c r="Z322" s="17">
        <v>1405585605</v>
      </c>
      <c r="AA322">
        <v>2.2631890000000002E-2</v>
      </c>
      <c r="AB322" s="17">
        <v>310099401</v>
      </c>
      <c r="AC322" s="17">
        <v>395269231</v>
      </c>
      <c r="AD322">
        <v>0.1157864</v>
      </c>
      <c r="AE322">
        <v>6.48</v>
      </c>
    </row>
    <row r="323" spans="11:31" x14ac:dyDescent="0.25">
      <c r="K323">
        <v>19934</v>
      </c>
      <c r="L323" t="s">
        <v>82</v>
      </c>
      <c r="M323" s="17">
        <v>464</v>
      </c>
      <c r="N323" s="17">
        <v>149430178</v>
      </c>
      <c r="O323" s="17">
        <v>143642059</v>
      </c>
      <c r="P323" s="17">
        <v>4.029543E-2</v>
      </c>
      <c r="Q323" s="17">
        <v>55593098</v>
      </c>
      <c r="R323">
        <v>44197060</v>
      </c>
      <c r="S323">
        <v>-5.6392169999999998E-2</v>
      </c>
      <c r="T323">
        <v>0.96</v>
      </c>
      <c r="V323">
        <v>20204</v>
      </c>
      <c r="W323" t="s">
        <v>79</v>
      </c>
      <c r="X323" s="17">
        <v>4140</v>
      </c>
      <c r="Y323" s="17">
        <v>1553101643</v>
      </c>
      <c r="Z323" s="17">
        <v>1532085199</v>
      </c>
      <c r="AA323">
        <v>1.371754E-2</v>
      </c>
      <c r="AB323" s="17">
        <v>540467767</v>
      </c>
      <c r="AC323" s="17">
        <v>360243889</v>
      </c>
      <c r="AD323">
        <v>-0.13586092</v>
      </c>
      <c r="AE323">
        <v>6.28</v>
      </c>
    </row>
    <row r="324" spans="11:31" x14ac:dyDescent="0.25">
      <c r="K324">
        <v>19941</v>
      </c>
      <c r="L324" t="s">
        <v>82</v>
      </c>
      <c r="M324" s="17">
        <v>441</v>
      </c>
      <c r="N324" s="17">
        <v>144664076</v>
      </c>
      <c r="O324" s="17">
        <v>148544665</v>
      </c>
      <c r="P324" s="17">
        <v>-2.6124060000000001E-2</v>
      </c>
      <c r="Q324" s="17">
        <v>26963578</v>
      </c>
      <c r="R324">
        <v>54642549</v>
      </c>
      <c r="S324">
        <v>0.25343819000000001</v>
      </c>
      <c r="T324">
        <v>-1.79</v>
      </c>
      <c r="V324">
        <v>20211</v>
      </c>
      <c r="W324" t="s">
        <v>79</v>
      </c>
      <c r="X324" s="17">
        <v>4156</v>
      </c>
      <c r="Y324" s="17">
        <v>1614373176</v>
      </c>
      <c r="Z324" s="17">
        <v>1559347860</v>
      </c>
      <c r="AA324">
        <v>3.5287390000000002E-2</v>
      </c>
      <c r="AB324" s="17">
        <v>304872694</v>
      </c>
      <c r="AC324" s="17">
        <v>627817079</v>
      </c>
      <c r="AD324">
        <v>0.40575116999999999</v>
      </c>
      <c r="AE324">
        <v>6.74</v>
      </c>
    </row>
    <row r="325" spans="11:31" x14ac:dyDescent="0.25">
      <c r="K325">
        <v>19942</v>
      </c>
      <c r="L325" t="s">
        <v>82</v>
      </c>
      <c r="M325" s="17">
        <v>447</v>
      </c>
      <c r="N325" s="17">
        <v>149103627</v>
      </c>
      <c r="O325" s="17">
        <v>149201987</v>
      </c>
      <c r="P325" s="17">
        <v>-6.5923999999999996E-4</v>
      </c>
      <c r="Q325" s="17">
        <v>50875382</v>
      </c>
      <c r="R325">
        <v>29208366</v>
      </c>
      <c r="S325">
        <v>-0.18138778</v>
      </c>
      <c r="T325">
        <v>-2.14</v>
      </c>
      <c r="V325">
        <v>20212</v>
      </c>
      <c r="W325" t="s">
        <v>79</v>
      </c>
      <c r="X325" s="17">
        <v>4364</v>
      </c>
      <c r="Y325" s="17">
        <v>1704115861</v>
      </c>
      <c r="Z325" s="17">
        <v>1656358835</v>
      </c>
      <c r="AA325">
        <v>2.883254E-2</v>
      </c>
      <c r="AB325" s="17">
        <v>430224767</v>
      </c>
      <c r="AC325" s="17">
        <v>408125357</v>
      </c>
      <c r="AD325">
        <v>2.055514E-2</v>
      </c>
      <c r="AE325">
        <v>10.050000000000001</v>
      </c>
    </row>
    <row r="326" spans="11:31" x14ac:dyDescent="0.25">
      <c r="K326">
        <v>19943</v>
      </c>
      <c r="L326" t="s">
        <v>82</v>
      </c>
      <c r="M326" s="17">
        <v>442</v>
      </c>
      <c r="N326" s="17">
        <v>152488274</v>
      </c>
      <c r="O326" s="17">
        <v>151763930</v>
      </c>
      <c r="P326" s="17">
        <v>4.7728299999999996E-3</v>
      </c>
      <c r="Q326" s="17">
        <v>58987221</v>
      </c>
      <c r="R326">
        <v>51752631</v>
      </c>
      <c r="S326">
        <v>-6.5095109999999998E-2</v>
      </c>
      <c r="T326">
        <v>1.83</v>
      </c>
      <c r="V326">
        <v>20213</v>
      </c>
      <c r="W326" t="s">
        <v>79</v>
      </c>
      <c r="X326" s="17">
        <v>4362</v>
      </c>
      <c r="Y326" s="17">
        <v>1742864200</v>
      </c>
      <c r="Z326" s="17">
        <v>1701905494</v>
      </c>
      <c r="AA326">
        <v>2.4066379999999998E-2</v>
      </c>
      <c r="AB326" s="17">
        <v>557018500</v>
      </c>
      <c r="AC326" s="17">
        <v>530878290</v>
      </c>
      <c r="AD326">
        <v>1.265427E-2</v>
      </c>
      <c r="AE326">
        <v>10.19</v>
      </c>
    </row>
    <row r="327" spans="11:31" x14ac:dyDescent="0.25">
      <c r="K327">
        <v>19944</v>
      </c>
      <c r="L327" t="s">
        <v>82</v>
      </c>
      <c r="M327" s="17">
        <v>446</v>
      </c>
      <c r="N327" s="17">
        <v>167034778</v>
      </c>
      <c r="O327" s="17">
        <v>157221264</v>
      </c>
      <c r="P327" s="17">
        <v>6.241849E-2</v>
      </c>
      <c r="Q327" s="17">
        <v>103831148</v>
      </c>
      <c r="R327">
        <v>59074559</v>
      </c>
      <c r="S327">
        <v>-0.35602901999999997</v>
      </c>
      <c r="T327">
        <v>4.04</v>
      </c>
      <c r="V327">
        <v>20214</v>
      </c>
      <c r="W327" t="s">
        <v>79</v>
      </c>
      <c r="X327" s="17">
        <v>4450</v>
      </c>
      <c r="Y327" s="17">
        <v>1817100525</v>
      </c>
      <c r="Z327" s="17">
        <v>1769453312</v>
      </c>
      <c r="AA327">
        <v>2.6927650000000001E-2</v>
      </c>
      <c r="AB327" s="17">
        <v>599979836</v>
      </c>
      <c r="AC327" s="17">
        <v>698288594</v>
      </c>
      <c r="AD327">
        <v>0.13625913000000001</v>
      </c>
      <c r="AE327">
        <v>11.51</v>
      </c>
    </row>
    <row r="328" spans="11:31" x14ac:dyDescent="0.25">
      <c r="K328">
        <v>19951</v>
      </c>
      <c r="L328" t="s">
        <v>82</v>
      </c>
      <c r="M328" s="17">
        <v>450</v>
      </c>
      <c r="N328" s="17">
        <v>168863005</v>
      </c>
      <c r="O328" s="17">
        <v>170242884</v>
      </c>
      <c r="P328" s="17">
        <v>-8.1053500000000007E-3</v>
      </c>
      <c r="Q328" s="17">
        <v>42601434</v>
      </c>
      <c r="R328">
        <v>105263425</v>
      </c>
      <c r="S328">
        <v>0.94309975999999995</v>
      </c>
      <c r="T328">
        <v>5.84</v>
      </c>
      <c r="V328">
        <v>20221</v>
      </c>
      <c r="W328" t="s">
        <v>79</v>
      </c>
      <c r="X328" s="17">
        <v>4627</v>
      </c>
      <c r="Y328" s="17">
        <v>1939016698</v>
      </c>
      <c r="Z328" s="17">
        <v>1869400493</v>
      </c>
      <c r="AA328">
        <v>3.723986E-2</v>
      </c>
      <c r="AB328" s="17">
        <v>481580332</v>
      </c>
      <c r="AC328" s="17">
        <v>881707323</v>
      </c>
      <c r="AD328">
        <v>0.47559627999999998</v>
      </c>
      <c r="AE328">
        <v>11.71</v>
      </c>
    </row>
    <row r="329" spans="11:31" x14ac:dyDescent="0.25">
      <c r="K329">
        <v>19952</v>
      </c>
      <c r="L329" t="s">
        <v>82</v>
      </c>
      <c r="M329" s="17">
        <v>465</v>
      </c>
      <c r="N329" s="17">
        <v>175113580</v>
      </c>
      <c r="O329" s="17">
        <v>173016757</v>
      </c>
      <c r="P329" s="17">
        <v>1.211919E-2</v>
      </c>
      <c r="Q329" s="17">
        <v>54789449</v>
      </c>
      <c r="R329">
        <v>46396464</v>
      </c>
      <c r="S329">
        <v>-4.9724749999999998E-2</v>
      </c>
      <c r="T329">
        <v>7.12</v>
      </c>
      <c r="V329">
        <v>20222</v>
      </c>
      <c r="W329" t="s">
        <v>79</v>
      </c>
      <c r="X329" s="17">
        <v>4859</v>
      </c>
      <c r="Y329" s="17">
        <v>2088071269</v>
      </c>
      <c r="Z329" s="17">
        <v>2012597210</v>
      </c>
      <c r="AA329">
        <v>3.7500829999999999E-2</v>
      </c>
      <c r="AB329" s="17">
        <v>902653060</v>
      </c>
      <c r="AC329" s="17">
        <v>514521819</v>
      </c>
      <c r="AD329">
        <v>-0.20870590999999999</v>
      </c>
      <c r="AE329">
        <v>12.57</v>
      </c>
    </row>
    <row r="330" spans="11:31" x14ac:dyDescent="0.25">
      <c r="K330">
        <v>19953</v>
      </c>
      <c r="L330" t="s">
        <v>82</v>
      </c>
      <c r="M330" s="17">
        <v>558</v>
      </c>
      <c r="N330" s="17">
        <v>193103498</v>
      </c>
      <c r="O330" s="17">
        <v>192708257</v>
      </c>
      <c r="P330" s="17">
        <v>2.05098E-3</v>
      </c>
      <c r="Q330" s="17">
        <v>41362962</v>
      </c>
      <c r="R330">
        <v>56237169</v>
      </c>
      <c r="S330">
        <v>0.11188779</v>
      </c>
      <c r="T330">
        <v>6.85</v>
      </c>
      <c r="V330">
        <v>20223</v>
      </c>
      <c r="W330" t="s">
        <v>79</v>
      </c>
      <c r="X330" s="17">
        <v>4960</v>
      </c>
      <c r="Y330" s="17">
        <v>2200896843</v>
      </c>
      <c r="Z330" s="17">
        <v>2128135787</v>
      </c>
      <c r="AA330">
        <v>3.4190039999999998E-2</v>
      </c>
      <c r="AB330" s="17">
        <v>848652177</v>
      </c>
      <c r="AC330" s="17">
        <v>1323224110</v>
      </c>
      <c r="AD330">
        <v>0.67999136000000004</v>
      </c>
      <c r="AE330">
        <v>13.59</v>
      </c>
    </row>
    <row r="331" spans="11:31" x14ac:dyDescent="0.25">
      <c r="K331">
        <v>19954</v>
      </c>
      <c r="L331" t="s">
        <v>82</v>
      </c>
      <c r="M331" s="17">
        <v>603</v>
      </c>
      <c r="N331" s="17">
        <v>213799705</v>
      </c>
      <c r="O331" s="17">
        <v>215084980</v>
      </c>
      <c r="P331" s="17">
        <v>-5.9756599999999998E-3</v>
      </c>
      <c r="Q331" s="17">
        <v>115528350</v>
      </c>
      <c r="R331">
        <v>48926343</v>
      </c>
      <c r="S331">
        <v>-0.40856907999999997</v>
      </c>
      <c r="T331">
        <v>0.01</v>
      </c>
      <c r="V331">
        <v>20224</v>
      </c>
      <c r="W331" t="s">
        <v>79</v>
      </c>
      <c r="X331" s="17">
        <v>5134</v>
      </c>
      <c r="Y331" s="17">
        <v>2295549320</v>
      </c>
      <c r="Z331" s="17">
        <v>2271632206</v>
      </c>
      <c r="AA331">
        <v>1.0528600000000001E-2</v>
      </c>
      <c r="AB331" s="17">
        <v>931390759</v>
      </c>
      <c r="AC331" s="17">
        <v>935275830</v>
      </c>
      <c r="AD331">
        <v>2.0804469999999999E-2</v>
      </c>
      <c r="AE331">
        <v>11.95</v>
      </c>
    </row>
    <row r="332" spans="11:31" x14ac:dyDescent="0.25">
      <c r="K332">
        <v>19961</v>
      </c>
      <c r="L332" t="s">
        <v>82</v>
      </c>
      <c r="M332" s="17">
        <v>618</v>
      </c>
      <c r="N332" s="17">
        <v>211141451</v>
      </c>
      <c r="O332" s="17">
        <v>217954179</v>
      </c>
      <c r="P332" s="17">
        <v>-3.125762E-2</v>
      </c>
      <c r="Q332" s="17">
        <v>75045722</v>
      </c>
      <c r="R332">
        <v>123074223</v>
      </c>
      <c r="S332">
        <v>0.43439916000000001</v>
      </c>
      <c r="T332">
        <v>-2.31</v>
      </c>
      <c r="V332">
        <v>20231</v>
      </c>
      <c r="W332" t="s">
        <v>79</v>
      </c>
      <c r="X332" s="17">
        <v>5242</v>
      </c>
      <c r="Y332" s="17">
        <v>2482971664</v>
      </c>
      <c r="Z332" s="17">
        <v>2365044912</v>
      </c>
      <c r="AA332">
        <v>4.9862370000000003E-2</v>
      </c>
      <c r="AB332" s="17">
        <v>523116470</v>
      </c>
      <c r="AC332" s="17">
        <v>1013866540</v>
      </c>
      <c r="AD332">
        <v>0.45047851</v>
      </c>
      <c r="AE332">
        <v>13.21</v>
      </c>
    </row>
    <row r="333" spans="11:31" x14ac:dyDescent="0.25">
      <c r="K333">
        <v>19962</v>
      </c>
      <c r="L333" t="s">
        <v>82</v>
      </c>
      <c r="M333" s="17">
        <v>654</v>
      </c>
      <c r="N333" s="17">
        <v>242101324</v>
      </c>
      <c r="O333" s="17">
        <v>233234149</v>
      </c>
      <c r="P333" s="17">
        <v>3.8018339999999998E-2</v>
      </c>
      <c r="Q333" s="17">
        <v>52196203</v>
      </c>
      <c r="R333">
        <v>73921446</v>
      </c>
      <c r="S333">
        <v>0.19202749</v>
      </c>
      <c r="T333">
        <v>0.28000000000000003</v>
      </c>
      <c r="V333">
        <v>20232</v>
      </c>
      <c r="W333" t="s">
        <v>79</v>
      </c>
      <c r="X333" s="17">
        <v>5322</v>
      </c>
      <c r="Y333" s="17">
        <v>2570135507</v>
      </c>
      <c r="Z333" s="17">
        <v>2515670659</v>
      </c>
      <c r="AA333">
        <v>2.1650229999999999E-2</v>
      </c>
      <c r="AB333" s="17">
        <v>691835931</v>
      </c>
      <c r="AC333" s="17">
        <v>604496321</v>
      </c>
      <c r="AD333">
        <v>-1.7201339999999999E-2</v>
      </c>
      <c r="AE333">
        <v>11.62</v>
      </c>
    </row>
    <row r="334" spans="11:31" x14ac:dyDescent="0.25">
      <c r="K334">
        <v>19963</v>
      </c>
      <c r="L334" t="s">
        <v>82</v>
      </c>
      <c r="M334" s="17">
        <v>697</v>
      </c>
      <c r="N334" s="17">
        <v>256935103</v>
      </c>
      <c r="O334" s="17">
        <v>250756512</v>
      </c>
      <c r="P334" s="17">
        <v>2.46398E-2</v>
      </c>
      <c r="Q334" s="17">
        <v>61527679</v>
      </c>
      <c r="R334">
        <v>56507646</v>
      </c>
      <c r="S334">
        <v>5.9642999999999996E-3</v>
      </c>
      <c r="T334">
        <v>2.54</v>
      </c>
      <c r="V334">
        <v>20233</v>
      </c>
      <c r="W334" t="s">
        <v>79</v>
      </c>
      <c r="X334" s="17">
        <v>5308</v>
      </c>
      <c r="Y334" s="17">
        <v>2612252937</v>
      </c>
      <c r="Z334" s="17">
        <v>2574360190</v>
      </c>
      <c r="AA334">
        <v>1.4719289999999999E-2</v>
      </c>
      <c r="AB334" s="17">
        <v>593049601</v>
      </c>
      <c r="AC334" s="17">
        <v>768596071</v>
      </c>
      <c r="AD334">
        <v>0.11819884</v>
      </c>
      <c r="AE334">
        <v>9.68</v>
      </c>
    </row>
    <row r="335" spans="11:31" x14ac:dyDescent="0.25">
      <c r="K335">
        <v>19964</v>
      </c>
      <c r="L335" t="s">
        <v>82</v>
      </c>
      <c r="M335" s="17">
        <v>675</v>
      </c>
      <c r="N335" s="17">
        <v>262767785</v>
      </c>
      <c r="O335" s="17">
        <v>262842287</v>
      </c>
      <c r="P335" s="17">
        <v>-2.8344999999999998E-4</v>
      </c>
      <c r="Q335" s="17">
        <v>143365897</v>
      </c>
      <c r="R335">
        <v>56114372</v>
      </c>
      <c r="S335">
        <v>-0.42242010000000002</v>
      </c>
      <c r="T335">
        <v>3.11</v>
      </c>
      <c r="V335">
        <v>20234</v>
      </c>
      <c r="W335" t="s">
        <v>79</v>
      </c>
      <c r="X335" s="17">
        <v>5357</v>
      </c>
      <c r="Y335" s="17">
        <v>2722840363</v>
      </c>
      <c r="Z335" s="17">
        <v>2629142006</v>
      </c>
      <c r="AA335">
        <v>3.5638379999999997E-2</v>
      </c>
      <c r="AB335" s="17">
        <v>703758866</v>
      </c>
      <c r="AC335" s="17">
        <v>662956699</v>
      </c>
      <c r="AD335">
        <v>2.6902949999999998E-2</v>
      </c>
      <c r="AE335">
        <v>12.19</v>
      </c>
    </row>
    <row r="336" spans="11:31" x14ac:dyDescent="0.25">
      <c r="K336">
        <v>19971</v>
      </c>
      <c r="L336" t="s">
        <v>82</v>
      </c>
      <c r="M336" s="17">
        <v>656</v>
      </c>
      <c r="N336" s="17">
        <v>256907566</v>
      </c>
      <c r="O336" s="17">
        <v>255279929</v>
      </c>
      <c r="P336" s="17">
        <v>6.3758900000000004E-3</v>
      </c>
      <c r="Q336" s="17">
        <v>93694008</v>
      </c>
      <c r="R336">
        <v>152941234</v>
      </c>
      <c r="S336">
        <v>0.59483719999999995</v>
      </c>
      <c r="T336">
        <v>6.88</v>
      </c>
      <c r="V336">
        <v>20241</v>
      </c>
      <c r="W336" t="s">
        <v>79</v>
      </c>
      <c r="X336" s="17">
        <v>5341</v>
      </c>
      <c r="Y336" s="17">
        <v>2802673756</v>
      </c>
      <c r="Z336" s="17">
        <v>2742202935</v>
      </c>
      <c r="AA336">
        <v>2.2051910000000001E-2</v>
      </c>
      <c r="AB336" s="17">
        <v>515387877</v>
      </c>
      <c r="AC336" s="17">
        <v>812333618</v>
      </c>
      <c r="AD336">
        <v>0.18520247000000001</v>
      </c>
      <c r="AE336">
        <v>9.41</v>
      </c>
    </row>
    <row r="337" spans="11:31" x14ac:dyDescent="0.25">
      <c r="K337">
        <v>19972</v>
      </c>
      <c r="L337" t="s">
        <v>82</v>
      </c>
      <c r="M337" s="17">
        <v>731</v>
      </c>
      <c r="N337" s="17">
        <v>291363620</v>
      </c>
      <c r="O337" s="17">
        <v>283675990</v>
      </c>
      <c r="P337" s="17">
        <v>2.7100039999999999E-2</v>
      </c>
      <c r="Q337" s="17">
        <v>86481912</v>
      </c>
      <c r="R337">
        <v>98980765</v>
      </c>
      <c r="S337">
        <v>0.10929618000000001</v>
      </c>
      <c r="T337">
        <v>5.78</v>
      </c>
      <c r="V337">
        <v>20242</v>
      </c>
      <c r="W337" t="s">
        <v>79</v>
      </c>
      <c r="X337" s="17">
        <v>5332</v>
      </c>
      <c r="Y337" s="17">
        <v>2840113275</v>
      </c>
      <c r="Z337" s="17">
        <v>2798648684</v>
      </c>
      <c r="AA337">
        <v>1.481593E-2</v>
      </c>
      <c r="AB337" s="17">
        <v>515450602</v>
      </c>
      <c r="AC337" s="17">
        <v>564782426</v>
      </c>
      <c r="AD337">
        <v>4.064541E-2</v>
      </c>
      <c r="AE337">
        <v>8.7200000000000006</v>
      </c>
    </row>
    <row r="338" spans="11:31" x14ac:dyDescent="0.25">
      <c r="K338">
        <v>19973</v>
      </c>
      <c r="L338" t="s">
        <v>82</v>
      </c>
      <c r="M338" s="17">
        <v>752</v>
      </c>
      <c r="N338" s="17">
        <v>310147460</v>
      </c>
      <c r="O338" s="17">
        <v>303822660</v>
      </c>
      <c r="P338" s="17">
        <v>2.0817410000000001E-2</v>
      </c>
      <c r="Q338" s="17">
        <v>64887138</v>
      </c>
      <c r="R338">
        <v>88100161</v>
      </c>
      <c r="S338">
        <v>0.13692509</v>
      </c>
      <c r="T338">
        <v>5.4</v>
      </c>
      <c r="V338">
        <v>19831</v>
      </c>
      <c r="W338" t="s">
        <v>81</v>
      </c>
      <c r="X338" s="17">
        <v>203</v>
      </c>
      <c r="Y338" s="17">
        <v>47601841</v>
      </c>
      <c r="Z338" s="17">
        <v>42209727</v>
      </c>
      <c r="AA338">
        <v>0.12774577000000001</v>
      </c>
      <c r="AB338" s="17">
        <v>32227075</v>
      </c>
      <c r="AC338" s="17">
        <v>13616425</v>
      </c>
      <c r="AD338">
        <v>-0.46229483999999998</v>
      </c>
      <c r="AE338">
        <v>20.04</v>
      </c>
    </row>
    <row r="339" spans="11:31" x14ac:dyDescent="0.25">
      <c r="K339">
        <v>19974</v>
      </c>
      <c r="L339" t="s">
        <v>82</v>
      </c>
      <c r="M339" s="17">
        <v>680</v>
      </c>
      <c r="N339" s="17">
        <v>290884558</v>
      </c>
      <c r="O339" s="17">
        <v>291317541</v>
      </c>
      <c r="P339" s="17">
        <v>-1.4862899999999999E-3</v>
      </c>
      <c r="Q339" s="17">
        <v>74713807</v>
      </c>
      <c r="R339">
        <v>59771746</v>
      </c>
      <c r="S339">
        <v>-6.6401740000000001E-2</v>
      </c>
      <c r="T339">
        <v>5.28</v>
      </c>
      <c r="V339">
        <v>19832</v>
      </c>
      <c r="W339" t="s">
        <v>81</v>
      </c>
      <c r="X339" s="17">
        <v>246</v>
      </c>
      <c r="Y339" s="17">
        <v>63417658</v>
      </c>
      <c r="Z339" s="17">
        <v>66462624</v>
      </c>
      <c r="AA339">
        <v>-4.5814710000000002E-2</v>
      </c>
      <c r="AB339" s="17">
        <v>9451794</v>
      </c>
      <c r="AC339" s="17">
        <v>35902812</v>
      </c>
      <c r="AD339">
        <v>0.76590955999999999</v>
      </c>
      <c r="AE339">
        <v>13.47</v>
      </c>
    </row>
    <row r="340" spans="11:31" x14ac:dyDescent="0.25">
      <c r="K340">
        <v>19981</v>
      </c>
      <c r="L340" t="s">
        <v>82</v>
      </c>
      <c r="M340" s="17">
        <v>670</v>
      </c>
      <c r="N340" s="17">
        <v>296980853</v>
      </c>
      <c r="O340" s="17">
        <v>280367872</v>
      </c>
      <c r="P340" s="17">
        <v>5.9254229999999998E-2</v>
      </c>
      <c r="Q340" s="17">
        <v>66648257</v>
      </c>
      <c r="R340">
        <v>72096940</v>
      </c>
      <c r="S340">
        <v>0.10592772</v>
      </c>
      <c r="T340">
        <v>10.57</v>
      </c>
      <c r="V340">
        <v>19833</v>
      </c>
      <c r="W340" t="s">
        <v>81</v>
      </c>
      <c r="X340" s="17">
        <v>257</v>
      </c>
      <c r="Y340" s="17">
        <v>63696791</v>
      </c>
      <c r="Z340" s="17">
        <v>66180547</v>
      </c>
      <c r="AA340">
        <v>-3.7530000000000001E-2</v>
      </c>
      <c r="AB340" s="17">
        <v>21599301</v>
      </c>
      <c r="AC340" s="17">
        <v>11040016</v>
      </c>
      <c r="AD340">
        <v>-0.23654180999999999</v>
      </c>
      <c r="AE340">
        <v>8.14</v>
      </c>
    </row>
    <row r="341" spans="11:31" x14ac:dyDescent="0.25">
      <c r="K341">
        <v>19982</v>
      </c>
      <c r="L341" t="s">
        <v>82</v>
      </c>
      <c r="M341" s="17">
        <v>674</v>
      </c>
      <c r="N341" s="17">
        <v>292684116</v>
      </c>
      <c r="O341" s="17">
        <v>292315513</v>
      </c>
      <c r="P341" s="17">
        <v>1.2609800000000001E-3</v>
      </c>
      <c r="Q341" s="17">
        <v>74437141</v>
      </c>
      <c r="R341">
        <v>66280312</v>
      </c>
      <c r="S341">
        <v>-3.4455810000000003E-2</v>
      </c>
      <c r="T341">
        <v>7.98</v>
      </c>
      <c r="V341">
        <v>19834</v>
      </c>
      <c r="W341" t="s">
        <v>81</v>
      </c>
      <c r="X341" s="17">
        <v>260</v>
      </c>
      <c r="Y341" s="17">
        <v>60476489</v>
      </c>
      <c r="Z341" s="17">
        <v>63956124</v>
      </c>
      <c r="AA341">
        <v>-5.4406599999999999E-2</v>
      </c>
      <c r="AB341" s="17">
        <v>38223541</v>
      </c>
      <c r="AC341" s="17">
        <v>22325934</v>
      </c>
      <c r="AD341">
        <v>-0.46546129000000003</v>
      </c>
      <c r="AE341">
        <v>-1</v>
      </c>
    </row>
    <row r="342" spans="11:31" x14ac:dyDescent="0.25">
      <c r="K342">
        <v>19983</v>
      </c>
      <c r="L342" t="s">
        <v>82</v>
      </c>
      <c r="M342" s="17">
        <v>698</v>
      </c>
      <c r="N342" s="17">
        <v>305453898</v>
      </c>
      <c r="O342" s="17">
        <v>304176055</v>
      </c>
      <c r="P342" s="17">
        <v>4.2009999999999999E-3</v>
      </c>
      <c r="Q342" s="17">
        <v>54305396</v>
      </c>
      <c r="R342">
        <v>103806178</v>
      </c>
      <c r="S342">
        <v>0.25342445000000002</v>
      </c>
      <c r="T342">
        <v>6.32</v>
      </c>
      <c r="V342">
        <v>19841</v>
      </c>
      <c r="W342" t="s">
        <v>81</v>
      </c>
      <c r="X342" s="17">
        <v>265</v>
      </c>
      <c r="Y342" s="17">
        <v>64969761</v>
      </c>
      <c r="Z342" s="17">
        <v>61101397</v>
      </c>
      <c r="AA342">
        <v>6.3310569999999997E-2</v>
      </c>
      <c r="AB342" s="17">
        <v>15935133</v>
      </c>
      <c r="AC342" s="17">
        <v>39696924</v>
      </c>
      <c r="AD342">
        <v>1.29085893</v>
      </c>
      <c r="AE342">
        <v>-7.44</v>
      </c>
    </row>
    <row r="343" spans="11:31" x14ac:dyDescent="0.25">
      <c r="K343">
        <v>19984</v>
      </c>
      <c r="L343" t="s">
        <v>82</v>
      </c>
      <c r="M343" s="17">
        <v>682</v>
      </c>
      <c r="N343" s="17">
        <v>286331096</v>
      </c>
      <c r="O343" s="17">
        <v>288936057</v>
      </c>
      <c r="P343" s="17">
        <v>-9.0156999999999998E-3</v>
      </c>
      <c r="Q343" s="17">
        <v>90782710</v>
      </c>
      <c r="R343">
        <v>51298963</v>
      </c>
      <c r="S343">
        <v>-0.17711337999999999</v>
      </c>
      <c r="T343">
        <v>5.57</v>
      </c>
      <c r="V343">
        <v>19842</v>
      </c>
      <c r="W343" t="s">
        <v>81</v>
      </c>
      <c r="X343" s="17">
        <v>273</v>
      </c>
      <c r="Y343" s="17">
        <v>74426869</v>
      </c>
      <c r="Z343" s="17">
        <v>69614407</v>
      </c>
      <c r="AA343">
        <v>6.9130259999999999E-2</v>
      </c>
      <c r="AB343" s="17">
        <v>27623653</v>
      </c>
      <c r="AC343" s="17">
        <v>16191168</v>
      </c>
      <c r="AD343">
        <v>-0.12391654000000001</v>
      </c>
      <c r="AE343">
        <v>4.05</v>
      </c>
    </row>
    <row r="344" spans="11:31" x14ac:dyDescent="0.25">
      <c r="K344">
        <v>19991</v>
      </c>
      <c r="L344" t="s">
        <v>82</v>
      </c>
      <c r="M344" s="17">
        <v>712</v>
      </c>
      <c r="N344" s="17">
        <v>301229317</v>
      </c>
      <c r="O344" s="17">
        <v>294784483</v>
      </c>
      <c r="P344" s="17">
        <v>2.186287E-2</v>
      </c>
      <c r="Q344" s="17">
        <v>76065471</v>
      </c>
      <c r="R344">
        <v>92395023</v>
      </c>
      <c r="S344">
        <v>0.11252753</v>
      </c>
      <c r="T344">
        <v>1.83</v>
      </c>
      <c r="V344">
        <v>19843</v>
      </c>
      <c r="W344" t="s">
        <v>81</v>
      </c>
      <c r="X344" s="17">
        <v>296</v>
      </c>
      <c r="Y344" s="17">
        <v>79445575</v>
      </c>
      <c r="Z344" s="17">
        <v>85110704</v>
      </c>
      <c r="AA344">
        <v>-6.6561889999999999E-2</v>
      </c>
      <c r="AB344" s="17">
        <v>20027523</v>
      </c>
      <c r="AC344" s="17">
        <v>30331734</v>
      </c>
      <c r="AD344">
        <v>8.4687280000000004E-2</v>
      </c>
      <c r="AE344">
        <v>1.1499999999999999</v>
      </c>
    </row>
    <row r="345" spans="11:31" x14ac:dyDescent="0.25">
      <c r="K345">
        <v>19992</v>
      </c>
      <c r="L345" t="s">
        <v>82</v>
      </c>
      <c r="M345" s="17">
        <v>698</v>
      </c>
      <c r="N345" s="17">
        <v>309248275</v>
      </c>
      <c r="O345" s="17">
        <v>304098687</v>
      </c>
      <c r="P345" s="17">
        <v>1.6933940000000001E-2</v>
      </c>
      <c r="Q345" s="17">
        <v>70629862</v>
      </c>
      <c r="R345">
        <v>77607148</v>
      </c>
      <c r="S345">
        <v>5.3542279999999998E-2</v>
      </c>
      <c r="T345">
        <v>3.4</v>
      </c>
      <c r="V345">
        <v>19844</v>
      </c>
      <c r="W345" t="s">
        <v>81</v>
      </c>
      <c r="X345" s="17">
        <v>291</v>
      </c>
      <c r="Y345" s="17">
        <v>81077787</v>
      </c>
      <c r="Z345" s="17">
        <v>81860893</v>
      </c>
      <c r="AA345">
        <v>-9.5662999999999998E-3</v>
      </c>
      <c r="AB345" s="17">
        <v>47872370</v>
      </c>
      <c r="AC345" s="17">
        <v>20383364</v>
      </c>
      <c r="AD345">
        <v>-0.45987717</v>
      </c>
      <c r="AE345">
        <v>5.63</v>
      </c>
    </row>
    <row r="346" spans="11:31" x14ac:dyDescent="0.25">
      <c r="K346">
        <v>19993</v>
      </c>
      <c r="L346" t="s">
        <v>82</v>
      </c>
      <c r="M346" s="17">
        <v>727</v>
      </c>
      <c r="N346" s="17">
        <v>328253978</v>
      </c>
      <c r="O346" s="17">
        <v>333498389</v>
      </c>
      <c r="P346" s="17">
        <v>-1.5725449999999998E-2</v>
      </c>
      <c r="Q346" s="17">
        <v>79211811</v>
      </c>
      <c r="R346">
        <v>83360611</v>
      </c>
      <c r="S346">
        <v>-4.38003E-3</v>
      </c>
      <c r="T346">
        <v>1.41</v>
      </c>
      <c r="V346">
        <v>19851</v>
      </c>
      <c r="W346" t="s">
        <v>81</v>
      </c>
      <c r="X346" s="17">
        <v>294</v>
      </c>
      <c r="Y346" s="17">
        <v>85877789</v>
      </c>
      <c r="Z346" s="17">
        <v>84845770</v>
      </c>
      <c r="AA346">
        <v>1.2163469999999999E-2</v>
      </c>
      <c r="AB346" s="17">
        <v>27171979</v>
      </c>
      <c r="AC346" s="17">
        <v>48334826</v>
      </c>
      <c r="AD346">
        <v>0.60789625000000003</v>
      </c>
      <c r="AE346">
        <v>0.52</v>
      </c>
    </row>
    <row r="347" spans="11:31" x14ac:dyDescent="0.25">
      <c r="K347">
        <v>19994</v>
      </c>
      <c r="L347" t="s">
        <v>82</v>
      </c>
      <c r="M347" s="17">
        <v>723</v>
      </c>
      <c r="N347" s="17">
        <v>323632589</v>
      </c>
      <c r="O347" s="17">
        <v>329503618</v>
      </c>
      <c r="P347" s="17">
        <v>-1.7817800000000002E-2</v>
      </c>
      <c r="Q347" s="17">
        <v>137190815</v>
      </c>
      <c r="R347">
        <v>80146703</v>
      </c>
      <c r="S347">
        <v>-0.25230958999999997</v>
      </c>
      <c r="T347">
        <v>0.53</v>
      </c>
      <c r="V347">
        <v>19852</v>
      </c>
      <c r="W347" t="s">
        <v>81</v>
      </c>
      <c r="X347" s="17">
        <v>305</v>
      </c>
      <c r="Y347" s="17">
        <v>99678905</v>
      </c>
      <c r="Z347" s="17">
        <v>91913476</v>
      </c>
      <c r="AA347">
        <v>8.4486290000000006E-2</v>
      </c>
      <c r="AB347" s="17">
        <v>30753690</v>
      </c>
      <c r="AC347" s="17">
        <v>28745327</v>
      </c>
      <c r="AD347">
        <v>9.1138750000000004E-2</v>
      </c>
      <c r="AE347">
        <v>2.0499999999999998</v>
      </c>
    </row>
    <row r="348" spans="11:31" x14ac:dyDescent="0.25">
      <c r="K348">
        <v>20001</v>
      </c>
      <c r="L348" t="s">
        <v>82</v>
      </c>
      <c r="M348" s="17">
        <v>749</v>
      </c>
      <c r="N348" s="17">
        <v>356426393</v>
      </c>
      <c r="O348" s="17">
        <v>328849382</v>
      </c>
      <c r="P348" s="17">
        <v>8.3859089999999997E-2</v>
      </c>
      <c r="Q348" s="17">
        <v>87129681</v>
      </c>
      <c r="R348">
        <v>148891185</v>
      </c>
      <c r="S348">
        <v>0.49644038000000001</v>
      </c>
      <c r="T348">
        <v>6.72</v>
      </c>
      <c r="V348">
        <v>19853</v>
      </c>
      <c r="W348" t="s">
        <v>81</v>
      </c>
      <c r="X348" s="17">
        <v>327</v>
      </c>
      <c r="Y348" s="17">
        <v>104093910</v>
      </c>
      <c r="Z348" s="17">
        <v>105934635</v>
      </c>
      <c r="AA348">
        <v>-1.7376050000000001E-2</v>
      </c>
      <c r="AB348" s="17">
        <v>37248229</v>
      </c>
      <c r="AC348" s="17">
        <v>31115731</v>
      </c>
      <c r="AD348">
        <v>-0.10656696</v>
      </c>
      <c r="AE348">
        <v>6.97</v>
      </c>
    </row>
    <row r="349" spans="11:31" x14ac:dyDescent="0.25">
      <c r="K349">
        <v>20002</v>
      </c>
      <c r="L349" t="s">
        <v>82</v>
      </c>
      <c r="M349" s="17">
        <v>776</v>
      </c>
      <c r="N349" s="17">
        <v>374024806</v>
      </c>
      <c r="O349" s="17">
        <v>371552950</v>
      </c>
      <c r="P349" s="17">
        <v>6.6527699999999997E-3</v>
      </c>
      <c r="Q349" s="17">
        <v>175076675</v>
      </c>
      <c r="R349">
        <v>89131197</v>
      </c>
      <c r="S349">
        <v>-0.29556370999999998</v>
      </c>
      <c r="T349">
        <v>5.7</v>
      </c>
      <c r="V349">
        <v>19854</v>
      </c>
      <c r="W349" t="s">
        <v>81</v>
      </c>
      <c r="X349" s="17">
        <v>332</v>
      </c>
      <c r="Y349" s="17">
        <v>108832433</v>
      </c>
      <c r="Z349" s="17">
        <v>111292103</v>
      </c>
      <c r="AA349">
        <v>-2.2101030000000001E-2</v>
      </c>
      <c r="AB349" s="17">
        <v>44157342</v>
      </c>
      <c r="AC349" s="17">
        <v>38215948</v>
      </c>
      <c r="AD349">
        <v>-0.11496314000000001</v>
      </c>
      <c r="AE349">
        <v>5.72</v>
      </c>
    </row>
    <row r="350" spans="11:31" x14ac:dyDescent="0.25">
      <c r="K350">
        <v>20003</v>
      </c>
      <c r="L350" t="s">
        <v>82</v>
      </c>
      <c r="M350" s="17">
        <v>862</v>
      </c>
      <c r="N350" s="17">
        <v>414805378</v>
      </c>
      <c r="O350" s="17">
        <v>407894545</v>
      </c>
      <c r="P350" s="17">
        <v>1.6942700000000002E-2</v>
      </c>
      <c r="Q350" s="17">
        <v>95917764</v>
      </c>
      <c r="R350">
        <v>197462140</v>
      </c>
      <c r="S350">
        <v>0.51539215000000005</v>
      </c>
      <c r="T350">
        <v>8.9600000000000009</v>
      </c>
      <c r="V350">
        <v>19861</v>
      </c>
      <c r="W350" t="s">
        <v>81</v>
      </c>
      <c r="X350" s="17">
        <v>349</v>
      </c>
      <c r="Y350" s="17">
        <v>116728688</v>
      </c>
      <c r="Z350" s="17">
        <v>118679226</v>
      </c>
      <c r="AA350">
        <v>-1.6435379999999999E-2</v>
      </c>
      <c r="AB350" s="17">
        <v>22624809</v>
      </c>
      <c r="AC350" s="17">
        <v>44536935</v>
      </c>
      <c r="AD350">
        <v>0.26923349000000002</v>
      </c>
      <c r="AE350">
        <v>2.86</v>
      </c>
    </row>
    <row r="351" spans="11:31" x14ac:dyDescent="0.25">
      <c r="K351">
        <v>20004</v>
      </c>
      <c r="L351" t="s">
        <v>82</v>
      </c>
      <c r="M351" s="17">
        <v>855</v>
      </c>
      <c r="N351" s="17">
        <v>417183084</v>
      </c>
      <c r="O351" s="17">
        <v>409865617</v>
      </c>
      <c r="P351" s="17">
        <v>1.7853330000000001E-2</v>
      </c>
      <c r="Q351" s="17">
        <v>164385132</v>
      </c>
      <c r="R351">
        <v>87003202</v>
      </c>
      <c r="S351">
        <v>-0.21701028</v>
      </c>
      <c r="T351">
        <v>12.53</v>
      </c>
      <c r="V351">
        <v>19862</v>
      </c>
      <c r="W351" t="s">
        <v>81</v>
      </c>
      <c r="X351" s="17">
        <v>373</v>
      </c>
      <c r="Y351" s="17">
        <v>132647731</v>
      </c>
      <c r="Z351" s="17">
        <v>128006028</v>
      </c>
      <c r="AA351">
        <v>3.6261599999999998E-2</v>
      </c>
      <c r="AB351" s="17">
        <v>40774008</v>
      </c>
      <c r="AC351" s="17">
        <v>27113820</v>
      </c>
      <c r="AD351">
        <v>-8.9387330000000001E-2</v>
      </c>
      <c r="AE351">
        <v>-1.97</v>
      </c>
    </row>
    <row r="352" spans="11:31" x14ac:dyDescent="0.25">
      <c r="K352">
        <v>20011</v>
      </c>
      <c r="L352" t="s">
        <v>82</v>
      </c>
      <c r="M352" s="17">
        <v>853</v>
      </c>
      <c r="N352" s="17">
        <v>431779844</v>
      </c>
      <c r="O352" s="17">
        <v>416744633</v>
      </c>
      <c r="P352" s="17">
        <v>3.607776E-2</v>
      </c>
      <c r="Q352" s="17">
        <v>54503949</v>
      </c>
      <c r="R352">
        <v>167561780</v>
      </c>
      <c r="S352">
        <v>0.51405239000000003</v>
      </c>
      <c r="T352">
        <v>7.75</v>
      </c>
      <c r="V352">
        <v>19863</v>
      </c>
      <c r="W352" t="s">
        <v>81</v>
      </c>
      <c r="X352" s="17">
        <v>373</v>
      </c>
      <c r="Y352" s="17">
        <v>125764136</v>
      </c>
      <c r="Z352" s="17">
        <v>130831958</v>
      </c>
      <c r="AA352">
        <v>-3.8735350000000002E-2</v>
      </c>
      <c r="AB352" s="17">
        <v>47267040</v>
      </c>
      <c r="AC352" s="17">
        <v>41737402</v>
      </c>
      <c r="AD352">
        <v>-0.11894621</v>
      </c>
      <c r="AE352">
        <v>-4.0999999999999996</v>
      </c>
    </row>
    <row r="353" spans="11:31" x14ac:dyDescent="0.25">
      <c r="K353">
        <v>20012</v>
      </c>
      <c r="L353" t="s">
        <v>82</v>
      </c>
      <c r="M353" s="17">
        <v>877</v>
      </c>
      <c r="N353" s="17">
        <v>455101628</v>
      </c>
      <c r="O353" s="17">
        <v>448183903</v>
      </c>
      <c r="P353" s="17">
        <v>1.5435010000000001E-2</v>
      </c>
      <c r="Q353" s="17">
        <v>136959298</v>
      </c>
      <c r="R353">
        <v>131929716</v>
      </c>
      <c r="S353">
        <v>5.9703300000000003E-3</v>
      </c>
      <c r="T353">
        <v>8.6300000000000008</v>
      </c>
      <c r="V353">
        <v>19864</v>
      </c>
      <c r="W353" t="s">
        <v>81</v>
      </c>
      <c r="X353" s="17">
        <v>367</v>
      </c>
      <c r="Y353" s="17">
        <v>128243715</v>
      </c>
      <c r="Z353" s="17">
        <v>128039829</v>
      </c>
      <c r="AA353">
        <v>1.5923599999999999E-3</v>
      </c>
      <c r="AB353" s="17">
        <v>50127748</v>
      </c>
      <c r="AC353" s="17">
        <v>46712743</v>
      </c>
      <c r="AD353">
        <v>-3.9483999999999998E-2</v>
      </c>
      <c r="AE353">
        <v>-1.73</v>
      </c>
    </row>
    <row r="354" spans="11:31" x14ac:dyDescent="0.25">
      <c r="K354">
        <v>20013</v>
      </c>
      <c r="L354" t="s">
        <v>82</v>
      </c>
      <c r="M354" s="17">
        <v>896</v>
      </c>
      <c r="N354" s="17">
        <v>444819199</v>
      </c>
      <c r="O354" s="17">
        <v>465048361</v>
      </c>
      <c r="P354" s="17">
        <v>-4.3499049999999997E-2</v>
      </c>
      <c r="Q354" s="17">
        <v>104891318</v>
      </c>
      <c r="R354">
        <v>150630084</v>
      </c>
      <c r="S354">
        <v>8.1132700000000002E-2</v>
      </c>
      <c r="T354">
        <v>2.59</v>
      </c>
      <c r="V354">
        <v>19871</v>
      </c>
      <c r="W354" t="s">
        <v>81</v>
      </c>
      <c r="X354" s="17">
        <v>362</v>
      </c>
      <c r="Y354" s="17">
        <v>125763377</v>
      </c>
      <c r="Z354" s="17">
        <v>125018345</v>
      </c>
      <c r="AA354">
        <v>5.9593800000000002E-3</v>
      </c>
      <c r="AB354" s="17">
        <v>37487239</v>
      </c>
      <c r="AC354" s="17">
        <v>43192870</v>
      </c>
      <c r="AD354">
        <v>7.8834409999999994E-2</v>
      </c>
      <c r="AE354">
        <v>0.51</v>
      </c>
    </row>
    <row r="355" spans="11:31" x14ac:dyDescent="0.25">
      <c r="K355">
        <v>20014</v>
      </c>
      <c r="L355" t="s">
        <v>82</v>
      </c>
      <c r="M355" s="17">
        <v>915</v>
      </c>
      <c r="N355" s="17">
        <v>442032829</v>
      </c>
      <c r="O355" s="17">
        <v>455165696</v>
      </c>
      <c r="P355" s="17">
        <v>-2.8852940000000001E-2</v>
      </c>
      <c r="Q355" s="17">
        <v>108706053</v>
      </c>
      <c r="R355">
        <v>105445242</v>
      </c>
      <c r="S355">
        <v>-4.6876519999999998E-2</v>
      </c>
      <c r="T355">
        <v>-2.08</v>
      </c>
      <c r="V355">
        <v>19872</v>
      </c>
      <c r="W355" t="s">
        <v>81</v>
      </c>
      <c r="X355" s="17">
        <v>375</v>
      </c>
      <c r="Y355" s="17">
        <v>129229659</v>
      </c>
      <c r="Z355" s="17">
        <v>130763184</v>
      </c>
      <c r="AA355">
        <v>-1.17275E-2</v>
      </c>
      <c r="AB355" s="17">
        <v>40160611</v>
      </c>
      <c r="AC355" s="17">
        <v>38800227</v>
      </c>
      <c r="AD355">
        <v>-3.1468200000000002E-2</v>
      </c>
      <c r="AE355">
        <v>-4.29</v>
      </c>
    </row>
    <row r="356" spans="11:31" x14ac:dyDescent="0.25">
      <c r="K356">
        <v>20021</v>
      </c>
      <c r="L356" t="s">
        <v>82</v>
      </c>
      <c r="M356" s="17">
        <v>970</v>
      </c>
      <c r="N356" s="17">
        <v>484734267</v>
      </c>
      <c r="O356" s="17">
        <v>473034083</v>
      </c>
      <c r="P356" s="17">
        <v>2.473434E-2</v>
      </c>
      <c r="Q356" s="17">
        <v>82174968</v>
      </c>
      <c r="R356">
        <v>115176881</v>
      </c>
      <c r="S356">
        <v>0.12491602</v>
      </c>
      <c r="T356">
        <v>-3.22</v>
      </c>
      <c r="V356">
        <v>19873</v>
      </c>
      <c r="W356" t="s">
        <v>81</v>
      </c>
      <c r="X356" s="17">
        <v>383</v>
      </c>
      <c r="Y356" s="17">
        <v>143833792</v>
      </c>
      <c r="Z356" s="17">
        <v>153462730</v>
      </c>
      <c r="AA356">
        <v>-6.2744469999999997E-2</v>
      </c>
      <c r="AB356" s="17">
        <v>21086016</v>
      </c>
      <c r="AC356" s="17">
        <v>47734523</v>
      </c>
      <c r="AD356">
        <v>0.16097473000000001</v>
      </c>
      <c r="AE356">
        <v>-6.69</v>
      </c>
    </row>
    <row r="357" spans="11:31" x14ac:dyDescent="0.25">
      <c r="K357">
        <v>20022</v>
      </c>
      <c r="L357" t="s">
        <v>82</v>
      </c>
      <c r="M357" s="17">
        <v>968</v>
      </c>
      <c r="N357" s="17">
        <v>485739529</v>
      </c>
      <c r="O357" s="17">
        <v>494760344</v>
      </c>
      <c r="P357" s="17">
        <v>-1.8232700000000001E-2</v>
      </c>
      <c r="Q357" s="17">
        <v>156606918</v>
      </c>
      <c r="R357">
        <v>83383603</v>
      </c>
      <c r="S357">
        <v>-0.19992410999999999</v>
      </c>
      <c r="T357">
        <v>-6.59</v>
      </c>
      <c r="V357">
        <v>19874</v>
      </c>
      <c r="W357" t="s">
        <v>81</v>
      </c>
      <c r="X357" s="17">
        <v>386</v>
      </c>
      <c r="Y357" s="17">
        <v>143332262</v>
      </c>
      <c r="Z357" s="17">
        <v>148320768</v>
      </c>
      <c r="AA357">
        <v>-3.363323E-2</v>
      </c>
      <c r="AB357" s="17">
        <v>43328445</v>
      </c>
      <c r="AC357" s="17">
        <v>21372584</v>
      </c>
      <c r="AD357">
        <v>-0.21224697000000001</v>
      </c>
      <c r="AE357">
        <v>-10.210000000000001</v>
      </c>
    </row>
    <row r="358" spans="11:31" x14ac:dyDescent="0.25">
      <c r="K358">
        <v>20023</v>
      </c>
      <c r="L358" t="s">
        <v>82</v>
      </c>
      <c r="M358" s="17">
        <v>1030</v>
      </c>
      <c r="N358" s="17">
        <v>506617000</v>
      </c>
      <c r="O358" s="17">
        <v>513107171</v>
      </c>
      <c r="P358" s="17">
        <v>-1.264876E-2</v>
      </c>
      <c r="Q358" s="17">
        <v>95958709</v>
      </c>
      <c r="R358">
        <v>164627372</v>
      </c>
      <c r="S358">
        <v>0.17842781999999999</v>
      </c>
      <c r="T358">
        <v>-3.5</v>
      </c>
      <c r="V358">
        <v>19881</v>
      </c>
      <c r="W358" t="s">
        <v>81</v>
      </c>
      <c r="X358" s="17">
        <v>392</v>
      </c>
      <c r="Y358" s="17">
        <v>145986940</v>
      </c>
      <c r="Z358" s="17">
        <v>144874476</v>
      </c>
      <c r="AA358">
        <v>7.6788100000000003E-3</v>
      </c>
      <c r="AB358" s="17">
        <v>41050028</v>
      </c>
      <c r="AC358" s="17">
        <v>44068744</v>
      </c>
      <c r="AD358">
        <v>4.09816E-2</v>
      </c>
      <c r="AE358">
        <v>-10.039999999999999</v>
      </c>
    </row>
    <row r="359" spans="11:31" x14ac:dyDescent="0.25">
      <c r="K359">
        <v>20024</v>
      </c>
      <c r="L359" t="s">
        <v>82</v>
      </c>
      <c r="M359" s="17">
        <v>983</v>
      </c>
      <c r="N359" s="17">
        <v>481910777</v>
      </c>
      <c r="O359" s="17">
        <v>504451955</v>
      </c>
      <c r="P359" s="17">
        <v>-4.468449E-2</v>
      </c>
      <c r="Q359" s="17">
        <v>213071552</v>
      </c>
      <c r="R359">
        <v>105080605</v>
      </c>
      <c r="S359">
        <v>-0.32684398999999997</v>
      </c>
      <c r="T359">
        <v>-5.08</v>
      </c>
      <c r="V359">
        <v>19882</v>
      </c>
      <c r="W359" t="s">
        <v>81</v>
      </c>
      <c r="X359" s="17">
        <v>394</v>
      </c>
      <c r="Y359" s="17">
        <v>148464084</v>
      </c>
      <c r="Z359" s="17">
        <v>148053000</v>
      </c>
      <c r="AA359">
        <v>2.7766000000000002E-3</v>
      </c>
      <c r="AB359" s="17">
        <v>45621981</v>
      </c>
      <c r="AC359" s="17">
        <v>73111320</v>
      </c>
      <c r="AD359">
        <v>0.37229514000000002</v>
      </c>
      <c r="AE359">
        <v>-8.59</v>
      </c>
    </row>
    <row r="360" spans="11:31" x14ac:dyDescent="0.25">
      <c r="K360">
        <v>20031</v>
      </c>
      <c r="L360" t="s">
        <v>82</v>
      </c>
      <c r="M360" s="17">
        <v>950</v>
      </c>
      <c r="N360" s="17">
        <v>486222468</v>
      </c>
      <c r="O360" s="17">
        <v>490892610</v>
      </c>
      <c r="P360" s="17">
        <v>-9.5135700000000007E-3</v>
      </c>
      <c r="Q360" s="17">
        <v>190126022</v>
      </c>
      <c r="R360">
        <v>304152595</v>
      </c>
      <c r="S360">
        <v>0.58560791999999995</v>
      </c>
      <c r="T360">
        <v>-8.51</v>
      </c>
      <c r="V360">
        <v>19883</v>
      </c>
      <c r="W360" t="s">
        <v>81</v>
      </c>
      <c r="X360" s="17">
        <v>407</v>
      </c>
      <c r="Y360" s="17">
        <v>166203445</v>
      </c>
      <c r="Z360" s="17">
        <v>169096163</v>
      </c>
      <c r="AA360">
        <v>-1.7106940000000001E-2</v>
      </c>
      <c r="AB360" s="17">
        <v>56182161</v>
      </c>
      <c r="AC360" s="17">
        <v>48698071</v>
      </c>
      <c r="AD360">
        <v>-8.6187479999999997E-2</v>
      </c>
      <c r="AE360">
        <v>-4.03</v>
      </c>
    </row>
    <row r="361" spans="11:31" x14ac:dyDescent="0.25">
      <c r="K361">
        <v>20032</v>
      </c>
      <c r="L361" t="s">
        <v>82</v>
      </c>
      <c r="M361" s="17">
        <v>1033</v>
      </c>
      <c r="N361" s="17">
        <v>510207389</v>
      </c>
      <c r="O361" s="17">
        <v>513864146</v>
      </c>
      <c r="P361" s="17">
        <v>-7.1161899999999997E-3</v>
      </c>
      <c r="Q361" s="17">
        <v>199232111</v>
      </c>
      <c r="R361">
        <v>198994460</v>
      </c>
      <c r="S361">
        <v>-1.236832E-2</v>
      </c>
      <c r="T361">
        <v>-7.4</v>
      </c>
      <c r="V361">
        <v>19884</v>
      </c>
      <c r="W361" t="s">
        <v>81</v>
      </c>
      <c r="X361" s="17">
        <v>420</v>
      </c>
      <c r="Y361" s="17">
        <v>173142849</v>
      </c>
      <c r="Z361" s="17">
        <v>175078583</v>
      </c>
      <c r="AA361">
        <v>-1.1056369999999999E-2</v>
      </c>
      <c r="AB361" s="17">
        <v>64569829</v>
      </c>
      <c r="AC361" s="17">
        <v>58207824</v>
      </c>
      <c r="AD361">
        <v>-7.0999270000000003E-2</v>
      </c>
      <c r="AE361">
        <v>-1.77</v>
      </c>
    </row>
    <row r="362" spans="11:31" x14ac:dyDescent="0.25">
      <c r="K362">
        <v>20033</v>
      </c>
      <c r="L362" t="s">
        <v>82</v>
      </c>
      <c r="M362" s="17">
        <v>1013</v>
      </c>
      <c r="N362" s="17">
        <v>501439676</v>
      </c>
      <c r="O362" s="17">
        <v>514980871</v>
      </c>
      <c r="P362" s="17">
        <v>-2.6294560000000002E-2</v>
      </c>
      <c r="Q362" s="17">
        <v>113311127</v>
      </c>
      <c r="R362">
        <v>205068798</v>
      </c>
      <c r="S362">
        <v>0.25238280000000002</v>
      </c>
      <c r="T362">
        <v>-8.76</v>
      </c>
      <c r="V362">
        <v>19891</v>
      </c>
      <c r="W362" t="s">
        <v>81</v>
      </c>
      <c r="X362" s="17">
        <v>433</v>
      </c>
      <c r="Y362" s="17">
        <v>185746627</v>
      </c>
      <c r="Z362" s="17">
        <v>181343783</v>
      </c>
      <c r="AA362">
        <v>2.427899E-2</v>
      </c>
      <c r="AB362" s="17">
        <v>54511005</v>
      </c>
      <c r="AC362" s="17">
        <v>66712744</v>
      </c>
      <c r="AD362">
        <v>0.14485242000000001</v>
      </c>
      <c r="AE362">
        <v>-0.11</v>
      </c>
    </row>
    <row r="363" spans="11:31" x14ac:dyDescent="0.25">
      <c r="K363">
        <v>20034</v>
      </c>
      <c r="L363" t="s">
        <v>82</v>
      </c>
      <c r="M363" s="17">
        <v>1012</v>
      </c>
      <c r="N363" s="17">
        <v>507408978</v>
      </c>
      <c r="O363" s="17">
        <v>503511985</v>
      </c>
      <c r="P363" s="17">
        <v>7.73962E-3</v>
      </c>
      <c r="Q363" s="17">
        <v>144760356</v>
      </c>
      <c r="R363">
        <v>123175262</v>
      </c>
      <c r="S363">
        <v>-4.650642E-2</v>
      </c>
      <c r="T363">
        <v>-3.52</v>
      </c>
      <c r="V363">
        <v>19892</v>
      </c>
      <c r="W363" t="s">
        <v>81</v>
      </c>
      <c r="X363" s="17">
        <v>429</v>
      </c>
      <c r="Y363" s="17">
        <v>195234174</v>
      </c>
      <c r="Z363" s="17">
        <v>193387054</v>
      </c>
      <c r="AA363">
        <v>9.5514099999999998E-3</v>
      </c>
      <c r="AB363" s="17">
        <v>53515264</v>
      </c>
      <c r="AC363" s="17">
        <v>52837541</v>
      </c>
      <c r="AD363">
        <v>8.3201799999999999E-3</v>
      </c>
      <c r="AE363">
        <v>0.56999999999999995</v>
      </c>
    </row>
    <row r="364" spans="11:31" x14ac:dyDescent="0.25">
      <c r="K364">
        <v>20041</v>
      </c>
      <c r="L364" t="s">
        <v>82</v>
      </c>
      <c r="M364" s="17">
        <v>1025</v>
      </c>
      <c r="N364" s="17">
        <v>498916002</v>
      </c>
      <c r="O364" s="17">
        <v>514265900</v>
      </c>
      <c r="P364" s="17">
        <v>-2.984817E-2</v>
      </c>
      <c r="Q364" s="17">
        <v>110781633</v>
      </c>
      <c r="R364">
        <v>154459422</v>
      </c>
      <c r="S364">
        <v>7.8730910000000001E-2</v>
      </c>
      <c r="T364">
        <v>-5.55</v>
      </c>
      <c r="V364">
        <v>19893</v>
      </c>
      <c r="W364" t="s">
        <v>81</v>
      </c>
      <c r="X364" s="17">
        <v>427</v>
      </c>
      <c r="Y364" s="17">
        <v>192359909</v>
      </c>
      <c r="Z364" s="17">
        <v>198270960</v>
      </c>
      <c r="AA364">
        <v>-2.9812990000000001E-2</v>
      </c>
      <c r="AB364" s="17">
        <v>63870469</v>
      </c>
      <c r="AC364" s="17">
        <v>58975070</v>
      </c>
      <c r="AD364">
        <v>-7.7579099999999998E-2</v>
      </c>
      <c r="AE364">
        <v>-0.7</v>
      </c>
    </row>
    <row r="365" spans="11:31" x14ac:dyDescent="0.25">
      <c r="K365">
        <v>20042</v>
      </c>
      <c r="L365" t="s">
        <v>82</v>
      </c>
      <c r="M365" s="17">
        <v>1010</v>
      </c>
      <c r="N365" s="17">
        <v>505789321</v>
      </c>
      <c r="O365" s="17">
        <v>491691241</v>
      </c>
      <c r="P365" s="17">
        <v>2.8672630000000001E-2</v>
      </c>
      <c r="Q365" s="17">
        <v>160225489</v>
      </c>
      <c r="R365">
        <v>118555981</v>
      </c>
      <c r="S365">
        <v>-7.3891239999999997E-2</v>
      </c>
      <c r="T365">
        <v>-1.97</v>
      </c>
      <c r="V365">
        <v>19894</v>
      </c>
      <c r="W365" t="s">
        <v>81</v>
      </c>
      <c r="X365" s="17">
        <v>419</v>
      </c>
      <c r="Y365" s="17">
        <v>190415845</v>
      </c>
      <c r="Z365" s="17">
        <v>192256607</v>
      </c>
      <c r="AA365">
        <v>-9.5745099999999996E-3</v>
      </c>
      <c r="AB365" s="17">
        <v>240697059</v>
      </c>
      <c r="AC365" s="17">
        <v>92705343</v>
      </c>
      <c r="AD365">
        <v>-1.50507861</v>
      </c>
      <c r="AE365">
        <v>-0.56000000000000005</v>
      </c>
    </row>
    <row r="366" spans="11:31" x14ac:dyDescent="0.25">
      <c r="K366">
        <v>20043</v>
      </c>
      <c r="L366" t="s">
        <v>82</v>
      </c>
      <c r="M366" s="17">
        <v>1022</v>
      </c>
      <c r="N366" s="17">
        <v>493711977</v>
      </c>
      <c r="O366" s="17">
        <v>509507896</v>
      </c>
      <c r="P366" s="17">
        <v>-3.10023E-2</v>
      </c>
      <c r="Q366" s="17">
        <v>175991928</v>
      </c>
      <c r="R366">
        <v>174922580</v>
      </c>
      <c r="S366">
        <v>-5.0406479999999997E-2</v>
      </c>
      <c r="T366">
        <v>-2.44</v>
      </c>
      <c r="V366">
        <v>19901</v>
      </c>
      <c r="W366" t="s">
        <v>81</v>
      </c>
      <c r="X366" s="17">
        <v>397</v>
      </c>
      <c r="Y366" s="17">
        <v>190769698</v>
      </c>
      <c r="Z366" s="17">
        <v>185587578</v>
      </c>
      <c r="AA366">
        <v>2.792277E-2</v>
      </c>
      <c r="AB366" s="17">
        <v>54709396</v>
      </c>
      <c r="AC366" s="17">
        <v>238925337</v>
      </c>
      <c r="AD366">
        <v>-3.5509189800000001</v>
      </c>
      <c r="AE366">
        <v>-0.19</v>
      </c>
    </row>
    <row r="367" spans="11:31" x14ac:dyDescent="0.25">
      <c r="K367">
        <v>20044</v>
      </c>
      <c r="L367" t="s">
        <v>82</v>
      </c>
      <c r="M367" s="17">
        <v>967</v>
      </c>
      <c r="N367" s="17">
        <v>477976978</v>
      </c>
      <c r="O367" s="17">
        <v>465028457</v>
      </c>
      <c r="P367" s="17">
        <v>2.7844580000000001E-2</v>
      </c>
      <c r="Q367" s="17">
        <v>213795425</v>
      </c>
      <c r="R367">
        <v>182696289</v>
      </c>
      <c r="S367">
        <v>-6.4288159999999997E-2</v>
      </c>
      <c r="T367">
        <v>-0.43</v>
      </c>
      <c r="V367">
        <v>19902</v>
      </c>
      <c r="W367" t="s">
        <v>81</v>
      </c>
      <c r="X367" s="17">
        <v>449</v>
      </c>
      <c r="Y367" s="17">
        <v>207396405</v>
      </c>
      <c r="Z367" s="17">
        <v>211876957</v>
      </c>
      <c r="AA367">
        <v>-2.1146950000000001E-2</v>
      </c>
      <c r="AB367" s="17">
        <v>67378203</v>
      </c>
      <c r="AC367" s="17">
        <v>62864578</v>
      </c>
      <c r="AD367">
        <v>-6.0358589999999997E-2</v>
      </c>
      <c r="AE367">
        <v>-3.26</v>
      </c>
    </row>
    <row r="368" spans="11:31" x14ac:dyDescent="0.25">
      <c r="K368">
        <v>20051</v>
      </c>
      <c r="L368" t="s">
        <v>82</v>
      </c>
      <c r="M368" s="17">
        <v>1038</v>
      </c>
      <c r="N368" s="17">
        <v>503525808</v>
      </c>
      <c r="O368" s="17">
        <v>501452262</v>
      </c>
      <c r="P368" s="17">
        <v>4.1350800000000002E-3</v>
      </c>
      <c r="Q368" s="17">
        <v>138781709</v>
      </c>
      <c r="R368">
        <v>225170587</v>
      </c>
      <c r="S368">
        <v>0.32018925999999998</v>
      </c>
      <c r="T368">
        <v>2.96</v>
      </c>
      <c r="V368">
        <v>19903</v>
      </c>
      <c r="W368" t="s">
        <v>81</v>
      </c>
      <c r="X368" s="17">
        <v>448</v>
      </c>
      <c r="Y368" s="17">
        <v>223921240</v>
      </c>
      <c r="Z368" s="17">
        <v>218246851</v>
      </c>
      <c r="AA368">
        <v>2.5999870000000001E-2</v>
      </c>
      <c r="AB368" s="17">
        <v>78660950</v>
      </c>
      <c r="AC368" s="17">
        <v>70379638</v>
      </c>
      <c r="AD368">
        <v>-1.7630159999999999E-2</v>
      </c>
      <c r="AE368">
        <v>2.3199999999999998</v>
      </c>
    </row>
    <row r="369" spans="11:31" x14ac:dyDescent="0.25">
      <c r="K369">
        <v>20052</v>
      </c>
      <c r="L369" t="s">
        <v>82</v>
      </c>
      <c r="M369" s="17">
        <v>1041</v>
      </c>
      <c r="N369" s="17">
        <v>522789994</v>
      </c>
      <c r="O369" s="17">
        <v>538476597</v>
      </c>
      <c r="P369" s="17">
        <v>-2.913145E-2</v>
      </c>
      <c r="Q369" s="17">
        <v>189517814</v>
      </c>
      <c r="R369">
        <v>332515038</v>
      </c>
      <c r="S369">
        <v>0.61812807000000003</v>
      </c>
      <c r="T369">
        <v>-2.82</v>
      </c>
      <c r="V369">
        <v>19904</v>
      </c>
      <c r="W369" t="s">
        <v>81</v>
      </c>
      <c r="X369" s="17">
        <v>450</v>
      </c>
      <c r="Y369" s="17">
        <v>233304295</v>
      </c>
      <c r="Z369" s="17">
        <v>228736722</v>
      </c>
      <c r="AA369">
        <v>1.9968690000000001E-2</v>
      </c>
      <c r="AB369" s="17">
        <v>117736917</v>
      </c>
      <c r="AC369" s="17">
        <v>75295761</v>
      </c>
      <c r="AD369">
        <v>-0.24682838000000001</v>
      </c>
      <c r="AE369">
        <v>5.27</v>
      </c>
    </row>
    <row r="370" spans="11:31" x14ac:dyDescent="0.25">
      <c r="K370">
        <v>20053</v>
      </c>
      <c r="L370" t="s">
        <v>82</v>
      </c>
      <c r="M370" s="17">
        <v>1205</v>
      </c>
      <c r="N370" s="17">
        <v>549626085</v>
      </c>
      <c r="O370" s="17">
        <v>534192815</v>
      </c>
      <c r="P370" s="17">
        <v>2.8890820000000001E-2</v>
      </c>
      <c r="Q370" s="17">
        <v>296398255</v>
      </c>
      <c r="R370">
        <v>195296041</v>
      </c>
      <c r="S370">
        <v>-0.25278771999999999</v>
      </c>
      <c r="T370">
        <v>3.17</v>
      </c>
      <c r="V370">
        <v>19911</v>
      </c>
      <c r="W370" t="s">
        <v>81</v>
      </c>
      <c r="X370" s="17">
        <v>458</v>
      </c>
      <c r="Y370" s="17">
        <v>223405792</v>
      </c>
      <c r="Z370" s="17">
        <v>229825623</v>
      </c>
      <c r="AA370">
        <v>-2.7933489999999998E-2</v>
      </c>
      <c r="AB370" s="17">
        <v>66779903</v>
      </c>
      <c r="AC370" s="17">
        <v>116956274</v>
      </c>
      <c r="AD370">
        <v>0.38767425</v>
      </c>
      <c r="AE370">
        <v>-0.31</v>
      </c>
    </row>
    <row r="371" spans="11:31" x14ac:dyDescent="0.25">
      <c r="K371">
        <v>20054</v>
      </c>
      <c r="L371" t="s">
        <v>82</v>
      </c>
      <c r="M371" s="17">
        <v>1183</v>
      </c>
      <c r="N371" s="17">
        <v>546919045</v>
      </c>
      <c r="O371" s="17">
        <v>550833378</v>
      </c>
      <c r="P371" s="17">
        <v>-7.1062E-3</v>
      </c>
      <c r="Q371" s="17">
        <v>197384107</v>
      </c>
      <c r="R371">
        <v>282098805</v>
      </c>
      <c r="S371">
        <v>0.30066978</v>
      </c>
      <c r="T371">
        <v>-0.32</v>
      </c>
      <c r="V371">
        <v>19912</v>
      </c>
      <c r="W371" t="s">
        <v>81</v>
      </c>
      <c r="X371" s="17">
        <v>481</v>
      </c>
      <c r="Y371" s="17">
        <v>227361912</v>
      </c>
      <c r="Z371" s="17">
        <v>224319206</v>
      </c>
      <c r="AA371">
        <v>1.356418E-2</v>
      </c>
      <c r="AB371" s="17">
        <v>66697306</v>
      </c>
      <c r="AC371" s="17">
        <v>62433820</v>
      </c>
      <c r="AD371">
        <v>-7.5410099999999999E-3</v>
      </c>
      <c r="AE371">
        <v>3.16</v>
      </c>
    </row>
    <row r="372" spans="11:31" x14ac:dyDescent="0.25">
      <c r="K372">
        <v>20061</v>
      </c>
      <c r="L372" t="s">
        <v>82</v>
      </c>
      <c r="M372" s="17">
        <v>1280</v>
      </c>
      <c r="N372" s="17">
        <v>621219827</v>
      </c>
      <c r="O372" s="17">
        <v>592801687</v>
      </c>
      <c r="P372" s="17">
        <v>4.7938700000000001E-2</v>
      </c>
      <c r="Q372" s="17">
        <v>204904345</v>
      </c>
      <c r="R372">
        <v>196673281</v>
      </c>
      <c r="S372">
        <v>5.0960940000000003E-2</v>
      </c>
      <c r="T372">
        <v>4.0599999999999996</v>
      </c>
      <c r="V372">
        <v>19913</v>
      </c>
      <c r="W372" t="s">
        <v>81</v>
      </c>
      <c r="X372" s="17">
        <v>484</v>
      </c>
      <c r="Y372" s="17">
        <v>221971019</v>
      </c>
      <c r="Z372" s="17">
        <v>231570728</v>
      </c>
      <c r="AA372">
        <v>-4.145476E-2</v>
      </c>
      <c r="AB372" s="17">
        <v>70533984</v>
      </c>
      <c r="AC372" s="17">
        <v>68694127</v>
      </c>
      <c r="AD372">
        <v>-7.0234560000000001E-2</v>
      </c>
      <c r="AE372">
        <v>-3.59</v>
      </c>
    </row>
    <row r="373" spans="11:31" x14ac:dyDescent="0.25">
      <c r="K373">
        <v>20062</v>
      </c>
      <c r="L373" t="s">
        <v>82</v>
      </c>
      <c r="M373" s="17">
        <v>1299</v>
      </c>
      <c r="N373" s="17">
        <v>659252816</v>
      </c>
      <c r="O373" s="17">
        <v>645657502</v>
      </c>
      <c r="P373" s="17">
        <v>2.1056539999999999E-2</v>
      </c>
      <c r="Q373" s="17">
        <v>227335271</v>
      </c>
      <c r="R373">
        <v>255824408</v>
      </c>
      <c r="S373">
        <v>0.10795505</v>
      </c>
      <c r="T373">
        <v>9.08</v>
      </c>
      <c r="V373">
        <v>19914</v>
      </c>
      <c r="W373" t="s">
        <v>81</v>
      </c>
      <c r="X373" s="17">
        <v>474</v>
      </c>
      <c r="Y373" s="17">
        <v>209860562</v>
      </c>
      <c r="Z373" s="17">
        <v>218929984</v>
      </c>
      <c r="AA373">
        <v>-4.1426129999999999E-2</v>
      </c>
      <c r="AB373" s="17">
        <v>118332442</v>
      </c>
      <c r="AC373" s="17">
        <v>70691812</v>
      </c>
      <c r="AD373">
        <v>-0.38256037999999998</v>
      </c>
      <c r="AE373">
        <v>-9.73</v>
      </c>
    </row>
    <row r="374" spans="11:31" x14ac:dyDescent="0.25">
      <c r="K374">
        <v>20063</v>
      </c>
      <c r="L374" t="s">
        <v>82</v>
      </c>
      <c r="M374" s="17">
        <v>1372</v>
      </c>
      <c r="N374" s="17">
        <v>693071863</v>
      </c>
      <c r="O374" s="17">
        <v>707080535</v>
      </c>
      <c r="P374" s="17">
        <v>-1.9811990000000002E-2</v>
      </c>
      <c r="Q374" s="17">
        <v>280515564</v>
      </c>
      <c r="R374">
        <v>222726980</v>
      </c>
      <c r="S374">
        <v>-0.14823316</v>
      </c>
      <c r="T374">
        <v>4.21</v>
      </c>
      <c r="V374">
        <v>19921</v>
      </c>
      <c r="W374" t="s">
        <v>81</v>
      </c>
      <c r="X374" s="17">
        <v>478</v>
      </c>
      <c r="Y374" s="17">
        <v>215884622</v>
      </c>
      <c r="Z374" s="17">
        <v>219835165</v>
      </c>
      <c r="AA374">
        <v>-1.797048E-2</v>
      </c>
      <c r="AB374" s="17">
        <v>83888799</v>
      </c>
      <c r="AC374" s="17">
        <v>121772187</v>
      </c>
      <c r="AD374">
        <v>0.34603115000000001</v>
      </c>
      <c r="AE374">
        <v>-8.73</v>
      </c>
    </row>
    <row r="375" spans="11:31" x14ac:dyDescent="0.25">
      <c r="K375">
        <v>20064</v>
      </c>
      <c r="L375" t="s">
        <v>82</v>
      </c>
      <c r="M375" s="17">
        <v>1445</v>
      </c>
      <c r="N375" s="17">
        <v>744748512</v>
      </c>
      <c r="O375" s="17">
        <v>718337492</v>
      </c>
      <c r="P375" s="17">
        <v>3.676687E-2</v>
      </c>
      <c r="Q375" s="17">
        <v>351344905</v>
      </c>
      <c r="R375">
        <v>295224272</v>
      </c>
      <c r="S375">
        <v>-7.0216700000000007E-2</v>
      </c>
      <c r="T375">
        <v>8.6</v>
      </c>
      <c r="V375">
        <v>19922</v>
      </c>
      <c r="W375" t="s">
        <v>81</v>
      </c>
      <c r="X375" s="17">
        <v>485</v>
      </c>
      <c r="Y375" s="17">
        <v>243122694</v>
      </c>
      <c r="Z375" s="17">
        <v>218769781</v>
      </c>
      <c r="AA375">
        <v>0.11131754000000001</v>
      </c>
      <c r="AB375" s="17">
        <v>66879393</v>
      </c>
      <c r="AC375" s="17">
        <v>85683398</v>
      </c>
      <c r="AD375">
        <v>0.32427749</v>
      </c>
      <c r="AE375">
        <v>1.05</v>
      </c>
    </row>
    <row r="376" spans="11:31" x14ac:dyDescent="0.25">
      <c r="K376">
        <v>20071</v>
      </c>
      <c r="L376" t="s">
        <v>82</v>
      </c>
      <c r="M376" s="17">
        <v>1467</v>
      </c>
      <c r="N376" s="17">
        <v>768912047</v>
      </c>
      <c r="O376" s="17">
        <v>757380647</v>
      </c>
      <c r="P376" s="17">
        <v>1.522537E-2</v>
      </c>
      <c r="Q376" s="17">
        <v>184396845</v>
      </c>
      <c r="R376">
        <v>355234733</v>
      </c>
      <c r="S376">
        <v>0.45349033999999999</v>
      </c>
      <c r="T376">
        <v>5.32</v>
      </c>
      <c r="V376">
        <v>19923</v>
      </c>
      <c r="W376" t="s">
        <v>81</v>
      </c>
      <c r="X376" s="17">
        <v>502</v>
      </c>
      <c r="Y376" s="17">
        <v>240094255</v>
      </c>
      <c r="Z376" s="17">
        <v>258448721</v>
      </c>
      <c r="AA376">
        <v>-7.1017819999999995E-2</v>
      </c>
      <c r="AB376" s="17">
        <v>128131827</v>
      </c>
      <c r="AC376" s="17">
        <v>72966046</v>
      </c>
      <c r="AD376">
        <v>-0.39637257999999997</v>
      </c>
      <c r="AE376">
        <v>-1.91</v>
      </c>
    </row>
    <row r="377" spans="11:31" x14ac:dyDescent="0.25">
      <c r="K377">
        <v>20072</v>
      </c>
      <c r="L377" t="s">
        <v>82</v>
      </c>
      <c r="M377" s="17">
        <v>1501</v>
      </c>
      <c r="N377" s="17">
        <v>800630056</v>
      </c>
      <c r="O377" s="17">
        <v>782749558</v>
      </c>
      <c r="P377" s="17">
        <v>2.2843189999999999E-2</v>
      </c>
      <c r="Q377" s="17">
        <v>273986270</v>
      </c>
      <c r="R377">
        <v>213903661</v>
      </c>
      <c r="S377">
        <v>-7.418901E-2</v>
      </c>
      <c r="T377">
        <v>5.5</v>
      </c>
      <c r="V377">
        <v>19924</v>
      </c>
      <c r="W377" t="s">
        <v>81</v>
      </c>
      <c r="X377" s="17">
        <v>510</v>
      </c>
      <c r="Y377" s="17">
        <v>257750852</v>
      </c>
      <c r="Z377" s="17">
        <v>251246645</v>
      </c>
      <c r="AA377">
        <v>2.5887739999999999E-2</v>
      </c>
      <c r="AB377" s="17">
        <v>138552991</v>
      </c>
      <c r="AC377" s="17">
        <v>142136635</v>
      </c>
      <c r="AD377">
        <v>9.2455780000000001E-2</v>
      </c>
      <c r="AE377">
        <v>4.82</v>
      </c>
    </row>
    <row r="378" spans="11:31" x14ac:dyDescent="0.25">
      <c r="K378">
        <v>20073</v>
      </c>
      <c r="L378" t="s">
        <v>82</v>
      </c>
      <c r="M378" s="17">
        <v>1518</v>
      </c>
      <c r="N378" s="17">
        <v>815639855</v>
      </c>
      <c r="O378" s="17">
        <v>825186982</v>
      </c>
      <c r="P378" s="17">
        <v>-1.1569650000000001E-2</v>
      </c>
      <c r="Q378" s="17">
        <v>317896424</v>
      </c>
      <c r="R378">
        <v>276753909</v>
      </c>
      <c r="S378">
        <v>-9.2426300000000003E-2</v>
      </c>
      <c r="T378">
        <v>6.33</v>
      </c>
      <c r="V378">
        <v>19931</v>
      </c>
      <c r="W378" t="s">
        <v>81</v>
      </c>
      <c r="X378" s="17">
        <v>497</v>
      </c>
      <c r="Y378" s="17">
        <v>266292667</v>
      </c>
      <c r="Z378" s="17">
        <v>261480271</v>
      </c>
      <c r="AA378">
        <v>1.8404429999999999E-2</v>
      </c>
      <c r="AB378" s="17">
        <v>44850437</v>
      </c>
      <c r="AC378" s="17">
        <v>139656790</v>
      </c>
      <c r="AD378">
        <v>0.81773028000000003</v>
      </c>
      <c r="AE378">
        <v>8.4600000000000009</v>
      </c>
    </row>
    <row r="379" spans="11:31" x14ac:dyDescent="0.25">
      <c r="K379">
        <v>20074</v>
      </c>
      <c r="L379" t="s">
        <v>82</v>
      </c>
      <c r="M379" s="17">
        <v>1564</v>
      </c>
      <c r="N379" s="17">
        <v>859871937</v>
      </c>
      <c r="O379" s="17">
        <v>841376988</v>
      </c>
      <c r="P379" s="17">
        <v>2.1981759999999999E-2</v>
      </c>
      <c r="Q379" s="17">
        <v>322584317</v>
      </c>
      <c r="R379">
        <v>317184821</v>
      </c>
      <c r="S379">
        <v>2.498216E-2</v>
      </c>
      <c r="T379">
        <v>4.8499999999999996</v>
      </c>
      <c r="V379">
        <v>19932</v>
      </c>
      <c r="W379" t="s">
        <v>81</v>
      </c>
      <c r="X379" s="17">
        <v>524</v>
      </c>
      <c r="Y379" s="17">
        <v>260091048</v>
      </c>
      <c r="Z379" s="17">
        <v>285069005</v>
      </c>
      <c r="AA379">
        <v>-8.7620740000000003E-2</v>
      </c>
      <c r="AB379" s="17">
        <v>100958645</v>
      </c>
      <c r="AC379" s="17">
        <v>51505584</v>
      </c>
      <c r="AD379">
        <v>-0.31867582999999999</v>
      </c>
      <c r="AE379">
        <v>-11.43</v>
      </c>
    </row>
    <row r="380" spans="11:31" x14ac:dyDescent="0.25">
      <c r="K380">
        <v>20081</v>
      </c>
      <c r="L380" t="s">
        <v>82</v>
      </c>
      <c r="M380" s="17">
        <v>1664</v>
      </c>
      <c r="N380" s="17">
        <v>893034632</v>
      </c>
      <c r="O380" s="17">
        <v>898220060</v>
      </c>
      <c r="P380" s="17">
        <v>-5.7730000000000004E-3</v>
      </c>
      <c r="Q380" s="17">
        <v>269639334</v>
      </c>
      <c r="R380">
        <v>377722036</v>
      </c>
      <c r="S380">
        <v>0.19769004000000001</v>
      </c>
      <c r="T380">
        <v>2.75</v>
      </c>
      <c r="V380">
        <v>19933</v>
      </c>
      <c r="W380" t="s">
        <v>81</v>
      </c>
      <c r="X380" s="17">
        <v>522</v>
      </c>
      <c r="Y380" s="17">
        <v>275806957</v>
      </c>
      <c r="Z380" s="17">
        <v>264458792</v>
      </c>
      <c r="AA380">
        <v>4.2910900000000002E-2</v>
      </c>
      <c r="AB380" s="17">
        <v>127365096</v>
      </c>
      <c r="AC380" s="17">
        <v>107705999</v>
      </c>
      <c r="AD380">
        <v>-5.3019360000000001E-2</v>
      </c>
      <c r="AE380">
        <v>-0.04</v>
      </c>
    </row>
    <row r="381" spans="11:31" x14ac:dyDescent="0.25">
      <c r="K381">
        <v>20082</v>
      </c>
      <c r="L381" t="s">
        <v>82</v>
      </c>
      <c r="M381" s="17">
        <v>1730</v>
      </c>
      <c r="N381" s="17">
        <v>922296824</v>
      </c>
      <c r="O381" s="17">
        <v>915447885</v>
      </c>
      <c r="P381" s="17">
        <v>7.4815200000000002E-3</v>
      </c>
      <c r="Q381" s="17">
        <v>324234432</v>
      </c>
      <c r="R381">
        <v>323732777</v>
      </c>
      <c r="S381">
        <v>1.0726930000000001E-2</v>
      </c>
      <c r="T381">
        <v>1.21</v>
      </c>
      <c r="V381">
        <v>19934</v>
      </c>
      <c r="W381" t="s">
        <v>81</v>
      </c>
      <c r="X381" s="17">
        <v>505</v>
      </c>
      <c r="Y381" s="17">
        <v>292925109</v>
      </c>
      <c r="Z381" s="17">
        <v>283699845</v>
      </c>
      <c r="AA381">
        <v>3.2517690000000002E-2</v>
      </c>
      <c r="AB381" s="17">
        <v>158341682</v>
      </c>
      <c r="AC381" s="17">
        <v>129024316</v>
      </c>
      <c r="AD381">
        <v>-0.12989839</v>
      </c>
      <c r="AE381">
        <v>0.62</v>
      </c>
    </row>
    <row r="382" spans="11:31" x14ac:dyDescent="0.25">
      <c r="K382">
        <v>20083</v>
      </c>
      <c r="L382" t="s">
        <v>82</v>
      </c>
      <c r="M382" s="17">
        <v>1742</v>
      </c>
      <c r="N382" s="17">
        <v>898843532</v>
      </c>
      <c r="O382" s="17">
        <v>917821802</v>
      </c>
      <c r="P382" s="17">
        <v>-2.067751E-2</v>
      </c>
      <c r="Q382" s="17">
        <v>283636142</v>
      </c>
      <c r="R382">
        <v>329784277</v>
      </c>
      <c r="S382">
        <v>4.6204309999999998E-2</v>
      </c>
      <c r="T382">
        <v>0.3</v>
      </c>
      <c r="V382">
        <v>19941</v>
      </c>
      <c r="W382" t="s">
        <v>81</v>
      </c>
      <c r="X382" s="17">
        <v>477</v>
      </c>
      <c r="Y382" s="17">
        <v>269828234</v>
      </c>
      <c r="Z382" s="17">
        <v>272622854</v>
      </c>
      <c r="AA382">
        <v>-1.0250860000000001E-2</v>
      </c>
      <c r="AB382" s="17">
        <v>89184995</v>
      </c>
      <c r="AC382" s="17">
        <v>151880946</v>
      </c>
      <c r="AD382">
        <v>0.49611052</v>
      </c>
      <c r="AE382">
        <v>-2.2400000000000002</v>
      </c>
    </row>
    <row r="383" spans="11:31" x14ac:dyDescent="0.25">
      <c r="K383">
        <v>20084</v>
      </c>
      <c r="L383" t="s">
        <v>82</v>
      </c>
      <c r="M383" s="17">
        <v>1801</v>
      </c>
      <c r="N383" s="17">
        <v>938967815</v>
      </c>
      <c r="O383" s="17">
        <v>917562632</v>
      </c>
      <c r="P383" s="17">
        <v>2.3328310000000001E-2</v>
      </c>
      <c r="Q383" s="17">
        <v>327181552</v>
      </c>
      <c r="R383">
        <v>306788787</v>
      </c>
      <c r="S383">
        <v>1.6576E-3</v>
      </c>
      <c r="T383">
        <v>0.44</v>
      </c>
      <c r="V383">
        <v>19942</v>
      </c>
      <c r="W383" t="s">
        <v>81</v>
      </c>
      <c r="X383" s="17">
        <v>476</v>
      </c>
      <c r="Y383" s="17">
        <v>273446401</v>
      </c>
      <c r="Z383" s="17">
        <v>263942707</v>
      </c>
      <c r="AA383">
        <v>3.6006660000000003E-2</v>
      </c>
      <c r="AB383" s="17">
        <v>106372874</v>
      </c>
      <c r="AC383" s="17">
        <v>89227146</v>
      </c>
      <c r="AD383">
        <v>-4.3739859999999998E-2</v>
      </c>
      <c r="AE383">
        <v>10.119999999999999</v>
      </c>
    </row>
    <row r="384" spans="11:31" x14ac:dyDescent="0.25">
      <c r="K384">
        <v>20091</v>
      </c>
      <c r="L384" t="s">
        <v>82</v>
      </c>
      <c r="M384" s="17">
        <v>1702</v>
      </c>
      <c r="N384" s="17">
        <v>863312907</v>
      </c>
      <c r="O384" s="17">
        <v>869117335</v>
      </c>
      <c r="P384" s="17">
        <v>-6.6785300000000002E-3</v>
      </c>
      <c r="Q384" s="17">
        <v>167637004</v>
      </c>
      <c r="R384">
        <v>342636961</v>
      </c>
      <c r="S384">
        <v>0.32137101000000001</v>
      </c>
      <c r="T384">
        <v>0.35</v>
      </c>
      <c r="V384">
        <v>19943</v>
      </c>
      <c r="W384" t="s">
        <v>81</v>
      </c>
      <c r="X384" s="17">
        <v>448</v>
      </c>
      <c r="Y384" s="17">
        <v>260792151</v>
      </c>
      <c r="Z384" s="17">
        <v>265101924</v>
      </c>
      <c r="AA384">
        <v>-1.625704E-2</v>
      </c>
      <c r="AB384" s="17">
        <v>92399973</v>
      </c>
      <c r="AC384" s="17">
        <v>105659678</v>
      </c>
      <c r="AD384">
        <v>5.6132750000000002E-2</v>
      </c>
      <c r="AE384">
        <v>4.2</v>
      </c>
    </row>
    <row r="385" spans="11:31" x14ac:dyDescent="0.25">
      <c r="K385">
        <v>20092</v>
      </c>
      <c r="L385" t="s">
        <v>82</v>
      </c>
      <c r="M385" s="17">
        <v>1711</v>
      </c>
      <c r="N385" s="17">
        <v>857461587</v>
      </c>
      <c r="O385" s="17">
        <v>870920967</v>
      </c>
      <c r="P385" s="17">
        <v>-1.545419E-2</v>
      </c>
      <c r="Q385" s="17">
        <v>197712243</v>
      </c>
      <c r="R385">
        <v>175215211</v>
      </c>
      <c r="S385">
        <v>-5.1683359999999998E-2</v>
      </c>
      <c r="T385">
        <v>-1.95</v>
      </c>
      <c r="V385">
        <v>19944</v>
      </c>
      <c r="W385" t="s">
        <v>81</v>
      </c>
      <c r="X385" s="17">
        <v>438</v>
      </c>
      <c r="Y385" s="17">
        <v>260751304</v>
      </c>
      <c r="Z385" s="17">
        <v>253416016</v>
      </c>
      <c r="AA385">
        <v>2.8945640000000002E-2</v>
      </c>
      <c r="AB385" s="17">
        <v>112735818</v>
      </c>
      <c r="AC385" s="17">
        <v>88329681</v>
      </c>
      <c r="AD385">
        <v>-0.10340559000000001</v>
      </c>
      <c r="AE385">
        <v>3.84</v>
      </c>
    </row>
    <row r="386" spans="11:31" x14ac:dyDescent="0.25">
      <c r="K386">
        <v>20093</v>
      </c>
      <c r="L386" t="s">
        <v>82</v>
      </c>
      <c r="M386" s="17">
        <v>1704</v>
      </c>
      <c r="N386" s="17">
        <v>825243920</v>
      </c>
      <c r="O386" s="17">
        <v>840153277</v>
      </c>
      <c r="P386" s="17">
        <v>-1.7746000000000001E-2</v>
      </c>
      <c r="Q386" s="17">
        <v>149054849</v>
      </c>
      <c r="R386">
        <v>206399501</v>
      </c>
      <c r="S386">
        <v>6.6958649999999995E-2</v>
      </c>
      <c r="T386">
        <v>-1.66</v>
      </c>
      <c r="V386">
        <v>19951</v>
      </c>
      <c r="W386" t="s">
        <v>81</v>
      </c>
      <c r="X386" s="17">
        <v>427</v>
      </c>
      <c r="Y386" s="17">
        <v>261447883</v>
      </c>
      <c r="Z386" s="17">
        <v>261790134</v>
      </c>
      <c r="AA386">
        <v>-1.3073500000000001E-3</v>
      </c>
      <c r="AB386" s="17">
        <v>62738625</v>
      </c>
      <c r="AC386" s="17">
        <v>107940665</v>
      </c>
      <c r="AD386">
        <v>0.29158234999999999</v>
      </c>
      <c r="AE386">
        <v>4.74</v>
      </c>
    </row>
    <row r="387" spans="11:31" x14ac:dyDescent="0.25">
      <c r="K387">
        <v>20094</v>
      </c>
      <c r="L387" t="s">
        <v>82</v>
      </c>
      <c r="M387" s="17">
        <v>1719</v>
      </c>
      <c r="N387" s="17">
        <v>829405858</v>
      </c>
      <c r="O387" s="17">
        <v>830040874</v>
      </c>
      <c r="P387" s="17">
        <v>-7.6504000000000003E-4</v>
      </c>
      <c r="Q387" s="17">
        <v>207663568</v>
      </c>
      <c r="R387">
        <v>188872388</v>
      </c>
      <c r="S387">
        <v>-3.029811E-2</v>
      </c>
      <c r="T387">
        <v>-4.0599999999999996</v>
      </c>
      <c r="V387">
        <v>19952</v>
      </c>
      <c r="W387" t="s">
        <v>81</v>
      </c>
      <c r="X387" s="17">
        <v>440</v>
      </c>
      <c r="Y387" s="17">
        <v>272130725</v>
      </c>
      <c r="Z387" s="17">
        <v>267030190</v>
      </c>
      <c r="AA387">
        <v>1.9100969999999998E-2</v>
      </c>
      <c r="AB387" s="17">
        <v>73054129</v>
      </c>
      <c r="AC387" s="17">
        <v>62907432</v>
      </c>
      <c r="AD387">
        <v>-2.472121E-2</v>
      </c>
      <c r="AE387">
        <v>3.05</v>
      </c>
    </row>
    <row r="388" spans="11:31" x14ac:dyDescent="0.25">
      <c r="K388">
        <v>20101</v>
      </c>
      <c r="L388" t="s">
        <v>82</v>
      </c>
      <c r="M388" s="17">
        <v>1703</v>
      </c>
      <c r="N388" s="17">
        <v>837405999</v>
      </c>
      <c r="O388" s="17">
        <v>821372166</v>
      </c>
      <c r="P388" s="17">
        <v>1.952079E-2</v>
      </c>
      <c r="Q388" s="17">
        <v>144517216</v>
      </c>
      <c r="R388">
        <v>218481165</v>
      </c>
      <c r="S388">
        <v>0.14927704</v>
      </c>
      <c r="T388">
        <v>-1.44</v>
      </c>
      <c r="V388">
        <v>19953</v>
      </c>
      <c r="W388" t="s">
        <v>81</v>
      </c>
      <c r="X388" s="17">
        <v>437</v>
      </c>
      <c r="Y388" s="17">
        <v>255494643</v>
      </c>
      <c r="Z388" s="17">
        <v>268699377</v>
      </c>
      <c r="AA388">
        <v>-4.9143149999999997E-2</v>
      </c>
      <c r="AB388" s="17">
        <v>76393531</v>
      </c>
      <c r="AC388" s="17">
        <v>74263727</v>
      </c>
      <c r="AD388">
        <v>-7.8866909999999998E-2</v>
      </c>
      <c r="AE388">
        <v>-0.24</v>
      </c>
    </row>
    <row r="389" spans="11:31" x14ac:dyDescent="0.25">
      <c r="K389">
        <v>20102</v>
      </c>
      <c r="L389" t="s">
        <v>82</v>
      </c>
      <c r="M389" s="17">
        <v>1697</v>
      </c>
      <c r="N389" s="17">
        <v>821615858</v>
      </c>
      <c r="O389" s="17">
        <v>836218650</v>
      </c>
      <c r="P389" s="17">
        <v>-1.7462889999999998E-2</v>
      </c>
      <c r="Q389" s="17">
        <v>184867387</v>
      </c>
      <c r="R389">
        <v>144089148</v>
      </c>
      <c r="S389">
        <v>-8.0015420000000004E-2</v>
      </c>
      <c r="T389">
        <v>-1.65</v>
      </c>
      <c r="V389">
        <v>19954</v>
      </c>
      <c r="W389" t="s">
        <v>81</v>
      </c>
      <c r="X389" s="17">
        <v>472</v>
      </c>
      <c r="Y389" s="17">
        <v>299904736</v>
      </c>
      <c r="Z389" s="17">
        <v>303083170</v>
      </c>
      <c r="AA389">
        <v>-1.0487E-2</v>
      </c>
      <c r="AB389" s="17">
        <v>186464629</v>
      </c>
      <c r="AC389" s="17">
        <v>91722319</v>
      </c>
      <c r="AD389">
        <v>-0.46328704999999998</v>
      </c>
      <c r="AE389">
        <v>-4.18</v>
      </c>
    </row>
    <row r="390" spans="11:31" x14ac:dyDescent="0.25">
      <c r="K390">
        <v>20103</v>
      </c>
      <c r="L390" t="s">
        <v>82</v>
      </c>
      <c r="M390" s="17">
        <v>1705</v>
      </c>
      <c r="N390" s="17">
        <v>815790863</v>
      </c>
      <c r="O390" s="17">
        <v>811917034</v>
      </c>
      <c r="P390" s="17">
        <v>4.7712099999999997E-3</v>
      </c>
      <c r="Q390" s="17">
        <v>272724315</v>
      </c>
      <c r="R390">
        <v>187394205</v>
      </c>
      <c r="S390">
        <v>-0.13042962999999999</v>
      </c>
      <c r="T390">
        <v>0.61</v>
      </c>
      <c r="V390">
        <v>19961</v>
      </c>
      <c r="W390" t="s">
        <v>81</v>
      </c>
      <c r="X390" s="17">
        <v>510</v>
      </c>
      <c r="Y390" s="17">
        <v>307716736</v>
      </c>
      <c r="Z390" s="17">
        <v>325789092</v>
      </c>
      <c r="AA390">
        <v>-5.5472559999999997E-2</v>
      </c>
      <c r="AB390" s="17">
        <v>120360127</v>
      </c>
      <c r="AC390" s="17">
        <v>201111165</v>
      </c>
      <c r="AD390">
        <v>0.50272477000000004</v>
      </c>
      <c r="AE390">
        <v>-9.6</v>
      </c>
    </row>
    <row r="391" spans="11:31" x14ac:dyDescent="0.25">
      <c r="K391">
        <v>20104</v>
      </c>
      <c r="L391" t="s">
        <v>82</v>
      </c>
      <c r="M391" s="17">
        <v>1675</v>
      </c>
      <c r="N391" s="17">
        <v>813136399</v>
      </c>
      <c r="O391" s="17">
        <v>803762477</v>
      </c>
      <c r="P391" s="17">
        <v>1.1662550000000001E-2</v>
      </c>
      <c r="Q391" s="17">
        <v>266416252</v>
      </c>
      <c r="R391">
        <v>295526783</v>
      </c>
      <c r="S391">
        <v>7.5721659999999996E-2</v>
      </c>
      <c r="T391">
        <v>1.85</v>
      </c>
      <c r="V391">
        <v>19962</v>
      </c>
      <c r="W391" t="s">
        <v>81</v>
      </c>
      <c r="X391" s="17">
        <v>529</v>
      </c>
      <c r="Y391" s="17">
        <v>364865246</v>
      </c>
      <c r="Z391" s="17">
        <v>333241130</v>
      </c>
      <c r="AA391">
        <v>9.48986E-2</v>
      </c>
      <c r="AB391" s="17">
        <v>92245114</v>
      </c>
      <c r="AC391" s="17">
        <v>122303631</v>
      </c>
      <c r="AD391">
        <v>0.29242137000000001</v>
      </c>
      <c r="AE391">
        <v>-2.02</v>
      </c>
    </row>
    <row r="392" spans="11:31" x14ac:dyDescent="0.25">
      <c r="K392">
        <v>20111</v>
      </c>
      <c r="L392" t="s">
        <v>82</v>
      </c>
      <c r="M392" s="17">
        <v>1739</v>
      </c>
      <c r="N392" s="17">
        <v>850662747</v>
      </c>
      <c r="O392" s="17">
        <v>838485886</v>
      </c>
      <c r="P392" s="17">
        <v>1.4522439999999999E-2</v>
      </c>
      <c r="Q392" s="17">
        <v>187612523</v>
      </c>
      <c r="R392">
        <v>318794425</v>
      </c>
      <c r="S392">
        <v>0.27585361000000003</v>
      </c>
      <c r="T392">
        <v>1.35</v>
      </c>
      <c r="V392">
        <v>19963</v>
      </c>
      <c r="W392" t="s">
        <v>81</v>
      </c>
      <c r="X392" s="17">
        <v>536</v>
      </c>
      <c r="Y392" s="17">
        <v>358757502</v>
      </c>
      <c r="Z392" s="17">
        <v>370600245</v>
      </c>
      <c r="AA392">
        <v>-3.1955570000000003E-2</v>
      </c>
      <c r="AB392" s="17">
        <v>102610638</v>
      </c>
      <c r="AC392" s="17">
        <v>92453044</v>
      </c>
      <c r="AD392">
        <v>-7.9096020000000003E-2</v>
      </c>
      <c r="AE392">
        <v>-0.3</v>
      </c>
    </row>
    <row r="393" spans="11:31" x14ac:dyDescent="0.25">
      <c r="K393">
        <v>20112</v>
      </c>
      <c r="L393" t="s">
        <v>82</v>
      </c>
      <c r="M393" s="17">
        <v>1743</v>
      </c>
      <c r="N393" s="17">
        <v>859392744</v>
      </c>
      <c r="O393" s="17">
        <v>858437004</v>
      </c>
      <c r="P393" s="17">
        <v>1.1133499999999999E-3</v>
      </c>
      <c r="Q393" s="17">
        <v>259030453</v>
      </c>
      <c r="R393">
        <v>187265004</v>
      </c>
      <c r="S393">
        <v>-0.10550158</v>
      </c>
      <c r="T393">
        <v>3.21</v>
      </c>
      <c r="V393">
        <v>19964</v>
      </c>
      <c r="W393" t="s">
        <v>81</v>
      </c>
      <c r="X393" s="17">
        <v>519</v>
      </c>
      <c r="Y393" s="17">
        <v>359016895</v>
      </c>
      <c r="Z393" s="17">
        <v>356448308</v>
      </c>
      <c r="AA393">
        <v>7.2060600000000002E-3</v>
      </c>
      <c r="AB393" s="17">
        <v>198083181</v>
      </c>
      <c r="AC393" s="17">
        <v>118220239</v>
      </c>
      <c r="AD393">
        <v>-0.32445528000000001</v>
      </c>
      <c r="AE393">
        <v>1.47</v>
      </c>
    </row>
    <row r="394" spans="11:31" x14ac:dyDescent="0.25">
      <c r="K394">
        <v>20113</v>
      </c>
      <c r="L394" t="s">
        <v>82</v>
      </c>
      <c r="M394" s="17">
        <v>1712</v>
      </c>
      <c r="N394" s="17">
        <v>837355545</v>
      </c>
      <c r="O394" s="17">
        <v>842898971</v>
      </c>
      <c r="P394" s="17">
        <v>-6.57662E-3</v>
      </c>
      <c r="Q394" s="17">
        <v>314943279</v>
      </c>
      <c r="R394">
        <v>253012634</v>
      </c>
      <c r="S394">
        <v>-0.11438487</v>
      </c>
      <c r="T394">
        <v>2.0699999999999998</v>
      </c>
      <c r="V394">
        <v>19971</v>
      </c>
      <c r="W394" t="s">
        <v>81</v>
      </c>
      <c r="X394" s="17">
        <v>496</v>
      </c>
      <c r="Y394" s="17">
        <v>371146634</v>
      </c>
      <c r="Z394" s="17">
        <v>349726525</v>
      </c>
      <c r="AA394">
        <v>6.1248169999999998E-2</v>
      </c>
      <c r="AB394" s="17">
        <v>158642720</v>
      </c>
      <c r="AC394" s="17">
        <v>174450971</v>
      </c>
      <c r="AD394">
        <v>0.21239904000000001</v>
      </c>
      <c r="AE394">
        <v>13.14</v>
      </c>
    </row>
    <row r="395" spans="11:31" x14ac:dyDescent="0.25">
      <c r="K395">
        <v>20114</v>
      </c>
      <c r="L395" t="s">
        <v>82</v>
      </c>
      <c r="M395" s="17">
        <v>1743</v>
      </c>
      <c r="N395" s="17">
        <v>873285848</v>
      </c>
      <c r="O395" s="17">
        <v>835096246</v>
      </c>
      <c r="P395" s="17">
        <v>4.5730779999999999E-2</v>
      </c>
      <c r="Q395" s="17">
        <v>307906271</v>
      </c>
      <c r="R395">
        <v>318910367</v>
      </c>
      <c r="S395">
        <v>9.5302289999999998E-2</v>
      </c>
      <c r="T395">
        <v>5.48</v>
      </c>
      <c r="V395">
        <v>19972</v>
      </c>
      <c r="W395" t="s">
        <v>81</v>
      </c>
      <c r="X395" s="17">
        <v>558</v>
      </c>
      <c r="Y395" s="17">
        <v>435603694</v>
      </c>
      <c r="Z395" s="17">
        <v>416343230</v>
      </c>
      <c r="AA395">
        <v>4.626102E-2</v>
      </c>
      <c r="AB395" s="17">
        <v>122083232</v>
      </c>
      <c r="AC395" s="17">
        <v>164176240</v>
      </c>
      <c r="AD395">
        <v>0.24330493</v>
      </c>
      <c r="AE395">
        <v>8.2799999999999994</v>
      </c>
    </row>
    <row r="396" spans="11:31" x14ac:dyDescent="0.25">
      <c r="K396">
        <v>20121</v>
      </c>
      <c r="L396" t="s">
        <v>82</v>
      </c>
      <c r="M396" s="17">
        <v>1952</v>
      </c>
      <c r="N396" s="17">
        <v>863773359</v>
      </c>
      <c r="O396" s="17">
        <v>864130293</v>
      </c>
      <c r="P396" s="17">
        <v>-4.1305999999999998E-4</v>
      </c>
      <c r="Q396" s="17">
        <v>213577172</v>
      </c>
      <c r="R396">
        <v>293423887</v>
      </c>
      <c r="S396">
        <v>0.13928314</v>
      </c>
      <c r="T396">
        <v>3.99</v>
      </c>
      <c r="V396">
        <v>19973</v>
      </c>
      <c r="W396" t="s">
        <v>81</v>
      </c>
      <c r="X396" s="17">
        <v>540</v>
      </c>
      <c r="Y396" s="17">
        <v>412734415</v>
      </c>
      <c r="Z396" s="17">
        <v>413948523</v>
      </c>
      <c r="AA396">
        <v>-2.9329899999999999E-3</v>
      </c>
      <c r="AB396" s="17">
        <v>110040701</v>
      </c>
      <c r="AC396" s="17">
        <v>78642670</v>
      </c>
      <c r="AD396">
        <v>-9.7260869999999999E-2</v>
      </c>
      <c r="AE396">
        <v>11.18</v>
      </c>
    </row>
    <row r="397" spans="11:31" x14ac:dyDescent="0.25">
      <c r="K397">
        <v>20122</v>
      </c>
      <c r="L397" t="s">
        <v>82</v>
      </c>
      <c r="M397" s="17">
        <v>2033</v>
      </c>
      <c r="N397" s="17">
        <v>913777563</v>
      </c>
      <c r="O397" s="17">
        <v>901106245</v>
      </c>
      <c r="P397" s="17">
        <v>1.406196E-2</v>
      </c>
      <c r="Q397" s="17">
        <v>268448928</v>
      </c>
      <c r="R397">
        <v>227055663</v>
      </c>
      <c r="S397">
        <v>-4.2610969999999998E-2</v>
      </c>
      <c r="T397">
        <v>5.28</v>
      </c>
      <c r="V397">
        <v>19974</v>
      </c>
      <c r="W397" t="s">
        <v>81</v>
      </c>
      <c r="X397" s="17">
        <v>558</v>
      </c>
      <c r="Y397" s="17">
        <v>463481492</v>
      </c>
      <c r="Z397" s="17">
        <v>444627632</v>
      </c>
      <c r="AA397">
        <v>4.2403709999999997E-2</v>
      </c>
      <c r="AB397" s="17">
        <v>182474799</v>
      </c>
      <c r="AC397" s="17">
        <v>122223951</v>
      </c>
      <c r="AD397">
        <v>-0.12840109999999999</v>
      </c>
      <c r="AE397">
        <v>14.7</v>
      </c>
    </row>
    <row r="398" spans="11:31" x14ac:dyDescent="0.25">
      <c r="K398">
        <v>20123</v>
      </c>
      <c r="L398" t="s">
        <v>82</v>
      </c>
      <c r="M398" s="17">
        <v>2048</v>
      </c>
      <c r="N398" s="17">
        <v>940675093</v>
      </c>
      <c r="O398" s="17">
        <v>950777543</v>
      </c>
      <c r="P398" s="17">
        <v>-1.062546E-2</v>
      </c>
      <c r="Q398" s="17">
        <v>329980249</v>
      </c>
      <c r="R398">
        <v>288781073</v>
      </c>
      <c r="S398">
        <v>-7.7495320000000006E-2</v>
      </c>
      <c r="T398">
        <v>4.88</v>
      </c>
      <c r="V398">
        <v>19981</v>
      </c>
      <c r="W398" t="s">
        <v>81</v>
      </c>
      <c r="X398" s="17">
        <v>603</v>
      </c>
      <c r="Y398" s="17">
        <v>522028626</v>
      </c>
      <c r="Z398" s="17">
        <v>507607898</v>
      </c>
      <c r="AA398">
        <v>2.8409190000000001E-2</v>
      </c>
      <c r="AB398" s="17">
        <v>135087240</v>
      </c>
      <c r="AC398" s="17">
        <v>193870451</v>
      </c>
      <c r="AD398">
        <v>0.23332865999999999</v>
      </c>
      <c r="AE398">
        <v>11.41</v>
      </c>
    </row>
    <row r="399" spans="11:31" x14ac:dyDescent="0.25">
      <c r="K399">
        <v>20124</v>
      </c>
      <c r="L399" t="s">
        <v>82</v>
      </c>
      <c r="M399" s="17">
        <v>2008</v>
      </c>
      <c r="N399" s="17">
        <v>952980184</v>
      </c>
      <c r="O399" s="17">
        <v>935416467</v>
      </c>
      <c r="P399" s="17">
        <v>1.8776359999999999E-2</v>
      </c>
      <c r="Q399" s="17">
        <v>405625489</v>
      </c>
      <c r="R399">
        <v>331021108</v>
      </c>
      <c r="S399">
        <v>-9.4376409999999994E-2</v>
      </c>
      <c r="T399">
        <v>2.1800000000000002</v>
      </c>
      <c r="V399">
        <v>19982</v>
      </c>
      <c r="W399" t="s">
        <v>81</v>
      </c>
      <c r="X399" s="17">
        <v>617</v>
      </c>
      <c r="Y399" s="17">
        <v>513746753</v>
      </c>
      <c r="Z399" s="17">
        <v>523543884</v>
      </c>
      <c r="AA399">
        <v>-1.87131E-2</v>
      </c>
      <c r="AB399" s="17">
        <v>178085015</v>
      </c>
      <c r="AC399" s="17">
        <v>132840638</v>
      </c>
      <c r="AD399">
        <v>-0.14087804000000001</v>
      </c>
      <c r="AE399">
        <v>4.92</v>
      </c>
    </row>
    <row r="400" spans="11:31" x14ac:dyDescent="0.25">
      <c r="K400">
        <v>20131</v>
      </c>
      <c r="L400" t="s">
        <v>82</v>
      </c>
      <c r="M400" s="17">
        <v>1960</v>
      </c>
      <c r="N400" s="17">
        <v>986446112</v>
      </c>
      <c r="O400" s="17">
        <v>949427435</v>
      </c>
      <c r="P400" s="17">
        <v>3.8990530000000002E-2</v>
      </c>
      <c r="Q400" s="17">
        <v>243918967</v>
      </c>
      <c r="R400">
        <v>418902987</v>
      </c>
      <c r="S400">
        <v>0.39960966999999997</v>
      </c>
      <c r="T400">
        <v>6.12</v>
      </c>
      <c r="V400">
        <v>19983</v>
      </c>
      <c r="W400" t="s">
        <v>81</v>
      </c>
      <c r="X400" s="17">
        <v>643</v>
      </c>
      <c r="Y400" s="17">
        <v>545692025</v>
      </c>
      <c r="Z400" s="17">
        <v>531034940</v>
      </c>
      <c r="AA400">
        <v>2.7600980000000001E-2</v>
      </c>
      <c r="AB400" s="17">
        <v>235564818</v>
      </c>
      <c r="AC400" s="17">
        <v>164806314</v>
      </c>
      <c r="AD400">
        <v>-0.15318688</v>
      </c>
      <c r="AE400">
        <v>7.97</v>
      </c>
    </row>
    <row r="401" spans="11:31" x14ac:dyDescent="0.25">
      <c r="K401">
        <v>20132</v>
      </c>
      <c r="L401" t="s">
        <v>82</v>
      </c>
      <c r="M401" s="17">
        <v>1954</v>
      </c>
      <c r="N401" s="17">
        <v>995524230</v>
      </c>
      <c r="O401" s="17">
        <v>987333655</v>
      </c>
      <c r="P401" s="17">
        <v>8.2956499999999999E-3</v>
      </c>
      <c r="Q401" s="17">
        <v>271354335</v>
      </c>
      <c r="R401">
        <v>254180555</v>
      </c>
      <c r="S401">
        <v>-1.2252839999999999E-2</v>
      </c>
      <c r="T401">
        <v>5.54</v>
      </c>
      <c r="V401">
        <v>19984</v>
      </c>
      <c r="W401" t="s">
        <v>81</v>
      </c>
      <c r="X401" s="17">
        <v>630</v>
      </c>
      <c r="Y401" s="17">
        <v>529087626</v>
      </c>
      <c r="Z401" s="17">
        <v>535228902</v>
      </c>
      <c r="AA401">
        <v>-1.1474109999999999E-2</v>
      </c>
      <c r="AB401" s="17">
        <v>266436907</v>
      </c>
      <c r="AC401" s="17">
        <v>272480944</v>
      </c>
      <c r="AD401">
        <v>-3.7009E-4</v>
      </c>
      <c r="AE401">
        <v>2.58</v>
      </c>
    </row>
    <row r="402" spans="11:31" x14ac:dyDescent="0.25">
      <c r="K402">
        <v>20133</v>
      </c>
      <c r="L402" t="s">
        <v>82</v>
      </c>
      <c r="M402" s="17">
        <v>1890</v>
      </c>
      <c r="N402" s="17">
        <v>996800992</v>
      </c>
      <c r="O402" s="17">
        <v>979794722</v>
      </c>
      <c r="P402" s="17">
        <v>1.7356969999999999E-2</v>
      </c>
      <c r="Q402" s="17">
        <v>278174024</v>
      </c>
      <c r="R402">
        <v>301084027</v>
      </c>
      <c r="S402">
        <v>5.8811910000000002E-2</v>
      </c>
      <c r="T402">
        <v>8.34</v>
      </c>
      <c r="V402">
        <v>19991</v>
      </c>
      <c r="W402" t="s">
        <v>81</v>
      </c>
      <c r="X402" s="17">
        <v>639</v>
      </c>
      <c r="Y402" s="17">
        <v>521542933</v>
      </c>
      <c r="Z402" s="17">
        <v>526308204</v>
      </c>
      <c r="AA402">
        <v>-9.0541500000000004E-3</v>
      </c>
      <c r="AB402" s="17">
        <v>147142386</v>
      </c>
      <c r="AC402" s="17">
        <v>241593037</v>
      </c>
      <c r="AD402">
        <v>0.31500035999999998</v>
      </c>
      <c r="AE402">
        <v>-1.1599999999999999</v>
      </c>
    </row>
    <row r="403" spans="11:31" x14ac:dyDescent="0.25">
      <c r="K403">
        <v>20134</v>
      </c>
      <c r="L403" t="s">
        <v>82</v>
      </c>
      <c r="M403" s="17">
        <v>1874</v>
      </c>
      <c r="N403" s="17">
        <v>1008700080</v>
      </c>
      <c r="O403" s="17">
        <v>1005947217</v>
      </c>
      <c r="P403" s="17">
        <v>2.7365900000000001E-3</v>
      </c>
      <c r="Q403" s="17">
        <v>356948352</v>
      </c>
      <c r="R403">
        <v>358713030</v>
      </c>
      <c r="S403">
        <v>6.9797599999999998E-3</v>
      </c>
      <c r="T403">
        <v>6.74</v>
      </c>
      <c r="V403">
        <v>19992</v>
      </c>
      <c r="W403" t="s">
        <v>81</v>
      </c>
      <c r="X403" s="17">
        <v>666</v>
      </c>
      <c r="Y403" s="17">
        <v>569084360</v>
      </c>
      <c r="Z403" s="17">
        <v>528499455</v>
      </c>
      <c r="AA403">
        <v>7.679271E-2</v>
      </c>
      <c r="AB403" s="17">
        <v>119301775</v>
      </c>
      <c r="AC403" s="17">
        <v>145796937</v>
      </c>
      <c r="AD403">
        <v>0.17527992000000001</v>
      </c>
      <c r="AE403">
        <v>8.39</v>
      </c>
    </row>
    <row r="404" spans="11:31" x14ac:dyDescent="0.25">
      <c r="K404">
        <v>20141</v>
      </c>
      <c r="L404" t="s">
        <v>82</v>
      </c>
      <c r="M404" s="17">
        <v>1855</v>
      </c>
      <c r="N404" s="17">
        <v>1032309055</v>
      </c>
      <c r="O404" s="17">
        <v>1005771277</v>
      </c>
      <c r="P404" s="17">
        <v>2.6385499999999999E-2</v>
      </c>
      <c r="Q404" s="17">
        <v>255686186</v>
      </c>
      <c r="R404">
        <v>362479079</v>
      </c>
      <c r="S404">
        <v>0.207263</v>
      </c>
      <c r="T404">
        <v>5.48</v>
      </c>
      <c r="V404">
        <v>19993</v>
      </c>
      <c r="W404" t="s">
        <v>81</v>
      </c>
      <c r="X404" s="17">
        <v>709</v>
      </c>
      <c r="Y404" s="17">
        <v>598951375</v>
      </c>
      <c r="Z404" s="17">
        <v>611987565</v>
      </c>
      <c r="AA404">
        <v>-2.1301400000000002E-2</v>
      </c>
      <c r="AB404" s="17">
        <v>185919994</v>
      </c>
      <c r="AC404" s="17">
        <v>149379271</v>
      </c>
      <c r="AD404">
        <v>-0.10716823</v>
      </c>
      <c r="AE404">
        <v>3.5</v>
      </c>
    </row>
    <row r="405" spans="11:31" x14ac:dyDescent="0.25">
      <c r="K405">
        <v>20142</v>
      </c>
      <c r="L405" t="s">
        <v>82</v>
      </c>
      <c r="M405" s="17">
        <v>1866</v>
      </c>
      <c r="N405" s="17">
        <v>1089061933</v>
      </c>
      <c r="O405" s="17">
        <v>1037632019</v>
      </c>
      <c r="P405" s="17">
        <v>4.9564690000000002E-2</v>
      </c>
      <c r="Q405" s="17">
        <v>320512025</v>
      </c>
      <c r="R405">
        <v>280237797</v>
      </c>
      <c r="S405">
        <v>1.4729040000000001E-2</v>
      </c>
      <c r="T405">
        <v>9.6</v>
      </c>
      <c r="V405">
        <v>19994</v>
      </c>
      <c r="W405" t="s">
        <v>81</v>
      </c>
      <c r="X405" s="17">
        <v>717</v>
      </c>
      <c r="Y405" s="17">
        <v>608183839</v>
      </c>
      <c r="Z405" s="17">
        <v>607218335</v>
      </c>
      <c r="AA405">
        <v>1.59004E-3</v>
      </c>
      <c r="AB405" s="17">
        <v>242715856</v>
      </c>
      <c r="AC405" s="17">
        <v>177941338</v>
      </c>
      <c r="AD405">
        <v>-0.14864298000000001</v>
      </c>
      <c r="AE405">
        <v>4.8</v>
      </c>
    </row>
    <row r="406" spans="11:31" x14ac:dyDescent="0.25">
      <c r="K406">
        <v>20143</v>
      </c>
      <c r="L406" t="s">
        <v>82</v>
      </c>
      <c r="M406" s="17">
        <v>1848</v>
      </c>
      <c r="N406" s="17">
        <v>1072569338</v>
      </c>
      <c r="O406" s="17">
        <v>1089856684</v>
      </c>
      <c r="P406" s="17">
        <v>-1.5862040000000001E-2</v>
      </c>
      <c r="Q406" s="17">
        <v>381397335</v>
      </c>
      <c r="R406">
        <v>386435041</v>
      </c>
      <c r="S406">
        <v>-1.741436E-2</v>
      </c>
      <c r="T406">
        <v>6.28</v>
      </c>
      <c r="V406">
        <v>20001</v>
      </c>
      <c r="W406" t="s">
        <v>81</v>
      </c>
      <c r="X406" s="17">
        <v>742</v>
      </c>
      <c r="Y406" s="17">
        <v>649276895</v>
      </c>
      <c r="Z406" s="17">
        <v>625169515</v>
      </c>
      <c r="AA406">
        <v>3.8561350000000001E-2</v>
      </c>
      <c r="AB406" s="17">
        <v>195524415</v>
      </c>
      <c r="AC406" s="17">
        <v>243403559</v>
      </c>
      <c r="AD406">
        <v>0.18856192999999999</v>
      </c>
      <c r="AE406">
        <v>9.56</v>
      </c>
    </row>
    <row r="407" spans="11:31" x14ac:dyDescent="0.25">
      <c r="K407">
        <v>20144</v>
      </c>
      <c r="L407" t="s">
        <v>82</v>
      </c>
      <c r="M407" s="17">
        <v>1788</v>
      </c>
      <c r="N407" s="17">
        <v>1076778463</v>
      </c>
      <c r="O407" s="17">
        <v>1060449914</v>
      </c>
      <c r="P407" s="17">
        <v>1.539776E-2</v>
      </c>
      <c r="Q407" s="17">
        <v>399845748</v>
      </c>
      <c r="R407">
        <v>382229012</v>
      </c>
      <c r="S407">
        <v>-1.8993599999999999E-3</v>
      </c>
      <c r="T407">
        <v>7.55</v>
      </c>
      <c r="V407">
        <v>20002</v>
      </c>
      <c r="W407" t="s">
        <v>81</v>
      </c>
      <c r="X407" s="17">
        <v>754</v>
      </c>
      <c r="Y407" s="17">
        <v>735587523</v>
      </c>
      <c r="Z407" s="17">
        <v>645151564</v>
      </c>
      <c r="AA407">
        <v>0.14017784999999999</v>
      </c>
      <c r="AB407" s="17">
        <v>302519569</v>
      </c>
      <c r="AC407" s="17">
        <v>192719947</v>
      </c>
      <c r="AD407">
        <v>-4.2799089999999998E-2</v>
      </c>
      <c r="AE407">
        <v>15.9</v>
      </c>
    </row>
    <row r="408" spans="11:31" x14ac:dyDescent="0.25">
      <c r="K408">
        <v>20151</v>
      </c>
      <c r="L408" t="s">
        <v>82</v>
      </c>
      <c r="M408" s="17">
        <v>1809</v>
      </c>
      <c r="N408" s="17">
        <v>1127578496</v>
      </c>
      <c r="O408" s="17">
        <v>1099913326</v>
      </c>
      <c r="P408" s="17">
        <v>2.515214E-2</v>
      </c>
      <c r="Q408" s="17">
        <v>314555671</v>
      </c>
      <c r="R408">
        <v>439220563</v>
      </c>
      <c r="S408">
        <v>0.23056112000000001</v>
      </c>
      <c r="T408">
        <v>7.43</v>
      </c>
      <c r="V408">
        <v>20003</v>
      </c>
      <c r="W408" t="s">
        <v>81</v>
      </c>
      <c r="X408" s="17">
        <v>852</v>
      </c>
      <c r="Y408" s="17">
        <v>775588598</v>
      </c>
      <c r="Z408" s="17">
        <v>784085919</v>
      </c>
      <c r="AA408">
        <v>-1.083723E-2</v>
      </c>
      <c r="AB408" s="17">
        <v>337592208</v>
      </c>
      <c r="AC408" s="17">
        <v>319087720</v>
      </c>
      <c r="AD408">
        <v>-5.8068630000000003E-2</v>
      </c>
      <c r="AE408">
        <v>16.95</v>
      </c>
    </row>
    <row r="409" spans="11:31" x14ac:dyDescent="0.25">
      <c r="K409">
        <v>20152</v>
      </c>
      <c r="L409" t="s">
        <v>82</v>
      </c>
      <c r="M409" s="17">
        <v>1846</v>
      </c>
      <c r="N409" s="17">
        <v>1150983549</v>
      </c>
      <c r="O409" s="17">
        <v>1140944754</v>
      </c>
      <c r="P409" s="17">
        <v>8.7986699999999998E-3</v>
      </c>
      <c r="Q409" s="17">
        <v>350277695</v>
      </c>
      <c r="R409">
        <v>390932007</v>
      </c>
      <c r="S409">
        <v>6.7589659999999996E-2</v>
      </c>
      <c r="T409">
        <v>3.35</v>
      </c>
      <c r="V409">
        <v>20004</v>
      </c>
      <c r="W409" t="s">
        <v>81</v>
      </c>
      <c r="X409" s="17">
        <v>857</v>
      </c>
      <c r="Y409" s="17">
        <v>773098730</v>
      </c>
      <c r="Z409" s="17">
        <v>776304237</v>
      </c>
      <c r="AA409">
        <v>-4.1291899999999996E-3</v>
      </c>
      <c r="AB409" s="17">
        <v>280715275</v>
      </c>
      <c r="AC409" s="17">
        <v>326510451</v>
      </c>
      <c r="AD409">
        <v>9.4687099999999996E-2</v>
      </c>
      <c r="AE409">
        <v>16.38</v>
      </c>
    </row>
    <row r="410" spans="11:31" x14ac:dyDescent="0.25">
      <c r="K410">
        <v>20153</v>
      </c>
      <c r="L410" t="s">
        <v>82</v>
      </c>
      <c r="M410" s="17">
        <v>1823</v>
      </c>
      <c r="N410" s="17">
        <v>1153990359</v>
      </c>
      <c r="O410" s="17">
        <v>1143528441</v>
      </c>
      <c r="P410" s="17">
        <v>9.1488000000000003E-3</v>
      </c>
      <c r="Q410" s="17">
        <v>436385678</v>
      </c>
      <c r="R410">
        <v>397121407</v>
      </c>
      <c r="S410">
        <v>-3.8587999999999997E-2</v>
      </c>
      <c r="T410">
        <v>5.85</v>
      </c>
      <c r="V410">
        <v>20011</v>
      </c>
      <c r="W410" t="s">
        <v>81</v>
      </c>
      <c r="X410" s="17">
        <v>866</v>
      </c>
      <c r="Y410" s="17">
        <v>836577123</v>
      </c>
      <c r="Z410" s="17">
        <v>794109018</v>
      </c>
      <c r="AA410">
        <v>5.3478940000000003E-2</v>
      </c>
      <c r="AB410" s="17">
        <v>194058592</v>
      </c>
      <c r="AC410" s="17">
        <v>286034715</v>
      </c>
      <c r="AD410">
        <v>0.26461529</v>
      </c>
      <c r="AE410">
        <v>17.87</v>
      </c>
    </row>
    <row r="411" spans="11:31" x14ac:dyDescent="0.25">
      <c r="K411">
        <v>20154</v>
      </c>
      <c r="L411" t="s">
        <v>82</v>
      </c>
      <c r="M411" s="17">
        <v>1744</v>
      </c>
      <c r="N411" s="17">
        <v>1174016155</v>
      </c>
      <c r="O411" s="17">
        <v>1141467751</v>
      </c>
      <c r="P411" s="17">
        <v>2.8514520000000002E-2</v>
      </c>
      <c r="Q411" s="17">
        <v>501064338</v>
      </c>
      <c r="R411">
        <v>446611642</v>
      </c>
      <c r="S411">
        <v>-3.1523490000000001E-2</v>
      </c>
      <c r="T411">
        <v>7.16</v>
      </c>
      <c r="V411">
        <v>20012</v>
      </c>
      <c r="W411" t="s">
        <v>81</v>
      </c>
      <c r="X411" s="17">
        <v>897</v>
      </c>
      <c r="Y411" s="17">
        <v>910048014</v>
      </c>
      <c r="Z411" s="17">
        <v>885824210</v>
      </c>
      <c r="AA411">
        <v>2.7346059999999998E-2</v>
      </c>
      <c r="AB411" s="17">
        <v>309916501</v>
      </c>
      <c r="AC411" s="17">
        <v>229937428</v>
      </c>
      <c r="AD411">
        <v>-8.5007460000000007E-2</v>
      </c>
      <c r="AE411">
        <v>6.59</v>
      </c>
    </row>
    <row r="412" spans="11:31" x14ac:dyDescent="0.25">
      <c r="K412">
        <v>20161</v>
      </c>
      <c r="L412" t="s">
        <v>82</v>
      </c>
      <c r="M412" s="17">
        <v>1843</v>
      </c>
      <c r="N412" s="17">
        <v>1218193031</v>
      </c>
      <c r="O412" s="17">
        <v>1199318169</v>
      </c>
      <c r="P412" s="17">
        <v>1.573799E-2</v>
      </c>
      <c r="Q412" s="17">
        <v>260527471</v>
      </c>
      <c r="R412">
        <v>522340184</v>
      </c>
      <c r="S412">
        <v>0.41461847000000002</v>
      </c>
      <c r="T412">
        <v>6.22</v>
      </c>
      <c r="V412">
        <v>20013</v>
      </c>
      <c r="W412" t="s">
        <v>81</v>
      </c>
      <c r="X412" s="17">
        <v>931</v>
      </c>
      <c r="Y412" s="17">
        <v>923497810</v>
      </c>
      <c r="Z412" s="17">
        <v>956514993</v>
      </c>
      <c r="AA412">
        <v>-3.4518210000000001E-2</v>
      </c>
      <c r="AB412" s="17">
        <v>212754719</v>
      </c>
      <c r="AC412" s="17">
        <v>324756296</v>
      </c>
      <c r="AD412">
        <v>0.12502304</v>
      </c>
      <c r="AE412">
        <v>4.22</v>
      </c>
    </row>
    <row r="413" spans="11:31" x14ac:dyDescent="0.25">
      <c r="K413">
        <v>20162</v>
      </c>
      <c r="L413" t="s">
        <v>82</v>
      </c>
      <c r="M413" s="17">
        <v>1884</v>
      </c>
      <c r="N413" s="17">
        <v>1264964650</v>
      </c>
      <c r="O413" s="17">
        <v>1243057815</v>
      </c>
      <c r="P413" s="17">
        <v>1.7623340000000001E-2</v>
      </c>
      <c r="Q413" s="17">
        <v>352888577</v>
      </c>
      <c r="R413">
        <v>281275405</v>
      </c>
      <c r="S413">
        <v>-5.1681480000000002E-2</v>
      </c>
      <c r="T413">
        <v>7.1</v>
      </c>
      <c r="V413">
        <v>20014</v>
      </c>
      <c r="W413" t="s">
        <v>81</v>
      </c>
      <c r="X413" s="17">
        <v>939</v>
      </c>
      <c r="Y413" s="17">
        <v>924202315</v>
      </c>
      <c r="Z413" s="17">
        <v>940480540</v>
      </c>
      <c r="AA413">
        <v>-1.730841E-2</v>
      </c>
      <c r="AB413" s="17">
        <v>285056453</v>
      </c>
      <c r="AC413" s="17">
        <v>255854632</v>
      </c>
      <c r="AD413">
        <v>-6.6430509999999998E-2</v>
      </c>
      <c r="AE413">
        <v>2.9</v>
      </c>
    </row>
    <row r="414" spans="11:31" x14ac:dyDescent="0.25">
      <c r="K414">
        <v>20163</v>
      </c>
      <c r="L414" t="s">
        <v>82</v>
      </c>
      <c r="M414" s="17">
        <v>1844</v>
      </c>
      <c r="N414" s="17">
        <v>1247907813</v>
      </c>
      <c r="O414" s="17">
        <v>1248760172</v>
      </c>
      <c r="P414" s="17">
        <v>-6.8256000000000002E-4</v>
      </c>
      <c r="Q414" s="17">
        <v>349815945</v>
      </c>
      <c r="R414">
        <v>361005023</v>
      </c>
      <c r="S414">
        <v>1.164366E-2</v>
      </c>
      <c r="T414">
        <v>6.12</v>
      </c>
      <c r="V414">
        <v>20021</v>
      </c>
      <c r="W414" t="s">
        <v>81</v>
      </c>
      <c r="X414" s="17">
        <v>1022</v>
      </c>
      <c r="Y414" s="17">
        <v>999984953</v>
      </c>
      <c r="Z414" s="17">
        <v>981346365</v>
      </c>
      <c r="AA414">
        <v>1.8992869999999999E-2</v>
      </c>
      <c r="AB414" s="17">
        <v>174468706</v>
      </c>
      <c r="AC414" s="17">
        <v>299504975</v>
      </c>
      <c r="AD414">
        <v>0.21071595000000001</v>
      </c>
      <c r="AE414">
        <v>-0.55000000000000004</v>
      </c>
    </row>
    <row r="415" spans="11:31" x14ac:dyDescent="0.25">
      <c r="K415">
        <v>20164</v>
      </c>
      <c r="L415" t="s">
        <v>82</v>
      </c>
      <c r="M415" s="17">
        <v>1845</v>
      </c>
      <c r="N415" s="17">
        <v>1229041302</v>
      </c>
      <c r="O415" s="17">
        <v>1227139273</v>
      </c>
      <c r="P415" s="17">
        <v>1.5499699999999999E-3</v>
      </c>
      <c r="Q415" s="17">
        <v>454173777</v>
      </c>
      <c r="R415">
        <v>432460609</v>
      </c>
      <c r="S415">
        <v>-2.4929750000000001E-2</v>
      </c>
      <c r="T415">
        <v>3.42</v>
      </c>
      <c r="V415">
        <v>20022</v>
      </c>
      <c r="W415" t="s">
        <v>81</v>
      </c>
      <c r="X415" s="17">
        <v>1013</v>
      </c>
      <c r="Y415" s="17">
        <v>1014412523</v>
      </c>
      <c r="Z415" s="17">
        <v>1011532011</v>
      </c>
      <c r="AA415">
        <v>2.8476700000000001E-3</v>
      </c>
      <c r="AB415" s="17">
        <v>217043485</v>
      </c>
      <c r="AC415" s="17">
        <v>172516061</v>
      </c>
      <c r="AD415">
        <v>-4.9637809999999997E-2</v>
      </c>
      <c r="AE415">
        <v>-3</v>
      </c>
    </row>
    <row r="416" spans="11:31" x14ac:dyDescent="0.25">
      <c r="K416">
        <v>20171</v>
      </c>
      <c r="L416" t="s">
        <v>82</v>
      </c>
      <c r="M416" s="17">
        <v>1760</v>
      </c>
      <c r="N416" s="17">
        <v>1253536417</v>
      </c>
      <c r="O416" s="17">
        <v>1211021433</v>
      </c>
      <c r="P416" s="17">
        <v>3.5106709999999999E-2</v>
      </c>
      <c r="Q416" s="17">
        <v>370122215</v>
      </c>
      <c r="R416">
        <v>527998905</v>
      </c>
      <c r="S416">
        <v>0.29338955</v>
      </c>
      <c r="T416">
        <v>5.36</v>
      </c>
      <c r="V416">
        <v>20023</v>
      </c>
      <c r="W416" t="s">
        <v>81</v>
      </c>
      <c r="X416" s="17">
        <v>1097</v>
      </c>
      <c r="Y416" s="17">
        <v>1057941197</v>
      </c>
      <c r="Z416" s="17">
        <v>1091467407</v>
      </c>
      <c r="AA416">
        <v>-3.071664E-2</v>
      </c>
      <c r="AB416" s="17">
        <v>206536460</v>
      </c>
      <c r="AC416" s="17">
        <v>245573867</v>
      </c>
      <c r="AD416">
        <v>6.5152400000000003E-3</v>
      </c>
      <c r="AE416">
        <v>-2.62</v>
      </c>
    </row>
    <row r="417" spans="11:31" x14ac:dyDescent="0.25">
      <c r="K417">
        <v>19831</v>
      </c>
      <c r="L417" t="s">
        <v>84</v>
      </c>
      <c r="M417" s="17">
        <v>276</v>
      </c>
      <c r="N417" s="17">
        <v>34263443</v>
      </c>
      <c r="O417" s="17">
        <v>30611031</v>
      </c>
      <c r="P417" s="17">
        <v>0.11931686</v>
      </c>
      <c r="Q417" s="17">
        <v>5586109</v>
      </c>
      <c r="R417">
        <v>7954990</v>
      </c>
      <c r="S417">
        <v>0.26576987000000002</v>
      </c>
      <c r="T417">
        <v>22.27</v>
      </c>
      <c r="V417">
        <v>20024</v>
      </c>
      <c r="W417" t="s">
        <v>81</v>
      </c>
      <c r="X417" s="17">
        <v>1095</v>
      </c>
      <c r="Y417" s="17">
        <v>1004789098</v>
      </c>
      <c r="Z417" s="17">
        <v>1053268089</v>
      </c>
      <c r="AA417">
        <v>-4.6027209999999999E-2</v>
      </c>
      <c r="AB417" s="17">
        <v>300841378</v>
      </c>
      <c r="AC417" s="17">
        <v>212549211</v>
      </c>
      <c r="AD417">
        <v>-0.16268357999999999</v>
      </c>
      <c r="AE417">
        <v>-5.49</v>
      </c>
    </row>
    <row r="418" spans="11:31" x14ac:dyDescent="0.25">
      <c r="K418">
        <v>19832</v>
      </c>
      <c r="L418" t="s">
        <v>84</v>
      </c>
      <c r="M418" s="17">
        <v>323</v>
      </c>
      <c r="N418" s="17">
        <v>38902891</v>
      </c>
      <c r="O418" s="17">
        <v>42928683</v>
      </c>
      <c r="P418" s="17">
        <v>-9.3778600000000004E-2</v>
      </c>
      <c r="Q418" s="17">
        <v>9040913</v>
      </c>
      <c r="R418">
        <v>8613489</v>
      </c>
      <c r="S418">
        <v>-0.12977388000000001</v>
      </c>
      <c r="T418">
        <v>7.18</v>
      </c>
      <c r="V418">
        <v>20031</v>
      </c>
      <c r="W418" t="s">
        <v>81</v>
      </c>
      <c r="X418" s="17">
        <v>1077</v>
      </c>
      <c r="Y418" s="17">
        <v>997817113</v>
      </c>
      <c r="Z418" s="17">
        <v>1000484635</v>
      </c>
      <c r="AA418">
        <v>-2.6662299999999999E-3</v>
      </c>
      <c r="AB418" s="17">
        <v>211284313</v>
      </c>
      <c r="AC418" s="17">
        <v>294559775</v>
      </c>
      <c r="AD418">
        <v>0.11418771</v>
      </c>
      <c r="AE418">
        <v>-7.66</v>
      </c>
    </row>
    <row r="419" spans="11:31" x14ac:dyDescent="0.25">
      <c r="K419">
        <v>19833</v>
      </c>
      <c r="L419" t="s">
        <v>84</v>
      </c>
      <c r="M419" s="17">
        <v>328</v>
      </c>
      <c r="N419" s="17">
        <v>41742442</v>
      </c>
      <c r="O419" s="17">
        <v>42171403</v>
      </c>
      <c r="P419" s="17">
        <v>-1.017185E-2</v>
      </c>
      <c r="Q419" s="17">
        <v>16249888</v>
      </c>
      <c r="R419">
        <v>9800995</v>
      </c>
      <c r="S419">
        <v>-0.21247350000000001</v>
      </c>
      <c r="T419">
        <v>3.25</v>
      </c>
      <c r="V419">
        <v>20032</v>
      </c>
      <c r="W419" t="s">
        <v>81</v>
      </c>
      <c r="X419" s="17">
        <v>1077</v>
      </c>
      <c r="Y419" s="17">
        <v>997791282</v>
      </c>
      <c r="Z419" s="17">
        <v>1000283750</v>
      </c>
      <c r="AA419">
        <v>-2.49176E-3</v>
      </c>
      <c r="AB419" s="17">
        <v>286089993</v>
      </c>
      <c r="AC419" s="17">
        <v>213325749</v>
      </c>
      <c r="AD419">
        <v>-9.5629900000000004E-2</v>
      </c>
      <c r="AE419">
        <v>-8.19</v>
      </c>
    </row>
    <row r="420" spans="11:31" x14ac:dyDescent="0.25">
      <c r="K420">
        <v>19834</v>
      </c>
      <c r="L420" t="s">
        <v>84</v>
      </c>
      <c r="M420" s="17">
        <v>332</v>
      </c>
      <c r="N420" s="17">
        <v>42746100</v>
      </c>
      <c r="O420" s="17">
        <v>42574011</v>
      </c>
      <c r="P420" s="17">
        <v>4.0421099999999998E-3</v>
      </c>
      <c r="Q420" s="17">
        <v>13183136</v>
      </c>
      <c r="R420">
        <v>16307388</v>
      </c>
      <c r="S420">
        <v>0.12549542</v>
      </c>
      <c r="T420">
        <v>1.94</v>
      </c>
      <c r="V420">
        <v>20033</v>
      </c>
      <c r="W420" t="s">
        <v>81</v>
      </c>
      <c r="X420" s="17">
        <v>1061</v>
      </c>
      <c r="Y420" s="17">
        <v>938309433</v>
      </c>
      <c r="Z420" s="17">
        <v>992068804</v>
      </c>
      <c r="AA420">
        <v>-5.418916E-2</v>
      </c>
      <c r="AB420" s="17">
        <v>240753848</v>
      </c>
      <c r="AC420" s="17">
        <v>292012940</v>
      </c>
      <c r="AD420">
        <v>-3.5715399999999998E-3</v>
      </c>
      <c r="AE420">
        <v>-10.54</v>
      </c>
    </row>
    <row r="421" spans="11:31" x14ac:dyDescent="0.25">
      <c r="K421">
        <v>19841</v>
      </c>
      <c r="L421" t="s">
        <v>84</v>
      </c>
      <c r="M421" s="17">
        <v>333</v>
      </c>
      <c r="N421" s="17">
        <v>44785836</v>
      </c>
      <c r="O421" s="17">
        <v>43785729</v>
      </c>
      <c r="P421" s="17">
        <v>2.2840940000000001E-2</v>
      </c>
      <c r="Q421" s="17">
        <v>12477817</v>
      </c>
      <c r="R421">
        <v>13121711</v>
      </c>
      <c r="S421">
        <v>5.3613359999999999E-2</v>
      </c>
      <c r="T421">
        <v>-7.71</v>
      </c>
      <c r="V421">
        <v>20034</v>
      </c>
      <c r="W421" t="s">
        <v>81</v>
      </c>
      <c r="X421" s="17">
        <v>1060</v>
      </c>
      <c r="Y421" s="17">
        <v>953842564</v>
      </c>
      <c r="Z421" s="17">
        <v>958563945</v>
      </c>
      <c r="AA421">
        <v>-4.9254700000000004E-3</v>
      </c>
      <c r="AB421" s="17">
        <v>345319844</v>
      </c>
      <c r="AC421" s="17">
        <v>249403162</v>
      </c>
      <c r="AD421">
        <v>-0.14191149</v>
      </c>
      <c r="AE421">
        <v>-6.43</v>
      </c>
    </row>
    <row r="422" spans="11:31" x14ac:dyDescent="0.25">
      <c r="K422">
        <v>19842</v>
      </c>
      <c r="L422" t="s">
        <v>84</v>
      </c>
      <c r="M422" s="17">
        <v>333</v>
      </c>
      <c r="N422" s="17">
        <v>51817051</v>
      </c>
      <c r="O422" s="17">
        <v>48028141</v>
      </c>
      <c r="P422" s="17">
        <v>7.888937E-2</v>
      </c>
      <c r="Q422" s="17">
        <v>23209408</v>
      </c>
      <c r="R422">
        <v>12691972</v>
      </c>
      <c r="S422">
        <v>-0.19041469999999999</v>
      </c>
      <c r="T422">
        <v>9.56</v>
      </c>
      <c r="V422">
        <v>20041</v>
      </c>
      <c r="W422" t="s">
        <v>81</v>
      </c>
      <c r="X422" s="17">
        <v>1067</v>
      </c>
      <c r="Y422" s="17">
        <v>958052688</v>
      </c>
      <c r="Z422" s="17">
        <v>969301682</v>
      </c>
      <c r="AA422">
        <v>-1.1605259999999999E-2</v>
      </c>
      <c r="AB422" s="17">
        <v>235921069</v>
      </c>
      <c r="AC422" s="17">
        <v>356560055</v>
      </c>
      <c r="AD422">
        <v>0.17852547999999999</v>
      </c>
      <c r="AE422">
        <v>-7.32</v>
      </c>
    </row>
    <row r="423" spans="11:31" x14ac:dyDescent="0.25">
      <c r="K423">
        <v>19843</v>
      </c>
      <c r="L423" t="s">
        <v>84</v>
      </c>
      <c r="M423" s="17">
        <v>353</v>
      </c>
      <c r="N423" s="17">
        <v>58150622</v>
      </c>
      <c r="O423" s="17">
        <v>58420556</v>
      </c>
      <c r="P423" s="17">
        <v>-4.6205300000000003E-3</v>
      </c>
      <c r="Q423" s="17">
        <v>26264269</v>
      </c>
      <c r="R423">
        <v>27040563</v>
      </c>
      <c r="S423">
        <v>1.6136399999999999E-2</v>
      </c>
      <c r="T423">
        <v>10.119999999999999</v>
      </c>
      <c r="V423">
        <v>20042</v>
      </c>
      <c r="W423" t="s">
        <v>81</v>
      </c>
      <c r="X423" s="17">
        <v>1055</v>
      </c>
      <c r="Y423" s="17">
        <v>998839832</v>
      </c>
      <c r="Z423" s="17">
        <v>960407683</v>
      </c>
      <c r="AA423">
        <v>4.0016490000000002E-2</v>
      </c>
      <c r="AB423" s="17">
        <v>376312316</v>
      </c>
      <c r="AC423" s="17">
        <v>235830779</v>
      </c>
      <c r="AD423">
        <v>-0.14083997000000001</v>
      </c>
      <c r="AE423">
        <v>-3.07</v>
      </c>
    </row>
    <row r="424" spans="11:31" x14ac:dyDescent="0.25">
      <c r="K424">
        <v>19844</v>
      </c>
      <c r="L424" t="s">
        <v>84</v>
      </c>
      <c r="M424" s="17">
        <v>350</v>
      </c>
      <c r="N424" s="17">
        <v>57599384</v>
      </c>
      <c r="O424" s="17">
        <v>59042582</v>
      </c>
      <c r="P424" s="17">
        <v>-2.4443340000000001E-2</v>
      </c>
      <c r="Q424" s="17">
        <v>16251078</v>
      </c>
      <c r="R424">
        <v>26568081</v>
      </c>
      <c r="S424">
        <v>0.27325454999999998</v>
      </c>
      <c r="T424">
        <v>7.27</v>
      </c>
      <c r="V424">
        <v>20043</v>
      </c>
      <c r="W424" t="s">
        <v>81</v>
      </c>
      <c r="X424" s="17">
        <v>1052</v>
      </c>
      <c r="Y424" s="17">
        <v>966479259</v>
      </c>
      <c r="Z424" s="17">
        <v>999507024</v>
      </c>
      <c r="AA424">
        <v>-3.3044049999999998E-2</v>
      </c>
      <c r="AB424" s="17">
        <v>302879493</v>
      </c>
      <c r="AC424" s="17">
        <v>373842213</v>
      </c>
      <c r="AD424">
        <v>6.063143E-2</v>
      </c>
      <c r="AE424">
        <v>-0.96</v>
      </c>
    </row>
    <row r="425" spans="11:31" x14ac:dyDescent="0.25">
      <c r="K425">
        <v>19851</v>
      </c>
      <c r="L425" t="s">
        <v>84</v>
      </c>
      <c r="M425" s="17">
        <v>360</v>
      </c>
      <c r="N425" s="17">
        <v>64723385</v>
      </c>
      <c r="O425" s="17">
        <v>60622056</v>
      </c>
      <c r="P425" s="17">
        <v>6.7654069999999997E-2</v>
      </c>
      <c r="Q425" s="17">
        <v>11580978</v>
      </c>
      <c r="R425">
        <v>23109122</v>
      </c>
      <c r="S425">
        <v>0.41664224</v>
      </c>
      <c r="T425">
        <v>11.75</v>
      </c>
      <c r="V425">
        <v>20044</v>
      </c>
      <c r="W425" t="s">
        <v>81</v>
      </c>
      <c r="X425" s="17">
        <v>999</v>
      </c>
      <c r="Y425" s="17">
        <v>895528517</v>
      </c>
      <c r="Z425" s="17">
        <v>908854977</v>
      </c>
      <c r="AA425">
        <v>-1.4662909999999999E-2</v>
      </c>
      <c r="AB425" s="17">
        <v>391159134</v>
      </c>
      <c r="AC425" s="17">
        <v>319122995</v>
      </c>
      <c r="AD425">
        <v>-0.14474813</v>
      </c>
      <c r="AE425">
        <v>-1.93</v>
      </c>
    </row>
    <row r="426" spans="11:31" x14ac:dyDescent="0.25">
      <c r="K426">
        <v>19852</v>
      </c>
      <c r="L426" t="s">
        <v>84</v>
      </c>
      <c r="M426" s="17">
        <v>366</v>
      </c>
      <c r="N426" s="17">
        <v>75597406</v>
      </c>
      <c r="O426" s="17">
        <v>73347472</v>
      </c>
      <c r="P426" s="17">
        <v>3.0675000000000001E-2</v>
      </c>
      <c r="Q426" s="17">
        <v>18671125</v>
      </c>
      <c r="R426">
        <v>11700730</v>
      </c>
      <c r="S426">
        <v>-7.6572760000000004E-2</v>
      </c>
      <c r="T426">
        <v>6.93</v>
      </c>
      <c r="V426">
        <v>20051</v>
      </c>
      <c r="W426" t="s">
        <v>81</v>
      </c>
      <c r="X426" s="17">
        <v>1000</v>
      </c>
      <c r="Y426" s="17">
        <v>924914478</v>
      </c>
      <c r="Z426" s="17">
        <v>902123718</v>
      </c>
      <c r="AA426">
        <v>2.526345E-2</v>
      </c>
      <c r="AB426" s="17">
        <v>456161748</v>
      </c>
      <c r="AC426" s="17">
        <v>391776009</v>
      </c>
      <c r="AD426">
        <v>-8.1503220000000001E-2</v>
      </c>
      <c r="AE426">
        <v>1.76</v>
      </c>
    </row>
    <row r="427" spans="11:31" x14ac:dyDescent="0.25">
      <c r="K427">
        <v>19853</v>
      </c>
      <c r="L427" t="s">
        <v>84</v>
      </c>
      <c r="M427" s="17">
        <v>387</v>
      </c>
      <c r="N427" s="17">
        <v>77732403</v>
      </c>
      <c r="O427" s="17">
        <v>79120181</v>
      </c>
      <c r="P427" s="17">
        <v>-1.7540130000000001E-2</v>
      </c>
      <c r="Q427" s="17">
        <v>21008385</v>
      </c>
      <c r="R427">
        <v>18826680</v>
      </c>
      <c r="S427">
        <v>-5.9201789999999997E-2</v>
      </c>
      <c r="T427">
        <v>5.63</v>
      </c>
      <c r="V427">
        <v>20052</v>
      </c>
      <c r="W427" t="s">
        <v>81</v>
      </c>
      <c r="X427" s="17">
        <v>1054</v>
      </c>
      <c r="Y427" s="17">
        <v>990172401</v>
      </c>
      <c r="Z427" s="17">
        <v>995390705</v>
      </c>
      <c r="AA427">
        <v>-5.2424699999999999E-3</v>
      </c>
      <c r="AB427" s="17">
        <v>343269447</v>
      </c>
      <c r="AC427" s="17">
        <v>604387986</v>
      </c>
      <c r="AD427">
        <v>0.65447175000000002</v>
      </c>
      <c r="AE427">
        <v>-2.77</v>
      </c>
    </row>
    <row r="428" spans="11:31" x14ac:dyDescent="0.25">
      <c r="K428">
        <v>19854</v>
      </c>
      <c r="L428" t="s">
        <v>84</v>
      </c>
      <c r="M428" s="17">
        <v>389</v>
      </c>
      <c r="N428" s="17">
        <v>75117797</v>
      </c>
      <c r="O428" s="17">
        <v>79693993</v>
      </c>
      <c r="P428" s="17">
        <v>-5.7422090000000002E-2</v>
      </c>
      <c r="Q428" s="17">
        <v>27078836</v>
      </c>
      <c r="R428">
        <v>21257024</v>
      </c>
      <c r="S428">
        <v>-0.17793544</v>
      </c>
      <c r="T428">
        <v>2.34</v>
      </c>
      <c r="V428">
        <v>20053</v>
      </c>
      <c r="W428" t="s">
        <v>81</v>
      </c>
      <c r="X428" s="17">
        <v>1037</v>
      </c>
      <c r="Y428" s="17">
        <v>973413531</v>
      </c>
      <c r="Z428" s="17">
        <v>974061953</v>
      </c>
      <c r="AA428">
        <v>-6.6569000000000003E-4</v>
      </c>
      <c r="AB428" s="17">
        <v>375586296</v>
      </c>
      <c r="AC428" s="17">
        <v>433064420</v>
      </c>
      <c r="AD428">
        <v>0.10504614</v>
      </c>
      <c r="AE428">
        <v>0.47</v>
      </c>
    </row>
    <row r="429" spans="11:31" x14ac:dyDescent="0.25">
      <c r="K429">
        <v>19861</v>
      </c>
      <c r="L429" t="s">
        <v>84</v>
      </c>
      <c r="M429" s="17">
        <v>379</v>
      </c>
      <c r="N429" s="17">
        <v>84609816</v>
      </c>
      <c r="O429" s="17">
        <v>77663824</v>
      </c>
      <c r="P429" s="17">
        <v>8.9436650000000006E-2</v>
      </c>
      <c r="Q429" s="17">
        <v>14049964</v>
      </c>
      <c r="R429">
        <v>27161019</v>
      </c>
      <c r="S429">
        <v>0.39714718999999998</v>
      </c>
      <c r="T429">
        <v>4.51</v>
      </c>
      <c r="V429">
        <v>20054</v>
      </c>
      <c r="W429" t="s">
        <v>81</v>
      </c>
      <c r="X429" s="17">
        <v>1028</v>
      </c>
      <c r="Y429" s="17">
        <v>971867818</v>
      </c>
      <c r="Z429" s="17">
        <v>978616787</v>
      </c>
      <c r="AA429">
        <v>-6.8964400000000002E-3</v>
      </c>
      <c r="AB429" s="17">
        <v>479737434</v>
      </c>
      <c r="AC429" s="17">
        <v>376836659</v>
      </c>
      <c r="AD429">
        <v>-0.18220897999999999</v>
      </c>
      <c r="AE429">
        <v>1.25</v>
      </c>
    </row>
    <row r="430" spans="11:31" x14ac:dyDescent="0.25">
      <c r="K430">
        <v>19862</v>
      </c>
      <c r="L430" t="s">
        <v>84</v>
      </c>
      <c r="M430" s="17">
        <v>423</v>
      </c>
      <c r="N430" s="17">
        <v>98864166</v>
      </c>
      <c r="O430" s="17">
        <v>97213993</v>
      </c>
      <c r="P430" s="17">
        <v>1.6974639999999999E-2</v>
      </c>
      <c r="Q430" s="17">
        <v>36007277</v>
      </c>
      <c r="R430">
        <v>19809622</v>
      </c>
      <c r="S430">
        <v>-0.18794135000000001</v>
      </c>
      <c r="T430">
        <v>3.14</v>
      </c>
      <c r="V430">
        <v>20061</v>
      </c>
      <c r="W430" t="s">
        <v>81</v>
      </c>
      <c r="X430" s="17">
        <v>1047</v>
      </c>
      <c r="Y430" s="17">
        <v>1054521229</v>
      </c>
      <c r="Z430" s="17">
        <v>1024612685</v>
      </c>
      <c r="AA430">
        <v>2.91901E-2</v>
      </c>
      <c r="AB430" s="17">
        <v>289542382</v>
      </c>
      <c r="AC430" s="17">
        <v>477820228</v>
      </c>
      <c r="AD430">
        <v>0.39902963000000002</v>
      </c>
      <c r="AE430">
        <v>1.64</v>
      </c>
    </row>
    <row r="431" spans="11:31" x14ac:dyDescent="0.25">
      <c r="K431">
        <v>19863</v>
      </c>
      <c r="L431" t="s">
        <v>84</v>
      </c>
      <c r="M431" s="17">
        <v>425</v>
      </c>
      <c r="N431" s="17">
        <v>96789076</v>
      </c>
      <c r="O431" s="17">
        <v>98799265</v>
      </c>
      <c r="P431" s="17">
        <v>-2.034619E-2</v>
      </c>
      <c r="Q431" s="17">
        <v>54009983</v>
      </c>
      <c r="R431">
        <v>36053216</v>
      </c>
      <c r="S431">
        <v>-0.31821853999999999</v>
      </c>
      <c r="T431">
        <v>2.86</v>
      </c>
      <c r="V431">
        <v>20062</v>
      </c>
      <c r="W431" t="s">
        <v>81</v>
      </c>
      <c r="X431" s="17">
        <v>1072</v>
      </c>
      <c r="Y431" s="17">
        <v>1142758018</v>
      </c>
      <c r="Z431" s="17">
        <v>1103517397</v>
      </c>
      <c r="AA431">
        <v>3.5559590000000002E-2</v>
      </c>
      <c r="AB431" s="17">
        <v>394998487</v>
      </c>
      <c r="AC431" s="17">
        <v>303020858</v>
      </c>
      <c r="AD431">
        <v>-6.5880369999999994E-2</v>
      </c>
      <c r="AE431">
        <v>5.72</v>
      </c>
    </row>
    <row r="432" spans="11:31" x14ac:dyDescent="0.25">
      <c r="K432">
        <v>19864</v>
      </c>
      <c r="L432" t="s">
        <v>84</v>
      </c>
      <c r="M432" s="17">
        <v>418</v>
      </c>
      <c r="N432" s="17">
        <v>95412384</v>
      </c>
      <c r="O432" s="17">
        <v>98061820</v>
      </c>
      <c r="P432" s="17">
        <v>-2.701802E-2</v>
      </c>
      <c r="Q432" s="17">
        <v>34796107</v>
      </c>
      <c r="R432">
        <v>54371027</v>
      </c>
      <c r="S432">
        <v>0.38739246999999999</v>
      </c>
      <c r="T432">
        <v>5.9</v>
      </c>
      <c r="V432">
        <v>20063</v>
      </c>
      <c r="W432" t="s">
        <v>81</v>
      </c>
      <c r="X432" s="17">
        <v>1147</v>
      </c>
      <c r="Y432" s="17">
        <v>1150124221</v>
      </c>
      <c r="Z432" s="17">
        <v>1182808733</v>
      </c>
      <c r="AA432">
        <v>-2.7632960000000002E-2</v>
      </c>
      <c r="AB432" s="17">
        <v>436298302</v>
      </c>
      <c r="AC432" s="17">
        <v>428830819</v>
      </c>
      <c r="AD432">
        <v>-5.3253540000000002E-2</v>
      </c>
      <c r="AE432">
        <v>3.02</v>
      </c>
    </row>
    <row r="433" spans="11:31" x14ac:dyDescent="0.25">
      <c r="K433">
        <v>19871</v>
      </c>
      <c r="L433" t="s">
        <v>84</v>
      </c>
      <c r="M433" s="17">
        <v>419</v>
      </c>
      <c r="N433" s="17">
        <v>103109088</v>
      </c>
      <c r="O433" s="17">
        <v>100121731</v>
      </c>
      <c r="P433" s="17">
        <v>2.9837249999999999E-2</v>
      </c>
      <c r="Q433" s="17">
        <v>30136149</v>
      </c>
      <c r="R433">
        <v>34836317</v>
      </c>
      <c r="S433">
        <v>0.11775257</v>
      </c>
      <c r="T433">
        <v>-0.06</v>
      </c>
      <c r="V433">
        <v>20064</v>
      </c>
      <c r="W433" t="s">
        <v>81</v>
      </c>
      <c r="X433" s="17">
        <v>1153</v>
      </c>
      <c r="Y433" s="17">
        <v>1194286916</v>
      </c>
      <c r="Z433" s="17">
        <v>1147789561</v>
      </c>
      <c r="AA433">
        <v>4.0510350000000001E-2</v>
      </c>
      <c r="AB433" s="17">
        <v>677648049</v>
      </c>
      <c r="AC433" s="17">
        <v>452764891</v>
      </c>
      <c r="AD433">
        <v>-0.25666111000000003</v>
      </c>
      <c r="AE433">
        <v>7.76</v>
      </c>
    </row>
    <row r="434" spans="11:31" x14ac:dyDescent="0.25">
      <c r="K434">
        <v>19872</v>
      </c>
      <c r="L434" t="s">
        <v>84</v>
      </c>
      <c r="M434" s="17">
        <v>449</v>
      </c>
      <c r="N434" s="17">
        <v>108879085</v>
      </c>
      <c r="O434" s="17">
        <v>114928771</v>
      </c>
      <c r="P434" s="17">
        <v>-5.2638570000000003E-2</v>
      </c>
      <c r="Q434" s="17">
        <v>30073562</v>
      </c>
      <c r="R434">
        <v>32199748</v>
      </c>
      <c r="S434">
        <v>-4.7425920000000003E-2</v>
      </c>
      <c r="T434">
        <v>-7.02</v>
      </c>
      <c r="V434">
        <v>20071</v>
      </c>
      <c r="W434" t="s">
        <v>81</v>
      </c>
      <c r="X434" s="17">
        <v>1199</v>
      </c>
      <c r="Y434" s="17">
        <v>1232449798</v>
      </c>
      <c r="Z434" s="17">
        <v>1202957497</v>
      </c>
      <c r="AA434">
        <v>2.4516489999999998E-2</v>
      </c>
      <c r="AB434" s="17">
        <v>396997207</v>
      </c>
      <c r="AC434" s="17">
        <v>691018548</v>
      </c>
      <c r="AD434">
        <v>0.63193792999999998</v>
      </c>
      <c r="AE434">
        <v>7.3</v>
      </c>
    </row>
    <row r="435" spans="11:31" x14ac:dyDescent="0.25">
      <c r="K435">
        <v>19873</v>
      </c>
      <c r="L435" t="s">
        <v>84</v>
      </c>
      <c r="M435" s="17">
        <v>469</v>
      </c>
      <c r="N435" s="17">
        <v>126791924</v>
      </c>
      <c r="O435" s="17">
        <v>130566136</v>
      </c>
      <c r="P435" s="17">
        <v>-2.8906520000000002E-2</v>
      </c>
      <c r="Q435" s="17">
        <v>53620122</v>
      </c>
      <c r="R435">
        <v>35865221</v>
      </c>
      <c r="S435">
        <v>-0.22733796000000001</v>
      </c>
      <c r="T435">
        <v>-7.87</v>
      </c>
      <c r="V435">
        <v>20072</v>
      </c>
      <c r="W435" t="s">
        <v>81</v>
      </c>
      <c r="X435" s="17">
        <v>1198</v>
      </c>
      <c r="Y435" s="17">
        <v>1282783718</v>
      </c>
      <c r="Z435" s="17">
        <v>1244782960</v>
      </c>
      <c r="AA435">
        <v>3.0528019999999999E-2</v>
      </c>
      <c r="AB435" s="17">
        <v>468770023</v>
      </c>
      <c r="AC435" s="17">
        <v>375537161</v>
      </c>
      <c r="AD435">
        <v>-6.3540260000000001E-2</v>
      </c>
      <c r="AE435">
        <v>6.79</v>
      </c>
    </row>
    <row r="436" spans="11:31" x14ac:dyDescent="0.25">
      <c r="K436">
        <v>19874</v>
      </c>
      <c r="L436" t="s">
        <v>84</v>
      </c>
      <c r="M436" s="17">
        <v>473</v>
      </c>
      <c r="N436" s="17">
        <v>129295213</v>
      </c>
      <c r="O436" s="17">
        <v>128857563</v>
      </c>
      <c r="P436" s="17">
        <v>3.39639E-3</v>
      </c>
      <c r="Q436" s="17">
        <v>62884267</v>
      </c>
      <c r="R436">
        <v>54201492</v>
      </c>
      <c r="S436">
        <v>-0.11044145</v>
      </c>
      <c r="T436">
        <v>-4.83</v>
      </c>
      <c r="V436">
        <v>20073</v>
      </c>
      <c r="W436" t="s">
        <v>81</v>
      </c>
      <c r="X436" s="17">
        <v>1192</v>
      </c>
      <c r="Y436" s="17">
        <v>1255851977</v>
      </c>
      <c r="Z436" s="17">
        <v>1296233572</v>
      </c>
      <c r="AA436">
        <v>-3.115302E-2</v>
      </c>
      <c r="AB436" s="17">
        <v>546845825</v>
      </c>
      <c r="AC436" s="17">
        <v>613619626</v>
      </c>
      <c r="AD436">
        <v>3.866344E-2</v>
      </c>
      <c r="AE436">
        <v>6.44</v>
      </c>
    </row>
    <row r="437" spans="11:31" x14ac:dyDescent="0.25">
      <c r="K437">
        <v>19881</v>
      </c>
      <c r="L437" t="s">
        <v>84</v>
      </c>
      <c r="M437" s="17">
        <v>487</v>
      </c>
      <c r="N437" s="17">
        <v>135178991</v>
      </c>
      <c r="O437" s="17">
        <v>134804235</v>
      </c>
      <c r="P437" s="17">
        <v>2.7799999999999999E-3</v>
      </c>
      <c r="Q437" s="17">
        <v>37965835</v>
      </c>
      <c r="R437">
        <v>63434369</v>
      </c>
      <c r="S437">
        <v>0.36210365999999999</v>
      </c>
      <c r="T437">
        <v>-7.54</v>
      </c>
      <c r="V437">
        <v>20074</v>
      </c>
      <c r="W437" t="s">
        <v>81</v>
      </c>
      <c r="X437" s="17">
        <v>1226</v>
      </c>
      <c r="Y437" s="17">
        <v>1342410262</v>
      </c>
      <c r="Z437" s="17">
        <v>1280567225</v>
      </c>
      <c r="AA437">
        <v>4.8293469999999998E-2</v>
      </c>
      <c r="AB437" s="17">
        <v>1743936035</v>
      </c>
      <c r="AC437" s="17">
        <v>533773715</v>
      </c>
      <c r="AD437">
        <v>-1.53766639</v>
      </c>
      <c r="AE437">
        <v>7.22</v>
      </c>
    </row>
    <row r="438" spans="11:31" x14ac:dyDescent="0.25">
      <c r="K438">
        <v>19882</v>
      </c>
      <c r="L438" t="s">
        <v>84</v>
      </c>
      <c r="M438" s="17">
        <v>502</v>
      </c>
      <c r="N438" s="17">
        <v>145946085</v>
      </c>
      <c r="O438" s="17">
        <v>142945712</v>
      </c>
      <c r="P438" s="17">
        <v>2.0989600000000001E-2</v>
      </c>
      <c r="Q438" s="17">
        <v>54564182</v>
      </c>
      <c r="R438">
        <v>39442424</v>
      </c>
      <c r="S438">
        <v>-0.11711111</v>
      </c>
      <c r="T438">
        <v>-0.17</v>
      </c>
      <c r="V438">
        <v>20081</v>
      </c>
      <c r="W438" t="s">
        <v>81</v>
      </c>
      <c r="X438" s="17">
        <v>1321</v>
      </c>
      <c r="Y438" s="17">
        <v>1421809667</v>
      </c>
      <c r="Z438" s="17">
        <v>1421239218</v>
      </c>
      <c r="AA438">
        <v>4.0137000000000001E-4</v>
      </c>
      <c r="AB438" s="17">
        <v>511967948</v>
      </c>
      <c r="AC438" s="17">
        <v>1804067703</v>
      </c>
      <c r="AD438">
        <v>-3.37663015</v>
      </c>
      <c r="AE438">
        <v>4.8099999999999996</v>
      </c>
    </row>
    <row r="439" spans="11:31" x14ac:dyDescent="0.25">
      <c r="K439">
        <v>19883</v>
      </c>
      <c r="L439" t="s">
        <v>84</v>
      </c>
      <c r="M439" s="17">
        <v>512</v>
      </c>
      <c r="N439" s="17">
        <v>145884743</v>
      </c>
      <c r="O439" s="17">
        <v>149640993</v>
      </c>
      <c r="P439" s="17">
        <v>-2.5101740000000001E-2</v>
      </c>
      <c r="Q439" s="17">
        <v>45500246</v>
      </c>
      <c r="R439">
        <v>50872605</v>
      </c>
      <c r="S439">
        <v>1.636261E-2</v>
      </c>
      <c r="T439">
        <v>0.21</v>
      </c>
      <c r="V439">
        <v>20082</v>
      </c>
      <c r="W439" t="s">
        <v>81</v>
      </c>
      <c r="X439" s="17">
        <v>1416</v>
      </c>
      <c r="Y439" s="17">
        <v>1542795420</v>
      </c>
      <c r="Z439" s="17">
        <v>1513316555</v>
      </c>
      <c r="AA439">
        <v>1.9479639999999999E-2</v>
      </c>
      <c r="AB439" s="17">
        <v>608614905</v>
      </c>
      <c r="AC439" s="17">
        <v>552058500</v>
      </c>
      <c r="AD439">
        <v>-2.816886E-2</v>
      </c>
      <c r="AE439">
        <v>3.7</v>
      </c>
    </row>
    <row r="440" spans="11:31" x14ac:dyDescent="0.25">
      <c r="K440">
        <v>19884</v>
      </c>
      <c r="L440" t="s">
        <v>84</v>
      </c>
      <c r="M440" s="17">
        <v>523</v>
      </c>
      <c r="N440" s="17">
        <v>152919276</v>
      </c>
      <c r="O440" s="17">
        <v>152411100</v>
      </c>
      <c r="P440" s="17">
        <v>3.33425E-3</v>
      </c>
      <c r="Q440" s="17">
        <v>77507553</v>
      </c>
      <c r="R440">
        <v>47739777</v>
      </c>
      <c r="S440">
        <v>-0.27953788000000002</v>
      </c>
      <c r="T440">
        <v>0.2</v>
      </c>
      <c r="V440">
        <v>20083</v>
      </c>
      <c r="W440" t="s">
        <v>81</v>
      </c>
      <c r="X440" s="17">
        <v>1452</v>
      </c>
      <c r="Y440" s="17">
        <v>1495318072</v>
      </c>
      <c r="Z440" s="17">
        <v>1565620813</v>
      </c>
      <c r="AA440">
        <v>-4.4904069999999997E-2</v>
      </c>
      <c r="AB440" s="17">
        <v>580292028</v>
      </c>
      <c r="AC440" s="17">
        <v>645212130</v>
      </c>
      <c r="AD440">
        <v>-5.8481000000000002E-3</v>
      </c>
      <c r="AE440">
        <v>2.33</v>
      </c>
    </row>
    <row r="441" spans="11:31" x14ac:dyDescent="0.25">
      <c r="K441">
        <v>19891</v>
      </c>
      <c r="L441" t="s">
        <v>84</v>
      </c>
      <c r="M441" s="17">
        <v>547</v>
      </c>
      <c r="N441" s="17">
        <v>165943801</v>
      </c>
      <c r="O441" s="17">
        <v>159303499</v>
      </c>
      <c r="P441" s="17">
        <v>4.1683339999999999E-2</v>
      </c>
      <c r="Q441" s="17">
        <v>35351030</v>
      </c>
      <c r="R441">
        <v>81462381</v>
      </c>
      <c r="S441">
        <v>0.67768364999999997</v>
      </c>
      <c r="T441">
        <v>4.09</v>
      </c>
      <c r="V441">
        <v>20084</v>
      </c>
      <c r="W441" t="s">
        <v>81</v>
      </c>
      <c r="X441" s="17">
        <v>1493</v>
      </c>
      <c r="Y441" s="17">
        <v>1518906677</v>
      </c>
      <c r="Z441" s="17">
        <v>1496370909</v>
      </c>
      <c r="AA441">
        <v>1.5060280000000001E-2</v>
      </c>
      <c r="AB441" s="17">
        <v>764107584</v>
      </c>
      <c r="AC441" s="17">
        <v>594888916</v>
      </c>
      <c r="AD441">
        <v>-0.16271306999999999</v>
      </c>
      <c r="AE441">
        <v>-1</v>
      </c>
    </row>
    <row r="442" spans="11:31" x14ac:dyDescent="0.25">
      <c r="K442">
        <v>19892</v>
      </c>
      <c r="L442" t="s">
        <v>84</v>
      </c>
      <c r="M442" s="17">
        <v>554</v>
      </c>
      <c r="N442" s="17">
        <v>167181730</v>
      </c>
      <c r="O442" s="17">
        <v>174455779</v>
      </c>
      <c r="P442" s="17">
        <v>-4.1695660000000002E-2</v>
      </c>
      <c r="Q442" s="17">
        <v>46329973</v>
      </c>
      <c r="R442">
        <v>34932041</v>
      </c>
      <c r="S442">
        <v>-0.13382654999999999</v>
      </c>
      <c r="T442">
        <v>-2.1800000000000002</v>
      </c>
      <c r="V442">
        <v>20091</v>
      </c>
      <c r="W442" t="s">
        <v>81</v>
      </c>
      <c r="X442" s="17">
        <v>1413</v>
      </c>
      <c r="Y442" s="17">
        <v>1480661781</v>
      </c>
      <c r="Z442" s="17">
        <v>1413639609</v>
      </c>
      <c r="AA442">
        <v>4.741107E-2</v>
      </c>
      <c r="AB442" s="17">
        <v>447468657</v>
      </c>
      <c r="AC442" s="17">
        <v>835881202</v>
      </c>
      <c r="AD442">
        <v>0.78827882000000005</v>
      </c>
      <c r="AE442">
        <v>3.7</v>
      </c>
    </row>
    <row r="443" spans="11:31" x14ac:dyDescent="0.25">
      <c r="K443">
        <v>19893</v>
      </c>
      <c r="L443" t="s">
        <v>84</v>
      </c>
      <c r="M443" s="17">
        <v>582</v>
      </c>
      <c r="N443" s="17">
        <v>170642412</v>
      </c>
      <c r="O443" s="17">
        <v>171941128</v>
      </c>
      <c r="P443" s="17">
        <v>-7.55326E-3</v>
      </c>
      <c r="Q443" s="17">
        <v>36720399</v>
      </c>
      <c r="R443">
        <v>41709201</v>
      </c>
      <c r="S443">
        <v>2.8334729999999999E-2</v>
      </c>
      <c r="T443">
        <v>-0.42</v>
      </c>
      <c r="V443">
        <v>20092</v>
      </c>
      <c r="W443" t="s">
        <v>81</v>
      </c>
      <c r="X443" s="17">
        <v>1426</v>
      </c>
      <c r="Y443" s="17">
        <v>1529110600</v>
      </c>
      <c r="Z443" s="17">
        <v>1488665789</v>
      </c>
      <c r="AA443">
        <v>2.7168500000000002E-2</v>
      </c>
      <c r="AB443" s="17">
        <v>365860307</v>
      </c>
      <c r="AC443" s="17">
        <v>448075635</v>
      </c>
      <c r="AD443">
        <v>0.11787555</v>
      </c>
      <c r="AE443">
        <v>4.47</v>
      </c>
    </row>
    <row r="444" spans="11:31" x14ac:dyDescent="0.25">
      <c r="K444">
        <v>19894</v>
      </c>
      <c r="L444" t="s">
        <v>84</v>
      </c>
      <c r="M444" s="17">
        <v>585</v>
      </c>
      <c r="N444" s="17">
        <v>173070108</v>
      </c>
      <c r="O444" s="17">
        <v>169317121</v>
      </c>
      <c r="P444" s="17">
        <v>2.216543E-2</v>
      </c>
      <c r="Q444" s="17">
        <v>62034818</v>
      </c>
      <c r="R444">
        <v>64388959</v>
      </c>
      <c r="S444">
        <v>5.8202950000000003E-2</v>
      </c>
      <c r="T444">
        <v>1.46</v>
      </c>
      <c r="V444">
        <v>20093</v>
      </c>
      <c r="W444" t="s">
        <v>81</v>
      </c>
      <c r="X444" s="17">
        <v>1413</v>
      </c>
      <c r="Y444" s="17">
        <v>1461039343</v>
      </c>
      <c r="Z444" s="17">
        <v>1515333605</v>
      </c>
      <c r="AA444">
        <v>-3.582991E-2</v>
      </c>
      <c r="AB444" s="17">
        <v>370612609</v>
      </c>
      <c r="AC444" s="17">
        <v>368263620</v>
      </c>
      <c r="AD444">
        <v>-4.9380819999999999E-2</v>
      </c>
      <c r="AE444">
        <v>5.38</v>
      </c>
    </row>
    <row r="445" spans="11:31" x14ac:dyDescent="0.25">
      <c r="K445">
        <v>19901</v>
      </c>
      <c r="L445" t="s">
        <v>84</v>
      </c>
      <c r="M445" s="17">
        <v>583</v>
      </c>
      <c r="N445" s="17">
        <v>172898114</v>
      </c>
      <c r="O445" s="17">
        <v>174420616</v>
      </c>
      <c r="P445" s="17">
        <v>-8.7289099999999994E-3</v>
      </c>
      <c r="Q445" s="17">
        <v>39217177</v>
      </c>
      <c r="R445">
        <v>67825165</v>
      </c>
      <c r="S445">
        <v>0.25409608</v>
      </c>
      <c r="T445">
        <v>-3.58</v>
      </c>
      <c r="V445">
        <v>20094</v>
      </c>
      <c r="W445" t="s">
        <v>81</v>
      </c>
      <c r="X445" s="17">
        <v>1412</v>
      </c>
      <c r="Y445" s="17">
        <v>1435346934</v>
      </c>
      <c r="Z445" s="17">
        <v>1471440114</v>
      </c>
      <c r="AA445">
        <v>-2.452915E-2</v>
      </c>
      <c r="AB445" s="17">
        <v>517238630</v>
      </c>
      <c r="AC445" s="17">
        <v>381249380</v>
      </c>
      <c r="AD445">
        <v>-0.15784617000000001</v>
      </c>
      <c r="AE445">
        <v>1.42</v>
      </c>
    </row>
    <row r="446" spans="11:31" x14ac:dyDescent="0.25">
      <c r="K446">
        <v>19902</v>
      </c>
      <c r="L446" t="s">
        <v>84</v>
      </c>
      <c r="M446" s="17">
        <v>635</v>
      </c>
      <c r="N446" s="17">
        <v>187461215</v>
      </c>
      <c r="O446" s="17">
        <v>189936828</v>
      </c>
      <c r="P446" s="17">
        <v>-1.3033879999999999E-2</v>
      </c>
      <c r="Q446" s="17">
        <v>58621837</v>
      </c>
      <c r="R446">
        <v>46657238</v>
      </c>
      <c r="S446">
        <v>-0.10078345</v>
      </c>
      <c r="T446">
        <v>-0.72</v>
      </c>
      <c r="V446">
        <v>20101</v>
      </c>
      <c r="W446" t="s">
        <v>81</v>
      </c>
      <c r="X446" s="17">
        <v>1405</v>
      </c>
      <c r="Y446" s="17">
        <v>1454408323</v>
      </c>
      <c r="Z446" s="17">
        <v>1420853204</v>
      </c>
      <c r="AA446">
        <v>2.3616180000000001E-2</v>
      </c>
      <c r="AB446" s="17">
        <v>328778995</v>
      </c>
      <c r="AC446" s="17">
        <v>542119445</v>
      </c>
      <c r="AD446">
        <v>0.28096743000000002</v>
      </c>
      <c r="AE446">
        <v>-0.96</v>
      </c>
    </row>
    <row r="447" spans="11:31" x14ac:dyDescent="0.25">
      <c r="K447">
        <v>19903</v>
      </c>
      <c r="L447" t="s">
        <v>84</v>
      </c>
      <c r="M447" s="17">
        <v>651</v>
      </c>
      <c r="N447" s="17">
        <v>202545284</v>
      </c>
      <c r="O447" s="17">
        <v>200199453</v>
      </c>
      <c r="P447" s="17">
        <v>1.1717470000000001E-2</v>
      </c>
      <c r="Q447" s="17">
        <v>136862670</v>
      </c>
      <c r="R447">
        <v>59245139</v>
      </c>
      <c r="S447">
        <v>-0.53401487000000003</v>
      </c>
      <c r="T447">
        <v>1.21</v>
      </c>
      <c r="V447">
        <v>20102</v>
      </c>
      <c r="W447" t="s">
        <v>81</v>
      </c>
      <c r="X447" s="17">
        <v>1318</v>
      </c>
      <c r="Y447" s="17">
        <v>1390379177</v>
      </c>
      <c r="Z447" s="17">
        <v>1370848209</v>
      </c>
      <c r="AA447">
        <v>1.4247360000000001E-2</v>
      </c>
      <c r="AB447" s="17">
        <v>398633128</v>
      </c>
      <c r="AC447" s="17">
        <v>307930227</v>
      </c>
      <c r="AD447">
        <v>-6.6959009999999999E-2</v>
      </c>
      <c r="AE447">
        <v>-2.25</v>
      </c>
    </row>
    <row r="448" spans="11:31" x14ac:dyDescent="0.25">
      <c r="K448">
        <v>19904</v>
      </c>
      <c r="L448" t="s">
        <v>84</v>
      </c>
      <c r="M448" s="17">
        <v>636</v>
      </c>
      <c r="N448" s="17">
        <v>221227484</v>
      </c>
      <c r="O448" s="17">
        <v>209110120</v>
      </c>
      <c r="P448" s="17">
        <v>5.7947289999999999E-2</v>
      </c>
      <c r="Q448" s="17">
        <v>89804888</v>
      </c>
      <c r="R448">
        <v>142412965</v>
      </c>
      <c r="S448">
        <v>0.97043780999999996</v>
      </c>
      <c r="T448">
        <v>4.79</v>
      </c>
      <c r="V448">
        <v>20103</v>
      </c>
      <c r="W448" t="s">
        <v>81</v>
      </c>
      <c r="X448" s="17">
        <v>1312</v>
      </c>
      <c r="Y448" s="17">
        <v>1308000371</v>
      </c>
      <c r="Z448" s="17">
        <v>1378337297</v>
      </c>
      <c r="AA448">
        <v>-5.1030270000000003E-2</v>
      </c>
      <c r="AB448" s="17">
        <v>409594222</v>
      </c>
      <c r="AC448" s="17">
        <v>405046427</v>
      </c>
      <c r="AD448">
        <v>-7.6939709999999994E-2</v>
      </c>
      <c r="AE448">
        <v>-3.77</v>
      </c>
    </row>
    <row r="449" spans="11:31" x14ac:dyDescent="0.25">
      <c r="K449">
        <v>19911</v>
      </c>
      <c r="L449" t="s">
        <v>84</v>
      </c>
      <c r="M449" s="17">
        <v>632</v>
      </c>
      <c r="N449" s="17">
        <v>209885342</v>
      </c>
      <c r="O449" s="17">
        <v>223941813</v>
      </c>
      <c r="P449" s="17">
        <v>-6.2768409999999997E-2</v>
      </c>
      <c r="Q449" s="17">
        <v>52457548</v>
      </c>
      <c r="R449">
        <v>88724153</v>
      </c>
      <c r="S449">
        <v>0.16425467999999999</v>
      </c>
      <c r="T449">
        <v>-0.61</v>
      </c>
      <c r="V449">
        <v>20104</v>
      </c>
      <c r="W449" t="s">
        <v>81</v>
      </c>
      <c r="X449" s="17">
        <v>1297</v>
      </c>
      <c r="Y449" s="17">
        <v>1259974311</v>
      </c>
      <c r="Z449" s="17">
        <v>1283334446</v>
      </c>
      <c r="AA449">
        <v>-1.8202690000000001E-2</v>
      </c>
      <c r="AB449" s="17">
        <v>559926036</v>
      </c>
      <c r="AC449" s="17">
        <v>412721172</v>
      </c>
      <c r="AD449">
        <v>-0.19591362000000001</v>
      </c>
      <c r="AE449">
        <v>-3.14</v>
      </c>
    </row>
    <row r="450" spans="11:31" x14ac:dyDescent="0.25">
      <c r="K450">
        <v>19912</v>
      </c>
      <c r="L450" t="s">
        <v>84</v>
      </c>
      <c r="M450" s="17">
        <v>739</v>
      </c>
      <c r="N450" s="17">
        <v>235979097</v>
      </c>
      <c r="O450" s="17">
        <v>231579305</v>
      </c>
      <c r="P450" s="17">
        <v>1.899907E-2</v>
      </c>
      <c r="Q450" s="17">
        <v>52282429</v>
      </c>
      <c r="R450">
        <v>53268215</v>
      </c>
      <c r="S450">
        <v>3.0203270000000001E-2</v>
      </c>
      <c r="T450">
        <v>2.59</v>
      </c>
      <c r="V450">
        <v>20111</v>
      </c>
      <c r="W450" t="s">
        <v>81</v>
      </c>
      <c r="X450" s="17">
        <v>1269</v>
      </c>
      <c r="Y450" s="17">
        <v>1255334164</v>
      </c>
      <c r="Z450" s="17">
        <v>1249422951</v>
      </c>
      <c r="AA450">
        <v>4.7311499999999999E-3</v>
      </c>
      <c r="AB450" s="17">
        <v>582385135</v>
      </c>
      <c r="AC450" s="17">
        <v>580442417</v>
      </c>
      <c r="AD450">
        <v>5.9321499999999997E-3</v>
      </c>
      <c r="AE450">
        <v>-5.03</v>
      </c>
    </row>
    <row r="451" spans="11:31" x14ac:dyDescent="0.25">
      <c r="K451">
        <v>19913</v>
      </c>
      <c r="L451" t="s">
        <v>84</v>
      </c>
      <c r="M451" s="17">
        <v>755</v>
      </c>
      <c r="N451" s="17">
        <v>233208961</v>
      </c>
      <c r="O451" s="17">
        <v>239097447</v>
      </c>
      <c r="P451" s="17">
        <v>-2.4627980000000001E-2</v>
      </c>
      <c r="Q451" s="17">
        <v>88705615</v>
      </c>
      <c r="R451">
        <v>55500230</v>
      </c>
      <c r="S451">
        <v>-0.21293281</v>
      </c>
      <c r="T451">
        <v>-1.05</v>
      </c>
      <c r="V451">
        <v>20112</v>
      </c>
      <c r="W451" t="s">
        <v>81</v>
      </c>
      <c r="X451" s="17">
        <v>1311</v>
      </c>
      <c r="Y451" s="17">
        <v>1328043388</v>
      </c>
      <c r="Z451" s="17">
        <v>1284566393</v>
      </c>
      <c r="AA451">
        <v>3.384566E-2</v>
      </c>
      <c r="AB451" s="17">
        <v>534537057</v>
      </c>
      <c r="AC451" s="17">
        <v>599866135</v>
      </c>
      <c r="AD451">
        <v>0.15891052</v>
      </c>
      <c r="AE451">
        <v>-3.07</v>
      </c>
    </row>
    <row r="452" spans="11:31" x14ac:dyDescent="0.25">
      <c r="K452">
        <v>19914</v>
      </c>
      <c r="L452" t="s">
        <v>84</v>
      </c>
      <c r="M452" s="17">
        <v>758</v>
      </c>
      <c r="N452" s="17">
        <v>231324248</v>
      </c>
      <c r="O452" s="17">
        <v>234147619</v>
      </c>
      <c r="P452" s="17">
        <v>-1.2058080000000001E-2</v>
      </c>
      <c r="Q452" s="17">
        <v>85032000</v>
      </c>
      <c r="R452">
        <v>101689998</v>
      </c>
      <c r="S452">
        <v>0.10444568999999999</v>
      </c>
      <c r="T452">
        <v>-8.0500000000000007</v>
      </c>
      <c r="V452">
        <v>20113</v>
      </c>
      <c r="W452" t="s">
        <v>81</v>
      </c>
      <c r="X452" s="17">
        <v>1285</v>
      </c>
      <c r="Y452" s="17">
        <v>1289337064</v>
      </c>
      <c r="Z452" s="17">
        <v>1335164388</v>
      </c>
      <c r="AA452">
        <v>-3.4323359999999997E-2</v>
      </c>
      <c r="AB452" s="17">
        <v>635329990</v>
      </c>
      <c r="AC452" s="17">
        <v>529993200</v>
      </c>
      <c r="AD452">
        <v>-0.18774157999999999</v>
      </c>
      <c r="AE452">
        <v>-1.39</v>
      </c>
    </row>
    <row r="453" spans="11:31" x14ac:dyDescent="0.25">
      <c r="K453">
        <v>19921</v>
      </c>
      <c r="L453" t="s">
        <v>84</v>
      </c>
      <c r="M453" s="17">
        <v>773</v>
      </c>
      <c r="N453" s="17">
        <v>232599306</v>
      </c>
      <c r="O453" s="17">
        <v>239187255</v>
      </c>
      <c r="P453" s="17">
        <v>-2.7543060000000001E-2</v>
      </c>
      <c r="Q453" s="17">
        <v>47535558</v>
      </c>
      <c r="R453">
        <v>87387082</v>
      </c>
      <c r="S453">
        <v>0.21912739000000001</v>
      </c>
      <c r="T453">
        <v>-4.5199999999999996</v>
      </c>
      <c r="V453">
        <v>20114</v>
      </c>
      <c r="W453" t="s">
        <v>81</v>
      </c>
      <c r="X453" s="17">
        <v>1291</v>
      </c>
      <c r="Y453" s="17">
        <v>1286839514</v>
      </c>
      <c r="Z453" s="17">
        <v>1297183158</v>
      </c>
      <c r="AA453">
        <v>-7.9739300000000006E-3</v>
      </c>
      <c r="AB453" s="17">
        <v>721684363</v>
      </c>
      <c r="AC453" s="17">
        <v>631926772</v>
      </c>
      <c r="AD453">
        <v>-0.15047015999999999</v>
      </c>
      <c r="AE453">
        <v>-0.37</v>
      </c>
    </row>
    <row r="454" spans="11:31" x14ac:dyDescent="0.25">
      <c r="K454">
        <v>19922</v>
      </c>
      <c r="L454" t="s">
        <v>84</v>
      </c>
      <c r="M454" s="17">
        <v>786</v>
      </c>
      <c r="N454" s="17">
        <v>249085701</v>
      </c>
      <c r="O454" s="17">
        <v>238473013</v>
      </c>
      <c r="P454" s="17">
        <v>4.4502680000000003E-2</v>
      </c>
      <c r="Q454" s="17">
        <v>57875800</v>
      </c>
      <c r="R454">
        <v>47925095</v>
      </c>
      <c r="S454">
        <v>3.4740999999999999E-3</v>
      </c>
      <c r="T454">
        <v>-1.97</v>
      </c>
      <c r="V454">
        <v>20121</v>
      </c>
      <c r="W454" t="s">
        <v>81</v>
      </c>
      <c r="X454" s="17">
        <v>1324</v>
      </c>
      <c r="Y454" s="17">
        <v>1347610557</v>
      </c>
      <c r="Z454" s="17">
        <v>1309382953</v>
      </c>
      <c r="AA454">
        <v>2.919513E-2</v>
      </c>
      <c r="AB454" s="17">
        <v>456306666</v>
      </c>
      <c r="AC454" s="17">
        <v>866960328</v>
      </c>
      <c r="AD454">
        <v>1.01459835</v>
      </c>
      <c r="AE454">
        <v>2.0699999999999998</v>
      </c>
    </row>
    <row r="455" spans="11:31" x14ac:dyDescent="0.25">
      <c r="K455">
        <v>19923</v>
      </c>
      <c r="L455" t="s">
        <v>84</v>
      </c>
      <c r="M455" s="17">
        <v>807</v>
      </c>
      <c r="N455" s="17">
        <v>252529194</v>
      </c>
      <c r="O455" s="17">
        <v>257560740</v>
      </c>
      <c r="P455" s="17">
        <v>-1.9535380000000001E-2</v>
      </c>
      <c r="Q455" s="17">
        <v>104997696</v>
      </c>
      <c r="R455">
        <v>58753859</v>
      </c>
      <c r="S455">
        <v>-0.25791553</v>
      </c>
      <c r="T455">
        <v>-1.46</v>
      </c>
      <c r="V455">
        <v>20122</v>
      </c>
      <c r="W455" t="s">
        <v>81</v>
      </c>
      <c r="X455" s="17">
        <v>1381</v>
      </c>
      <c r="Y455" s="17">
        <v>1463566110</v>
      </c>
      <c r="Z455" s="17">
        <v>1431266801</v>
      </c>
      <c r="AA455">
        <v>2.2566940000000001E-2</v>
      </c>
      <c r="AB455" s="17">
        <v>544482545</v>
      </c>
      <c r="AC455" s="17">
        <v>542772870</v>
      </c>
      <c r="AD455">
        <v>3.4428640000000003E-2</v>
      </c>
      <c r="AE455">
        <v>0.95</v>
      </c>
    </row>
    <row r="456" spans="11:31" x14ac:dyDescent="0.25">
      <c r="K456">
        <v>19924</v>
      </c>
      <c r="L456" t="s">
        <v>84</v>
      </c>
      <c r="M456" s="17">
        <v>827</v>
      </c>
      <c r="N456" s="17">
        <v>259245939</v>
      </c>
      <c r="O456" s="17">
        <v>260529350</v>
      </c>
      <c r="P456" s="17">
        <v>-4.9261699999999997E-3</v>
      </c>
      <c r="Q456" s="17">
        <v>113642958</v>
      </c>
      <c r="R456">
        <v>115845349</v>
      </c>
      <c r="S456">
        <v>6.3516400000000004E-3</v>
      </c>
      <c r="T456">
        <v>-0.75</v>
      </c>
      <c r="V456">
        <v>20123</v>
      </c>
      <c r="W456" t="s">
        <v>81</v>
      </c>
      <c r="X456" s="17">
        <v>1338</v>
      </c>
      <c r="Y456" s="17">
        <v>1452015918</v>
      </c>
      <c r="Z456" s="17">
        <v>1467860028</v>
      </c>
      <c r="AA456">
        <v>-1.079402E-2</v>
      </c>
      <c r="AB456" s="17">
        <v>595954737</v>
      </c>
      <c r="AC456" s="17">
        <v>552379499</v>
      </c>
      <c r="AD456">
        <v>-6.4905089999999999E-2</v>
      </c>
      <c r="AE456">
        <v>3.3</v>
      </c>
    </row>
    <row r="457" spans="11:31" x14ac:dyDescent="0.25">
      <c r="K457">
        <v>19931</v>
      </c>
      <c r="L457" t="s">
        <v>84</v>
      </c>
      <c r="M457" s="17">
        <v>751</v>
      </c>
      <c r="N457" s="17">
        <v>270236062</v>
      </c>
      <c r="O457" s="17">
        <v>257443657</v>
      </c>
      <c r="P457" s="17">
        <v>4.9690119999999997E-2</v>
      </c>
      <c r="Q457" s="17">
        <v>60409338</v>
      </c>
      <c r="R457">
        <v>114733152</v>
      </c>
      <c r="S457">
        <v>0.47029628000000001</v>
      </c>
      <c r="T457">
        <v>6.97</v>
      </c>
      <c r="V457">
        <v>20124</v>
      </c>
      <c r="W457" t="s">
        <v>81</v>
      </c>
      <c r="X457" s="17">
        <v>1295</v>
      </c>
      <c r="Y457" s="17">
        <v>1421867734</v>
      </c>
      <c r="Z457" s="17">
        <v>1447174413</v>
      </c>
      <c r="AA457">
        <v>-1.7486959999999999E-2</v>
      </c>
      <c r="AB457" s="17">
        <v>798722422</v>
      </c>
      <c r="AC457" s="17">
        <v>574687913</v>
      </c>
      <c r="AD457">
        <v>-0.28578228999999999</v>
      </c>
      <c r="AE457">
        <v>2.35</v>
      </c>
    </row>
    <row r="458" spans="11:31" x14ac:dyDescent="0.25">
      <c r="K458">
        <v>19932</v>
      </c>
      <c r="L458" t="s">
        <v>84</v>
      </c>
      <c r="M458" s="17">
        <v>787</v>
      </c>
      <c r="N458" s="17">
        <v>255124149</v>
      </c>
      <c r="O458" s="17">
        <v>280991827</v>
      </c>
      <c r="P458" s="17">
        <v>-9.2058470000000003E-2</v>
      </c>
      <c r="Q458" s="17">
        <v>89118996</v>
      </c>
      <c r="R458">
        <v>65145124</v>
      </c>
      <c r="S458">
        <v>-0.2309118</v>
      </c>
      <c r="T458">
        <v>-6.68</v>
      </c>
      <c r="V458">
        <v>20131</v>
      </c>
      <c r="W458" t="s">
        <v>81</v>
      </c>
      <c r="X458" s="17">
        <v>1323</v>
      </c>
      <c r="Y458" s="17">
        <v>1466668179</v>
      </c>
      <c r="Z458" s="17">
        <v>1459141288</v>
      </c>
      <c r="AA458">
        <v>5.1584400000000002E-3</v>
      </c>
      <c r="AB458" s="17">
        <v>525626712</v>
      </c>
      <c r="AC458" s="17">
        <v>808617159</v>
      </c>
      <c r="AD458">
        <v>0.44658964000000001</v>
      </c>
      <c r="AE458">
        <v>-0.06</v>
      </c>
    </row>
    <row r="459" spans="11:31" x14ac:dyDescent="0.25">
      <c r="K459">
        <v>19933</v>
      </c>
      <c r="L459" t="s">
        <v>84</v>
      </c>
      <c r="M459" s="17">
        <v>802</v>
      </c>
      <c r="N459" s="17">
        <v>285052583</v>
      </c>
      <c r="O459" s="17">
        <v>266756480</v>
      </c>
      <c r="P459" s="17">
        <v>6.8587289999999995E-2</v>
      </c>
      <c r="Q459" s="17">
        <v>188965619</v>
      </c>
      <c r="R459">
        <v>96543541</v>
      </c>
      <c r="S459">
        <v>-0.43548966</v>
      </c>
      <c r="T459">
        <v>2.13</v>
      </c>
      <c r="V459">
        <v>20132</v>
      </c>
      <c r="W459" t="s">
        <v>81</v>
      </c>
      <c r="X459" s="17">
        <v>1325</v>
      </c>
      <c r="Y459" s="17">
        <v>1540194777</v>
      </c>
      <c r="Z459" s="17">
        <v>1474777424</v>
      </c>
      <c r="AA459">
        <v>4.4357439999999998E-2</v>
      </c>
      <c r="AB459" s="17">
        <v>842909605</v>
      </c>
      <c r="AC459" s="17">
        <v>520290920</v>
      </c>
      <c r="AD459">
        <v>-0.26946566</v>
      </c>
      <c r="AE459">
        <v>2.12</v>
      </c>
    </row>
    <row r="460" spans="11:31" x14ac:dyDescent="0.25">
      <c r="K460">
        <v>19934</v>
      </c>
      <c r="L460" t="s">
        <v>84</v>
      </c>
      <c r="M460" s="17">
        <v>784</v>
      </c>
      <c r="N460" s="17">
        <v>282463572</v>
      </c>
      <c r="O460" s="17">
        <v>281173167</v>
      </c>
      <c r="P460" s="17">
        <v>4.5893599999999998E-3</v>
      </c>
      <c r="Q460" s="17">
        <v>121490794</v>
      </c>
      <c r="R460">
        <v>190173206</v>
      </c>
      <c r="S460">
        <v>0.76893237999999997</v>
      </c>
      <c r="T460">
        <v>3.08</v>
      </c>
      <c r="V460">
        <v>20133</v>
      </c>
      <c r="W460" t="s">
        <v>81</v>
      </c>
      <c r="X460" s="17">
        <v>1297</v>
      </c>
      <c r="Y460" s="17">
        <v>1489653206</v>
      </c>
      <c r="Z460" s="17">
        <v>1521499441</v>
      </c>
      <c r="AA460">
        <v>-2.0930819999999999E-2</v>
      </c>
      <c r="AB460" s="17">
        <v>1226795848</v>
      </c>
      <c r="AC460" s="17">
        <v>848610218</v>
      </c>
      <c r="AD460">
        <v>-0.60936013</v>
      </c>
      <c r="AE460">
        <v>1.1100000000000001</v>
      </c>
    </row>
    <row r="461" spans="11:31" x14ac:dyDescent="0.25">
      <c r="K461">
        <v>19941</v>
      </c>
      <c r="L461" t="s">
        <v>84</v>
      </c>
      <c r="M461" s="17">
        <v>734</v>
      </c>
      <c r="N461" s="17">
        <v>266064487</v>
      </c>
      <c r="O461" s="17">
        <v>268494108</v>
      </c>
      <c r="P461" s="17">
        <v>-9.0490699999999993E-3</v>
      </c>
      <c r="Q461" s="17">
        <v>90710687</v>
      </c>
      <c r="R461">
        <v>115285633</v>
      </c>
      <c r="S461">
        <v>0.14454373000000001</v>
      </c>
      <c r="T461">
        <v>-2.79</v>
      </c>
      <c r="V461">
        <v>20134</v>
      </c>
      <c r="W461" t="s">
        <v>81</v>
      </c>
      <c r="X461" s="17">
        <v>1302</v>
      </c>
      <c r="Y461" s="17">
        <v>1510116876</v>
      </c>
      <c r="Z461" s="17">
        <v>1513942795</v>
      </c>
      <c r="AA461">
        <v>-2.5271199999999999E-3</v>
      </c>
      <c r="AB461" s="17">
        <v>836628927</v>
      </c>
      <c r="AC461" s="17">
        <v>1246038582</v>
      </c>
      <c r="AD461">
        <v>1.5139132399999999</v>
      </c>
      <c r="AE461">
        <v>2.61</v>
      </c>
    </row>
    <row r="462" spans="11:31" x14ac:dyDescent="0.25">
      <c r="K462">
        <v>19942</v>
      </c>
      <c r="L462" t="s">
        <v>84</v>
      </c>
      <c r="M462" s="17">
        <v>741</v>
      </c>
      <c r="N462" s="17">
        <v>285344156</v>
      </c>
      <c r="O462" s="17">
        <v>272908073</v>
      </c>
      <c r="P462" s="17">
        <v>4.556876E-2</v>
      </c>
      <c r="Q462" s="17">
        <v>59747558</v>
      </c>
      <c r="R462">
        <v>98972995</v>
      </c>
      <c r="S462">
        <v>0.29701611</v>
      </c>
      <c r="T462">
        <v>10.97</v>
      </c>
      <c r="V462">
        <v>20141</v>
      </c>
      <c r="W462" t="s">
        <v>81</v>
      </c>
      <c r="X462" s="17">
        <v>1282</v>
      </c>
      <c r="Y462" s="17">
        <v>1567538251</v>
      </c>
      <c r="Z462" s="17">
        <v>1546732216</v>
      </c>
      <c r="AA462">
        <v>1.3451609999999999E-2</v>
      </c>
      <c r="AB462" s="17">
        <v>696087459</v>
      </c>
      <c r="AC462" s="17">
        <v>848549404</v>
      </c>
      <c r="AD462">
        <v>0.24816993000000001</v>
      </c>
      <c r="AE462">
        <v>3.44</v>
      </c>
    </row>
    <row r="463" spans="11:31" x14ac:dyDescent="0.25">
      <c r="K463">
        <v>19943</v>
      </c>
      <c r="L463" t="s">
        <v>84</v>
      </c>
      <c r="M463" s="17">
        <v>702</v>
      </c>
      <c r="N463" s="17">
        <v>282091602</v>
      </c>
      <c r="O463" s="17">
        <v>278345263</v>
      </c>
      <c r="P463" s="17">
        <v>1.345932E-2</v>
      </c>
      <c r="Q463" s="17">
        <v>93701743</v>
      </c>
      <c r="R463">
        <v>76431842</v>
      </c>
      <c r="S463">
        <v>-6.6977030000000007E-2</v>
      </c>
      <c r="T463">
        <v>5.46</v>
      </c>
      <c r="V463">
        <v>20142</v>
      </c>
      <c r="W463" t="s">
        <v>81</v>
      </c>
      <c r="X463" s="17">
        <v>1305</v>
      </c>
      <c r="Y463" s="17">
        <v>1709274643</v>
      </c>
      <c r="Z463" s="17">
        <v>1600300946</v>
      </c>
      <c r="AA463">
        <v>6.8095749999999997E-2</v>
      </c>
      <c r="AB463" s="17">
        <v>659028627</v>
      </c>
      <c r="AC463" s="17">
        <v>760227363</v>
      </c>
      <c r="AD463">
        <v>0.25018336000000002</v>
      </c>
      <c r="AE463">
        <v>5.81</v>
      </c>
    </row>
    <row r="464" spans="11:31" x14ac:dyDescent="0.25">
      <c r="K464">
        <v>19944</v>
      </c>
      <c r="L464" t="s">
        <v>84</v>
      </c>
      <c r="M464" s="17">
        <v>683</v>
      </c>
      <c r="N464" s="17">
        <v>273471446</v>
      </c>
      <c r="O464" s="17">
        <v>274698933</v>
      </c>
      <c r="P464" s="17">
        <v>-4.4684800000000004E-3</v>
      </c>
      <c r="Q464" s="17">
        <v>112381762</v>
      </c>
      <c r="R464">
        <v>96340602</v>
      </c>
      <c r="S464">
        <v>-9.6819959999999997E-2</v>
      </c>
      <c r="T464">
        <v>4.55</v>
      </c>
      <c r="V464">
        <v>20143</v>
      </c>
      <c r="W464" t="s">
        <v>81</v>
      </c>
      <c r="X464" s="17">
        <v>1317</v>
      </c>
      <c r="Y464" s="17">
        <v>1740078902</v>
      </c>
      <c r="Z464" s="17">
        <v>1770814263</v>
      </c>
      <c r="AA464">
        <v>-1.7356630000000001E-2</v>
      </c>
      <c r="AB464" s="17">
        <v>780542821</v>
      </c>
      <c r="AC464" s="17">
        <v>662524138</v>
      </c>
      <c r="AD464">
        <v>-0.13421941000000001</v>
      </c>
      <c r="AE464">
        <v>6.17</v>
      </c>
    </row>
    <row r="465" spans="11:31" x14ac:dyDescent="0.25">
      <c r="K465">
        <v>19951</v>
      </c>
      <c r="L465" t="s">
        <v>84</v>
      </c>
      <c r="M465" s="17">
        <v>694</v>
      </c>
      <c r="N465" s="17">
        <v>289557127</v>
      </c>
      <c r="O465" s="17">
        <v>276983826</v>
      </c>
      <c r="P465" s="17">
        <v>4.5393629999999997E-2</v>
      </c>
      <c r="Q465" s="17">
        <v>58921788</v>
      </c>
      <c r="R465">
        <v>112605695</v>
      </c>
      <c r="S465">
        <v>0.40307799999999999</v>
      </c>
      <c r="T465">
        <v>10</v>
      </c>
      <c r="V465">
        <v>20144</v>
      </c>
      <c r="W465" t="s">
        <v>81</v>
      </c>
      <c r="X465" s="17">
        <v>1269</v>
      </c>
      <c r="Y465" s="17">
        <v>1742023689</v>
      </c>
      <c r="Z465" s="17">
        <v>1726447011</v>
      </c>
      <c r="AA465">
        <v>9.0223899999999999E-3</v>
      </c>
      <c r="AB465" s="17">
        <v>910507013</v>
      </c>
      <c r="AC465" s="17">
        <v>777431052</v>
      </c>
      <c r="AD465">
        <v>-0.1238117</v>
      </c>
      <c r="AE465">
        <v>7.32</v>
      </c>
    </row>
    <row r="466" spans="11:31" x14ac:dyDescent="0.25">
      <c r="K466">
        <v>19952</v>
      </c>
      <c r="L466" t="s">
        <v>84</v>
      </c>
      <c r="M466" s="17">
        <v>690</v>
      </c>
      <c r="N466" s="17">
        <v>290113725</v>
      </c>
      <c r="O466" s="17">
        <v>295469875</v>
      </c>
      <c r="P466" s="17">
        <v>-1.8127569999999999E-2</v>
      </c>
      <c r="Q466" s="17">
        <v>63530133</v>
      </c>
      <c r="R466">
        <v>59157486</v>
      </c>
      <c r="S466">
        <v>-4.1169219999999999E-2</v>
      </c>
      <c r="T466">
        <v>3.63</v>
      </c>
      <c r="V466">
        <v>20151</v>
      </c>
      <c r="W466" t="s">
        <v>81</v>
      </c>
      <c r="X466" s="17">
        <v>1290</v>
      </c>
      <c r="Y466" s="17">
        <v>1771015991</v>
      </c>
      <c r="Z466" s="17">
        <v>1801654951</v>
      </c>
      <c r="AA466">
        <v>-1.7006009999999998E-2</v>
      </c>
      <c r="AB466" s="17">
        <v>738834199</v>
      </c>
      <c r="AC466" s="17">
        <v>926793836</v>
      </c>
      <c r="AD466">
        <v>0.1798236</v>
      </c>
      <c r="AE466">
        <v>4.28</v>
      </c>
    </row>
    <row r="467" spans="11:31" x14ac:dyDescent="0.25">
      <c r="K467">
        <v>19953</v>
      </c>
      <c r="L467" t="s">
        <v>84</v>
      </c>
      <c r="M467" s="17">
        <v>730</v>
      </c>
      <c r="N467" s="17">
        <v>289827361</v>
      </c>
      <c r="O467" s="17">
        <v>293522537</v>
      </c>
      <c r="P467" s="17">
        <v>-1.2589070000000001E-2</v>
      </c>
      <c r="Q467" s="17">
        <v>96446043</v>
      </c>
      <c r="R467">
        <v>63726790</v>
      </c>
      <c r="S467">
        <v>-0.15846432999999999</v>
      </c>
      <c r="T467">
        <v>1.02</v>
      </c>
      <c r="V467">
        <v>20152</v>
      </c>
      <c r="W467" t="s">
        <v>81</v>
      </c>
      <c r="X467" s="17">
        <v>1318</v>
      </c>
      <c r="Y467" s="17">
        <v>1948264051</v>
      </c>
      <c r="Z467" s="17">
        <v>1813125849</v>
      </c>
      <c r="AA467">
        <v>7.4533269999999999E-2</v>
      </c>
      <c r="AB467" s="17">
        <v>796084692</v>
      </c>
      <c r="AC467" s="17">
        <v>788707494</v>
      </c>
      <c r="AD467">
        <v>0.12471565</v>
      </c>
      <c r="AE467">
        <v>4.92</v>
      </c>
    </row>
    <row r="468" spans="11:31" x14ac:dyDescent="0.25">
      <c r="K468">
        <v>19954</v>
      </c>
      <c r="L468" t="s">
        <v>84</v>
      </c>
      <c r="M468" s="17">
        <v>742</v>
      </c>
      <c r="N468" s="17">
        <v>306307503</v>
      </c>
      <c r="O468" s="17">
        <v>306138290</v>
      </c>
      <c r="P468" s="17">
        <v>5.5272999999999997E-4</v>
      </c>
      <c r="Q468" s="17">
        <v>106127197</v>
      </c>
      <c r="R468">
        <v>103226503</v>
      </c>
      <c r="S468">
        <v>-1.346142E-2</v>
      </c>
      <c r="T468">
        <v>1.52</v>
      </c>
      <c r="V468">
        <v>20153</v>
      </c>
      <c r="W468" t="s">
        <v>81</v>
      </c>
      <c r="X468" s="17">
        <v>1301</v>
      </c>
      <c r="Y468" s="17">
        <v>1926312102</v>
      </c>
      <c r="Z468" s="17">
        <v>1975632531</v>
      </c>
      <c r="AA468">
        <v>-2.496437E-2</v>
      </c>
      <c r="AB468" s="17">
        <v>1018182427</v>
      </c>
      <c r="AC468" s="17">
        <v>804455828</v>
      </c>
      <c r="AD468">
        <v>-0.22460063</v>
      </c>
      <c r="AE468">
        <v>4.16</v>
      </c>
    </row>
    <row r="469" spans="11:31" x14ac:dyDescent="0.25">
      <c r="K469">
        <v>19961</v>
      </c>
      <c r="L469" t="s">
        <v>84</v>
      </c>
      <c r="M469" s="17">
        <v>741</v>
      </c>
      <c r="N469" s="17">
        <v>310569053</v>
      </c>
      <c r="O469" s="17">
        <v>303163055</v>
      </c>
      <c r="P469" s="17">
        <v>2.4429090000000001E-2</v>
      </c>
      <c r="Q469" s="17">
        <v>70311144</v>
      </c>
      <c r="R469">
        <v>118036918</v>
      </c>
      <c r="S469">
        <v>0.29780653000000001</v>
      </c>
      <c r="T469">
        <v>-0.56999999999999995</v>
      </c>
      <c r="V469">
        <v>20154</v>
      </c>
      <c r="W469" t="s">
        <v>81</v>
      </c>
      <c r="X469" s="17">
        <v>1266</v>
      </c>
      <c r="Y469" s="17">
        <v>1845404432</v>
      </c>
      <c r="Z469" s="17">
        <v>1879628435</v>
      </c>
      <c r="AA469">
        <v>-1.8207859999999999E-2</v>
      </c>
      <c r="AB469" s="17">
        <v>1206023402</v>
      </c>
      <c r="AC469" s="17">
        <v>1215948752</v>
      </c>
      <c r="AD469">
        <v>-3.6612020000000002E-2</v>
      </c>
      <c r="AE469">
        <v>1.44</v>
      </c>
    </row>
    <row r="470" spans="11:31" x14ac:dyDescent="0.25">
      <c r="K470">
        <v>19962</v>
      </c>
      <c r="L470" t="s">
        <v>84</v>
      </c>
      <c r="M470" s="17">
        <v>747</v>
      </c>
      <c r="N470" s="17">
        <v>336989695</v>
      </c>
      <c r="O470" s="17">
        <v>326416153</v>
      </c>
      <c r="P470" s="17">
        <v>3.2392829999999997E-2</v>
      </c>
      <c r="Q470" s="17">
        <v>66460077</v>
      </c>
      <c r="R470">
        <v>77321676</v>
      </c>
      <c r="S470">
        <v>8.6052249999999997E-2</v>
      </c>
      <c r="T470">
        <v>4.4800000000000004</v>
      </c>
      <c r="V470">
        <v>20161</v>
      </c>
      <c r="W470" t="s">
        <v>81</v>
      </c>
      <c r="X470" s="17">
        <v>1249</v>
      </c>
      <c r="Y470" s="17">
        <v>1920821232</v>
      </c>
      <c r="Z470" s="17">
        <v>1842046428</v>
      </c>
      <c r="AA470">
        <v>4.2764829999999997E-2</v>
      </c>
      <c r="AB470" s="17">
        <v>1027830314</v>
      </c>
      <c r="AC470" s="17">
        <v>1245766245</v>
      </c>
      <c r="AD470">
        <v>0.49760288000000003</v>
      </c>
      <c r="AE470">
        <v>7.41</v>
      </c>
    </row>
    <row r="471" spans="11:31" x14ac:dyDescent="0.25">
      <c r="K471">
        <v>19963</v>
      </c>
      <c r="L471" t="s">
        <v>84</v>
      </c>
      <c r="M471" s="17">
        <v>762</v>
      </c>
      <c r="N471" s="17">
        <v>324229117</v>
      </c>
      <c r="O471" s="17">
        <v>339873667</v>
      </c>
      <c r="P471" s="17">
        <v>-4.603049E-2</v>
      </c>
      <c r="Q471" s="17">
        <v>101573890</v>
      </c>
      <c r="R471">
        <v>66214621</v>
      </c>
      <c r="S471">
        <v>-0.18637724999999999</v>
      </c>
      <c r="T471">
        <v>1.1299999999999999</v>
      </c>
      <c r="V471">
        <v>20162</v>
      </c>
      <c r="W471" t="s">
        <v>81</v>
      </c>
      <c r="X471" s="17">
        <v>1303</v>
      </c>
      <c r="Y471" s="17">
        <v>2040635951</v>
      </c>
      <c r="Z471" s="17">
        <v>1980963140</v>
      </c>
      <c r="AA471">
        <v>3.0123130000000001E-2</v>
      </c>
      <c r="AB471" s="17">
        <v>1020040020</v>
      </c>
      <c r="AC471" s="17">
        <v>1047797273</v>
      </c>
      <c r="AD471">
        <v>9.3691880000000005E-2</v>
      </c>
      <c r="AE471">
        <v>2.97</v>
      </c>
    </row>
    <row r="472" spans="11:31" x14ac:dyDescent="0.25">
      <c r="K472">
        <v>19964</v>
      </c>
      <c r="L472" t="s">
        <v>84</v>
      </c>
      <c r="M472" s="17">
        <v>735</v>
      </c>
      <c r="N472" s="17">
        <v>331118934</v>
      </c>
      <c r="O472" s="17">
        <v>329478907</v>
      </c>
      <c r="P472" s="17">
        <v>4.9776400000000002E-3</v>
      </c>
      <c r="Q472" s="17">
        <v>158822073</v>
      </c>
      <c r="R472">
        <v>111533978</v>
      </c>
      <c r="S472">
        <v>-0.20944772</v>
      </c>
      <c r="T472">
        <v>1.58</v>
      </c>
      <c r="V472">
        <v>20163</v>
      </c>
      <c r="W472" t="s">
        <v>81</v>
      </c>
      <c r="X472" s="17">
        <v>1290</v>
      </c>
      <c r="Y472" s="17">
        <v>2019389963</v>
      </c>
      <c r="Z472" s="17">
        <v>2049601446</v>
      </c>
      <c r="AA472">
        <v>-1.474017E-2</v>
      </c>
      <c r="AB472" s="17">
        <v>886507652</v>
      </c>
      <c r="AC472" s="17">
        <v>1019053574</v>
      </c>
      <c r="AD472">
        <v>9.9301009999999995E-2</v>
      </c>
      <c r="AE472">
        <v>3.99</v>
      </c>
    </row>
    <row r="473" spans="11:31" x14ac:dyDescent="0.25">
      <c r="K473">
        <v>19971</v>
      </c>
      <c r="L473" t="s">
        <v>84</v>
      </c>
      <c r="M473" s="17">
        <v>696</v>
      </c>
      <c r="N473" s="17">
        <v>341960005</v>
      </c>
      <c r="O473" s="17">
        <v>324443279</v>
      </c>
      <c r="P473" s="17">
        <v>5.3990099999999999E-2</v>
      </c>
      <c r="Q473" s="17">
        <v>81041149</v>
      </c>
      <c r="R473">
        <v>134097140</v>
      </c>
      <c r="S473">
        <v>0.37075991000000003</v>
      </c>
      <c r="T473">
        <v>4.53</v>
      </c>
      <c r="V473">
        <v>20164</v>
      </c>
      <c r="W473" t="s">
        <v>81</v>
      </c>
      <c r="X473" s="17">
        <v>1279</v>
      </c>
      <c r="Y473" s="17">
        <v>1981216303</v>
      </c>
      <c r="Z473" s="17">
        <v>1997904920</v>
      </c>
      <c r="AA473">
        <v>-8.3530600000000007E-3</v>
      </c>
      <c r="AB473" s="17">
        <v>1104592245</v>
      </c>
      <c r="AC473" s="17">
        <v>891037967</v>
      </c>
      <c r="AD473">
        <v>-0.20801316</v>
      </c>
      <c r="AE473">
        <v>4.9800000000000004</v>
      </c>
    </row>
    <row r="474" spans="11:31" x14ac:dyDescent="0.25">
      <c r="K474">
        <v>19972</v>
      </c>
      <c r="L474" t="s">
        <v>84</v>
      </c>
      <c r="M474" s="17">
        <v>777</v>
      </c>
      <c r="N474" s="17">
        <v>403746092</v>
      </c>
      <c r="O474" s="17">
        <v>398350613</v>
      </c>
      <c r="P474" s="17">
        <v>1.3544550000000001E-2</v>
      </c>
      <c r="Q474" s="17">
        <v>110817715</v>
      </c>
      <c r="R474">
        <v>95586253</v>
      </c>
      <c r="S474">
        <v>-3.2487259999999997E-2</v>
      </c>
      <c r="T474">
        <v>2.65</v>
      </c>
      <c r="V474">
        <v>20171</v>
      </c>
      <c r="W474" t="s">
        <v>81</v>
      </c>
      <c r="X474" s="17">
        <v>1270</v>
      </c>
      <c r="Y474" s="17">
        <v>2038413002</v>
      </c>
      <c r="Z474" s="17">
        <v>1950346633</v>
      </c>
      <c r="AA474">
        <v>4.515421E-2</v>
      </c>
      <c r="AB474" s="17">
        <v>938268712</v>
      </c>
      <c r="AC474" s="17">
        <v>1129194768</v>
      </c>
      <c r="AD474">
        <v>0.33975739999999999</v>
      </c>
      <c r="AE474">
        <v>5.22</v>
      </c>
    </row>
    <row r="475" spans="11:31" x14ac:dyDescent="0.25">
      <c r="K475">
        <v>19973</v>
      </c>
      <c r="L475" t="s">
        <v>84</v>
      </c>
      <c r="M475" s="17">
        <v>788</v>
      </c>
      <c r="N475" s="17">
        <v>381901185</v>
      </c>
      <c r="O475" s="17">
        <v>390938400</v>
      </c>
      <c r="P475" s="17">
        <v>-2.311672E-2</v>
      </c>
      <c r="Q475" s="17">
        <v>110615964</v>
      </c>
      <c r="R475">
        <v>96076882</v>
      </c>
      <c r="S475">
        <v>-7.9957189999999997E-2</v>
      </c>
      <c r="T475">
        <v>4.9400000000000004</v>
      </c>
      <c r="V475">
        <v>20172</v>
      </c>
      <c r="W475" t="s">
        <v>81</v>
      </c>
      <c r="X475" s="17">
        <v>1290</v>
      </c>
      <c r="Y475" s="17">
        <v>2182056179</v>
      </c>
      <c r="Z475" s="17">
        <v>2098063453</v>
      </c>
      <c r="AA475">
        <v>4.0033449999999998E-2</v>
      </c>
      <c r="AB475" s="17">
        <v>957620090</v>
      </c>
      <c r="AC475" s="17">
        <v>977872451</v>
      </c>
      <c r="AD475">
        <v>9.3060100000000007E-2</v>
      </c>
      <c r="AE475">
        <v>6.21</v>
      </c>
    </row>
    <row r="476" spans="11:31" x14ac:dyDescent="0.25">
      <c r="K476">
        <v>19974</v>
      </c>
      <c r="L476" t="s">
        <v>84</v>
      </c>
      <c r="M476" s="17">
        <v>723</v>
      </c>
      <c r="N476" s="17">
        <v>382663189</v>
      </c>
      <c r="O476" s="17">
        <v>364984261</v>
      </c>
      <c r="P476" s="17">
        <v>4.8437510000000003E-2</v>
      </c>
      <c r="Q476" s="17">
        <v>176565248</v>
      </c>
      <c r="R476">
        <v>111126506</v>
      </c>
      <c r="S476">
        <v>-0.18813611999999999</v>
      </c>
      <c r="T476">
        <v>9.2899999999999991</v>
      </c>
      <c r="V476">
        <v>20173</v>
      </c>
      <c r="W476" t="s">
        <v>81</v>
      </c>
      <c r="X476" s="17">
        <v>1284</v>
      </c>
      <c r="Y476" s="17">
        <v>2152353062</v>
      </c>
      <c r="Z476" s="17">
        <v>2160848557</v>
      </c>
      <c r="AA476">
        <v>-3.9315599999999997E-3</v>
      </c>
      <c r="AB476" s="17">
        <v>1339153241</v>
      </c>
      <c r="AC476" s="17">
        <v>979862405</v>
      </c>
      <c r="AD476">
        <v>-0.31142307000000002</v>
      </c>
      <c r="AE476">
        <v>7.29</v>
      </c>
    </row>
    <row r="477" spans="11:31" x14ac:dyDescent="0.25">
      <c r="K477">
        <v>19981</v>
      </c>
      <c r="L477" t="s">
        <v>84</v>
      </c>
      <c r="M477" s="17">
        <v>742</v>
      </c>
      <c r="N477" s="17">
        <v>422752954</v>
      </c>
      <c r="O477" s="17">
        <v>409021912</v>
      </c>
      <c r="P477" s="17">
        <v>3.3570429999999998E-2</v>
      </c>
      <c r="Q477" s="17">
        <v>81922509</v>
      </c>
      <c r="R477">
        <v>178022108</v>
      </c>
      <c r="S477">
        <v>0.47545771999999997</v>
      </c>
      <c r="T477">
        <v>7.24</v>
      </c>
      <c r="V477">
        <v>20174</v>
      </c>
      <c r="W477" t="s">
        <v>81</v>
      </c>
      <c r="X477" s="17">
        <v>1282</v>
      </c>
      <c r="Y477" s="17">
        <v>2149478880</v>
      </c>
      <c r="Z477" s="17">
        <v>2144939740</v>
      </c>
      <c r="AA477">
        <v>2.1162099999999999E-3</v>
      </c>
      <c r="AB477" s="17">
        <v>1350393478</v>
      </c>
      <c r="AC477" s="17">
        <v>1335069458</v>
      </c>
      <c r="AD477">
        <v>-1.33168E-2</v>
      </c>
      <c r="AE477">
        <v>8.34</v>
      </c>
    </row>
    <row r="478" spans="11:31" x14ac:dyDescent="0.25">
      <c r="K478">
        <v>19982</v>
      </c>
      <c r="L478" t="s">
        <v>84</v>
      </c>
      <c r="M478" s="17">
        <v>759</v>
      </c>
      <c r="N478" s="17">
        <v>425257809</v>
      </c>
      <c r="O478" s="17">
        <v>419112335</v>
      </c>
      <c r="P478" s="17">
        <v>1.466307E-2</v>
      </c>
      <c r="Q478" s="17">
        <v>126579662</v>
      </c>
      <c r="R478">
        <v>93547084</v>
      </c>
      <c r="S478">
        <v>-8.2585919999999993E-2</v>
      </c>
      <c r="T478">
        <v>7.36</v>
      </c>
      <c r="V478">
        <v>20181</v>
      </c>
      <c r="W478" t="s">
        <v>81</v>
      </c>
      <c r="X478" s="17">
        <v>1344</v>
      </c>
      <c r="Y478" s="17">
        <v>2203713518</v>
      </c>
      <c r="Z478" s="17">
        <v>2223233712</v>
      </c>
      <c r="AA478">
        <v>-8.7800900000000008E-3</v>
      </c>
      <c r="AB478" s="17">
        <v>982127009</v>
      </c>
      <c r="AC478" s="17">
        <v>1421254623</v>
      </c>
      <c r="AD478">
        <v>0.52321490999999998</v>
      </c>
      <c r="AE478">
        <v>2.94</v>
      </c>
    </row>
    <row r="479" spans="11:31" x14ac:dyDescent="0.25">
      <c r="K479">
        <v>19983</v>
      </c>
      <c r="L479" t="s">
        <v>84</v>
      </c>
      <c r="M479" s="17">
        <v>756</v>
      </c>
      <c r="N479" s="17">
        <v>401033590</v>
      </c>
      <c r="O479" s="17">
        <v>406857511</v>
      </c>
      <c r="P479" s="17">
        <v>-1.43144E-2</v>
      </c>
      <c r="Q479" s="17">
        <v>145345203</v>
      </c>
      <c r="R479">
        <v>137407168</v>
      </c>
      <c r="S479">
        <v>-5.1074179999999997E-2</v>
      </c>
      <c r="T479">
        <v>8.24</v>
      </c>
      <c r="V479">
        <v>20182</v>
      </c>
      <c r="W479" t="s">
        <v>81</v>
      </c>
      <c r="X479" s="17">
        <v>1362</v>
      </c>
      <c r="Y479" s="17">
        <v>2325678427</v>
      </c>
      <c r="Z479" s="17">
        <v>2188190408</v>
      </c>
      <c r="AA479">
        <v>6.283184E-2</v>
      </c>
      <c r="AB479" s="17">
        <v>1166001075</v>
      </c>
      <c r="AC479" s="17">
        <v>982116293</v>
      </c>
      <c r="AD479">
        <v>-3.8469250000000003E-2</v>
      </c>
      <c r="AE479">
        <v>5.22</v>
      </c>
    </row>
    <row r="480" spans="11:31" x14ac:dyDescent="0.25">
      <c r="K480">
        <v>19984</v>
      </c>
      <c r="L480" t="s">
        <v>84</v>
      </c>
      <c r="M480" s="17">
        <v>727</v>
      </c>
      <c r="N480" s="17">
        <v>405251550</v>
      </c>
      <c r="O480" s="17">
        <v>394280571</v>
      </c>
      <c r="P480" s="17">
        <v>2.7825309999999999E-2</v>
      </c>
      <c r="Q480" s="17">
        <v>200588069</v>
      </c>
      <c r="R480">
        <v>152154389</v>
      </c>
      <c r="S480">
        <v>-0.15472388000000001</v>
      </c>
      <c r="T480">
        <v>6.17</v>
      </c>
      <c r="V480">
        <v>20183</v>
      </c>
      <c r="W480" t="s">
        <v>81</v>
      </c>
      <c r="X480" s="17">
        <v>1361</v>
      </c>
      <c r="Y480" s="17">
        <v>2273486474</v>
      </c>
      <c r="Z480" s="17">
        <v>2324232149</v>
      </c>
      <c r="AA480">
        <v>-2.1833310000000002E-2</v>
      </c>
      <c r="AB480" s="17">
        <v>1154547153</v>
      </c>
      <c r="AC480" s="17">
        <v>1313513301</v>
      </c>
      <c r="AD480">
        <v>0.10707278000000001</v>
      </c>
      <c r="AE480">
        <v>3.43</v>
      </c>
    </row>
    <row r="481" spans="11:31" x14ac:dyDescent="0.25">
      <c r="K481">
        <v>19991</v>
      </c>
      <c r="L481" t="s">
        <v>84</v>
      </c>
      <c r="M481" s="17">
        <v>734</v>
      </c>
      <c r="N481" s="17">
        <v>420615969</v>
      </c>
      <c r="O481" s="17">
        <v>411986718</v>
      </c>
      <c r="P481" s="17">
        <v>2.0945459999999999E-2</v>
      </c>
      <c r="Q481" s="17">
        <v>107638990</v>
      </c>
      <c r="R481">
        <v>184989769</v>
      </c>
      <c r="S481">
        <v>0.37877174000000002</v>
      </c>
      <c r="T481">
        <v>4.91</v>
      </c>
      <c r="V481">
        <v>20184</v>
      </c>
      <c r="W481" t="s">
        <v>81</v>
      </c>
      <c r="X481" s="17">
        <v>1329</v>
      </c>
      <c r="Y481" s="17">
        <v>2211913193</v>
      </c>
      <c r="Z481" s="17">
        <v>2239997179</v>
      </c>
      <c r="AA481">
        <v>-1.253751E-2</v>
      </c>
      <c r="AB481" s="17">
        <v>1697470735</v>
      </c>
      <c r="AC481" s="17">
        <v>1171714493</v>
      </c>
      <c r="AD481">
        <v>-0.51843976999999997</v>
      </c>
      <c r="AE481">
        <v>1.97</v>
      </c>
    </row>
    <row r="482" spans="11:31" x14ac:dyDescent="0.25">
      <c r="K482">
        <v>19992</v>
      </c>
      <c r="L482" t="s">
        <v>84</v>
      </c>
      <c r="M482" s="17">
        <v>772</v>
      </c>
      <c r="N482" s="17">
        <v>465067129</v>
      </c>
      <c r="O482" s="17">
        <v>445358214</v>
      </c>
      <c r="P482" s="17">
        <v>4.425407E-2</v>
      </c>
      <c r="Q482" s="17">
        <v>69012148</v>
      </c>
      <c r="R482">
        <v>116454293</v>
      </c>
      <c r="S482">
        <v>0.20416619</v>
      </c>
      <c r="T482">
        <v>7.87</v>
      </c>
      <c r="V482">
        <v>20191</v>
      </c>
      <c r="W482" t="s">
        <v>81</v>
      </c>
      <c r="X482" s="17">
        <v>1331</v>
      </c>
      <c r="Y482" s="17">
        <v>2320547995</v>
      </c>
      <c r="Z482" s="17">
        <v>2228848993</v>
      </c>
      <c r="AA482">
        <v>4.1141860000000002E-2</v>
      </c>
      <c r="AB482" s="17">
        <v>1047607937</v>
      </c>
      <c r="AC482" s="17">
        <v>1721254941</v>
      </c>
      <c r="AD482">
        <v>1.5077915200000001</v>
      </c>
      <c r="AE482">
        <v>6.96</v>
      </c>
    </row>
    <row r="483" spans="11:31" x14ac:dyDescent="0.25">
      <c r="K483">
        <v>19993</v>
      </c>
      <c r="L483" t="s">
        <v>84</v>
      </c>
      <c r="M483" s="17">
        <v>799</v>
      </c>
      <c r="N483" s="17">
        <v>472320902</v>
      </c>
      <c r="O483" s="17">
        <v>480928993</v>
      </c>
      <c r="P483" s="17">
        <v>-1.7898879999999999E-2</v>
      </c>
      <c r="Q483" s="17">
        <v>108460929</v>
      </c>
      <c r="R483">
        <v>88401199</v>
      </c>
      <c r="S483">
        <v>-7.3033860000000006E-2</v>
      </c>
      <c r="T483">
        <v>7.51</v>
      </c>
      <c r="V483">
        <v>20192</v>
      </c>
      <c r="W483" t="s">
        <v>81</v>
      </c>
      <c r="X483" s="17">
        <v>1338</v>
      </c>
      <c r="Y483" s="17">
        <v>2392574856</v>
      </c>
      <c r="Z483" s="17">
        <v>2304470341</v>
      </c>
      <c r="AA483">
        <v>3.8232000000000002E-2</v>
      </c>
      <c r="AB483" s="17">
        <v>1484930666</v>
      </c>
      <c r="AC483" s="17">
        <v>1040948166</v>
      </c>
      <c r="AD483">
        <v>-0.28165551</v>
      </c>
      <c r="AE483">
        <v>4.5</v>
      </c>
    </row>
    <row r="484" spans="11:31" x14ac:dyDescent="0.25">
      <c r="K484">
        <v>19994</v>
      </c>
      <c r="L484" t="s">
        <v>84</v>
      </c>
      <c r="M484" s="17">
        <v>809</v>
      </c>
      <c r="N484" s="17">
        <v>493588269</v>
      </c>
      <c r="O484" s="17">
        <v>484230581</v>
      </c>
      <c r="P484" s="17">
        <v>1.9324859999999999E-2</v>
      </c>
      <c r="Q484" s="17">
        <v>118913070</v>
      </c>
      <c r="R484">
        <v>105248972</v>
      </c>
      <c r="S484">
        <v>-1.1363109999999999E-2</v>
      </c>
      <c r="T484">
        <v>6.66</v>
      </c>
      <c r="V484">
        <v>20193</v>
      </c>
      <c r="W484" t="s">
        <v>81</v>
      </c>
      <c r="X484" s="17">
        <v>1390</v>
      </c>
      <c r="Y484" s="17">
        <v>2421475830</v>
      </c>
      <c r="Z484" s="17">
        <v>2433171427</v>
      </c>
      <c r="AA484">
        <v>-4.8067300000000004E-3</v>
      </c>
      <c r="AB484" s="17">
        <v>1408059491</v>
      </c>
      <c r="AC484" s="17">
        <v>1515883516</v>
      </c>
      <c r="AD484">
        <v>0.10479635</v>
      </c>
      <c r="AE484">
        <v>6.2</v>
      </c>
    </row>
    <row r="485" spans="11:31" x14ac:dyDescent="0.25">
      <c r="K485">
        <v>20001</v>
      </c>
      <c r="L485" t="s">
        <v>84</v>
      </c>
      <c r="M485" s="17">
        <v>844</v>
      </c>
      <c r="N485" s="17">
        <v>525469962</v>
      </c>
      <c r="O485" s="17">
        <v>509353565</v>
      </c>
      <c r="P485" s="17">
        <v>3.1640880000000003E-2</v>
      </c>
      <c r="Q485" s="17">
        <v>116331191</v>
      </c>
      <c r="R485">
        <v>119153734</v>
      </c>
      <c r="S485">
        <v>4.853652E-2</v>
      </c>
      <c r="T485">
        <v>7.73</v>
      </c>
      <c r="V485">
        <v>20194</v>
      </c>
      <c r="W485" t="s">
        <v>81</v>
      </c>
      <c r="X485" s="17">
        <v>1385</v>
      </c>
      <c r="Y485" s="17">
        <v>2351755931</v>
      </c>
      <c r="Z485" s="17">
        <v>2386945241</v>
      </c>
      <c r="AA485">
        <v>-1.4742399999999999E-2</v>
      </c>
      <c r="AB485" s="17">
        <v>1715392399</v>
      </c>
      <c r="AC485" s="17">
        <v>1257208072</v>
      </c>
      <c r="AD485">
        <v>-0.43671542000000002</v>
      </c>
      <c r="AE485">
        <v>5.98</v>
      </c>
    </row>
    <row r="486" spans="11:31" x14ac:dyDescent="0.25">
      <c r="K486">
        <v>20002</v>
      </c>
      <c r="L486" t="s">
        <v>84</v>
      </c>
      <c r="M486" s="17">
        <v>854</v>
      </c>
      <c r="N486" s="17">
        <v>559053909</v>
      </c>
      <c r="O486" s="17">
        <v>532932896</v>
      </c>
      <c r="P486" s="17">
        <v>4.90137E-2</v>
      </c>
      <c r="Q486" s="17">
        <v>159985212</v>
      </c>
      <c r="R486">
        <v>154305602</v>
      </c>
      <c r="S486">
        <v>5.3988189999999998E-2</v>
      </c>
      <c r="T486">
        <v>8.2100000000000009</v>
      </c>
      <c r="V486">
        <v>20201</v>
      </c>
      <c r="W486" t="s">
        <v>81</v>
      </c>
      <c r="X486" s="17">
        <v>1395</v>
      </c>
      <c r="Y486" s="17">
        <v>2483699886</v>
      </c>
      <c r="Z486" s="17">
        <v>2391361511</v>
      </c>
      <c r="AA486">
        <v>3.8613309999999998E-2</v>
      </c>
      <c r="AB486" s="17">
        <v>1163924939</v>
      </c>
      <c r="AC486" s="17">
        <v>1752719377</v>
      </c>
      <c r="AD486">
        <v>1.06653285</v>
      </c>
      <c r="AE486">
        <v>5.73</v>
      </c>
    </row>
    <row r="487" spans="11:31" x14ac:dyDescent="0.25">
      <c r="K487">
        <v>20003</v>
      </c>
      <c r="L487" t="s">
        <v>84</v>
      </c>
      <c r="M487" s="17">
        <v>940</v>
      </c>
      <c r="N487" s="17">
        <v>608214051</v>
      </c>
      <c r="O487" s="17">
        <v>589272976</v>
      </c>
      <c r="P487" s="17">
        <v>3.2143129999999999E-2</v>
      </c>
      <c r="Q487" s="17">
        <v>214668287</v>
      </c>
      <c r="R487">
        <v>165267953</v>
      </c>
      <c r="S487">
        <v>-7.1837020000000001E-2</v>
      </c>
      <c r="T487">
        <v>13.21</v>
      </c>
      <c r="V487">
        <v>20202</v>
      </c>
      <c r="W487" t="s">
        <v>81</v>
      </c>
      <c r="X487" s="17">
        <v>1472</v>
      </c>
      <c r="Y487" s="17">
        <v>2614239228</v>
      </c>
      <c r="Z487" s="17">
        <v>2604842861</v>
      </c>
      <c r="AA487">
        <v>3.6072700000000001E-3</v>
      </c>
      <c r="AB487" s="17">
        <v>990248656</v>
      </c>
      <c r="AC487" s="17">
        <v>1735121550</v>
      </c>
      <c r="AD487">
        <v>0.86725397000000004</v>
      </c>
      <c r="AE487">
        <v>2.27</v>
      </c>
    </row>
    <row r="488" spans="11:31" x14ac:dyDescent="0.25">
      <c r="K488">
        <v>20004</v>
      </c>
      <c r="L488" t="s">
        <v>84</v>
      </c>
      <c r="M488" s="17">
        <v>937</v>
      </c>
      <c r="N488" s="17">
        <v>625747559</v>
      </c>
      <c r="O488" s="17">
        <v>610691548</v>
      </c>
      <c r="P488" s="17">
        <v>2.4654039999999999E-2</v>
      </c>
      <c r="Q488" s="17">
        <v>396836831</v>
      </c>
      <c r="R488">
        <v>130924733</v>
      </c>
      <c r="S488">
        <v>-0.52287086000000005</v>
      </c>
      <c r="T488">
        <v>13.75</v>
      </c>
      <c r="V488">
        <v>20203</v>
      </c>
      <c r="W488" t="s">
        <v>81</v>
      </c>
      <c r="X488" s="17">
        <v>1519</v>
      </c>
      <c r="Y488" s="17">
        <v>2625761705</v>
      </c>
      <c r="Z488" s="17">
        <v>2649905862</v>
      </c>
      <c r="AA488">
        <v>-9.1113300000000008E-3</v>
      </c>
      <c r="AB488" s="17">
        <v>1159831258</v>
      </c>
      <c r="AC488" s="17">
        <v>1002694097</v>
      </c>
      <c r="AD488">
        <v>-0.11005344</v>
      </c>
      <c r="AE488">
        <v>1.84</v>
      </c>
    </row>
    <row r="489" spans="11:31" x14ac:dyDescent="0.25">
      <c r="K489">
        <v>20011</v>
      </c>
      <c r="L489" t="s">
        <v>84</v>
      </c>
      <c r="M489" s="17">
        <v>932</v>
      </c>
      <c r="N489" s="17">
        <v>656473903</v>
      </c>
      <c r="O489" s="17">
        <v>626321380</v>
      </c>
      <c r="P489" s="17">
        <v>4.8142249999999998E-2</v>
      </c>
      <c r="Q489" s="17">
        <v>114738760</v>
      </c>
      <c r="R489">
        <v>312033781</v>
      </c>
      <c r="S489">
        <v>0.72369238999999996</v>
      </c>
      <c r="T489">
        <v>15.4</v>
      </c>
      <c r="V489">
        <v>20204</v>
      </c>
      <c r="W489" t="s">
        <v>81</v>
      </c>
      <c r="X489" s="17">
        <v>1518</v>
      </c>
      <c r="Y489" s="17">
        <v>2549428162</v>
      </c>
      <c r="Z489" s="17">
        <v>2608985820</v>
      </c>
      <c r="AA489">
        <v>-2.2827900000000002E-2</v>
      </c>
      <c r="AB489" s="17">
        <v>1196845365</v>
      </c>
      <c r="AC489" s="17">
        <v>1234232864</v>
      </c>
      <c r="AD489">
        <v>-1.6126649999999999E-2</v>
      </c>
      <c r="AE489">
        <v>1.03</v>
      </c>
    </row>
    <row r="490" spans="11:31" x14ac:dyDescent="0.25">
      <c r="K490">
        <v>20012</v>
      </c>
      <c r="L490" t="s">
        <v>84</v>
      </c>
      <c r="M490" s="17">
        <v>995</v>
      </c>
      <c r="N490" s="17">
        <v>721468611</v>
      </c>
      <c r="O490" s="17">
        <v>726199790</v>
      </c>
      <c r="P490" s="17">
        <v>-6.5149800000000001E-3</v>
      </c>
      <c r="Q490" s="17">
        <v>258053371</v>
      </c>
      <c r="R490">
        <v>157643491</v>
      </c>
      <c r="S490">
        <v>-0.18492638</v>
      </c>
      <c r="T490">
        <v>9.84</v>
      </c>
      <c r="V490">
        <v>20211</v>
      </c>
      <c r="W490" t="s">
        <v>81</v>
      </c>
      <c r="X490" s="17">
        <v>1531</v>
      </c>
      <c r="Y490" s="17">
        <v>2668418163</v>
      </c>
      <c r="Z490" s="17">
        <v>2522662106</v>
      </c>
      <c r="AA490">
        <v>5.7778669999999997E-2</v>
      </c>
      <c r="AB490" s="17">
        <v>781643884</v>
      </c>
      <c r="AC490" s="17">
        <v>1196887279</v>
      </c>
      <c r="AD490">
        <v>0.42314837</v>
      </c>
      <c r="AE490">
        <v>2.94</v>
      </c>
    </row>
    <row r="491" spans="11:31" x14ac:dyDescent="0.25">
      <c r="K491">
        <v>20013</v>
      </c>
      <c r="L491" t="s">
        <v>84</v>
      </c>
      <c r="M491" s="17">
        <v>1019</v>
      </c>
      <c r="N491" s="17">
        <v>730050503</v>
      </c>
      <c r="O491" s="17">
        <v>735090644</v>
      </c>
      <c r="P491" s="17">
        <v>-6.8564899999999998E-3</v>
      </c>
      <c r="Q491" s="17">
        <v>321844272</v>
      </c>
      <c r="R491">
        <v>281160235</v>
      </c>
      <c r="S491">
        <v>-0.10072949</v>
      </c>
      <c r="T491">
        <v>5.94</v>
      </c>
      <c r="V491">
        <v>20212</v>
      </c>
      <c r="W491" t="s">
        <v>81</v>
      </c>
      <c r="X491" s="17">
        <v>1556</v>
      </c>
      <c r="Y491" s="17">
        <v>2666262085</v>
      </c>
      <c r="Z491" s="17">
        <v>2667713700</v>
      </c>
      <c r="AA491">
        <v>-5.4414000000000003E-4</v>
      </c>
      <c r="AB491" s="17">
        <v>1453042867</v>
      </c>
      <c r="AC491" s="17">
        <v>821099987</v>
      </c>
      <c r="AD491">
        <v>-0.34300324999999998</v>
      </c>
      <c r="AE491">
        <v>2.5299999999999998</v>
      </c>
    </row>
    <row r="492" spans="11:31" x14ac:dyDescent="0.25">
      <c r="K492">
        <v>20014</v>
      </c>
      <c r="L492" t="s">
        <v>84</v>
      </c>
      <c r="M492" s="17">
        <v>1038</v>
      </c>
      <c r="N492" s="17">
        <v>756125128</v>
      </c>
      <c r="O492" s="17">
        <v>760672637</v>
      </c>
      <c r="P492" s="17">
        <v>-5.9782699999999999E-3</v>
      </c>
      <c r="Q492" s="17">
        <v>227921894</v>
      </c>
      <c r="R492">
        <v>328194857</v>
      </c>
      <c r="S492">
        <v>0.22134190000000001</v>
      </c>
      <c r="T492">
        <v>2.88</v>
      </c>
      <c r="V492">
        <v>20213</v>
      </c>
      <c r="W492" t="s">
        <v>81</v>
      </c>
      <c r="X492" s="17">
        <v>1544</v>
      </c>
      <c r="Y492" s="17">
        <v>2660871738</v>
      </c>
      <c r="Z492" s="17">
        <v>2663562342</v>
      </c>
      <c r="AA492">
        <v>-1.01015E-3</v>
      </c>
      <c r="AB492" s="17">
        <v>1035987164</v>
      </c>
      <c r="AC492" s="17">
        <v>1474615735</v>
      </c>
      <c r="AD492">
        <v>0.36665899000000002</v>
      </c>
      <c r="AE492">
        <v>3.34</v>
      </c>
    </row>
    <row r="493" spans="11:31" x14ac:dyDescent="0.25">
      <c r="K493">
        <v>20021</v>
      </c>
      <c r="L493" t="s">
        <v>84</v>
      </c>
      <c r="M493" s="17">
        <v>1126</v>
      </c>
      <c r="N493" s="17">
        <v>818179627</v>
      </c>
      <c r="O493" s="17">
        <v>803837742</v>
      </c>
      <c r="P493" s="17">
        <v>1.784177E-2</v>
      </c>
      <c r="Q493" s="17">
        <v>139909789</v>
      </c>
      <c r="R493">
        <v>243419596</v>
      </c>
      <c r="S493">
        <v>0.21029243</v>
      </c>
      <c r="T493">
        <v>-0.15</v>
      </c>
      <c r="V493">
        <v>20214</v>
      </c>
      <c r="W493" t="s">
        <v>81</v>
      </c>
      <c r="X493" s="17">
        <v>1535</v>
      </c>
      <c r="Y493" s="17">
        <v>2549047086</v>
      </c>
      <c r="Z493" s="17">
        <v>2637947773</v>
      </c>
      <c r="AA493">
        <v>-3.37007E-2</v>
      </c>
      <c r="AB493" s="17">
        <v>1318537183</v>
      </c>
      <c r="AC493" s="17">
        <v>1241576048</v>
      </c>
      <c r="AD493">
        <v>-0.11878057</v>
      </c>
      <c r="AE493">
        <v>2.25</v>
      </c>
    </row>
    <row r="494" spans="11:31" x14ac:dyDescent="0.25">
      <c r="K494">
        <v>20022</v>
      </c>
      <c r="L494" t="s">
        <v>84</v>
      </c>
      <c r="M494" s="17">
        <v>1145</v>
      </c>
      <c r="N494" s="17">
        <v>809063485</v>
      </c>
      <c r="O494" s="17">
        <v>825386583</v>
      </c>
      <c r="P494" s="17">
        <v>-1.9776309999999998E-2</v>
      </c>
      <c r="Q494" s="17">
        <v>145664400</v>
      </c>
      <c r="R494">
        <v>141425438</v>
      </c>
      <c r="S494">
        <v>-3.0063200000000002E-2</v>
      </c>
      <c r="T494">
        <v>-1.48</v>
      </c>
      <c r="V494">
        <v>20221</v>
      </c>
      <c r="W494" t="s">
        <v>81</v>
      </c>
      <c r="X494" s="17">
        <v>1597</v>
      </c>
      <c r="Y494" s="17">
        <v>2558659937</v>
      </c>
      <c r="Z494" s="17">
        <v>2500462984</v>
      </c>
      <c r="AA494">
        <v>2.3274469999999998E-2</v>
      </c>
      <c r="AB494" s="17">
        <v>857085576</v>
      </c>
      <c r="AC494" s="17">
        <v>1334500372</v>
      </c>
      <c r="AD494">
        <v>0.45937301000000003</v>
      </c>
      <c r="AE494">
        <v>-1.2</v>
      </c>
    </row>
    <row r="495" spans="11:31" x14ac:dyDescent="0.25">
      <c r="K495">
        <v>20023</v>
      </c>
      <c r="L495" t="s">
        <v>84</v>
      </c>
      <c r="M495" s="17">
        <v>1155</v>
      </c>
      <c r="N495" s="17">
        <v>784228775</v>
      </c>
      <c r="O495" s="17">
        <v>796547110</v>
      </c>
      <c r="P495" s="17">
        <v>-1.546467E-2</v>
      </c>
      <c r="Q495" s="17">
        <v>117603659</v>
      </c>
      <c r="R495">
        <v>150610849</v>
      </c>
      <c r="S495">
        <v>3.2029250000000002E-2</v>
      </c>
      <c r="T495">
        <v>-2.34</v>
      </c>
      <c r="V495">
        <v>20222</v>
      </c>
      <c r="W495" t="s">
        <v>81</v>
      </c>
      <c r="X495" s="17">
        <v>1654</v>
      </c>
      <c r="Y495" s="17">
        <v>2712187770</v>
      </c>
      <c r="Z495" s="17">
        <v>2612060496</v>
      </c>
      <c r="AA495">
        <v>3.8332680000000001E-2</v>
      </c>
      <c r="AB495" s="17">
        <v>1097504065</v>
      </c>
      <c r="AC495" s="17">
        <v>947808733</v>
      </c>
      <c r="AD495">
        <v>-2.978399E-2</v>
      </c>
      <c r="AE495">
        <v>2.69</v>
      </c>
    </row>
    <row r="496" spans="11:31" x14ac:dyDescent="0.25">
      <c r="K496">
        <v>20024</v>
      </c>
      <c r="L496" t="s">
        <v>84</v>
      </c>
      <c r="M496" s="17">
        <v>1162</v>
      </c>
      <c r="N496" s="17">
        <v>772770086</v>
      </c>
      <c r="O496" s="17">
        <v>791157312</v>
      </c>
      <c r="P496" s="17">
        <v>-2.3240920000000002E-2</v>
      </c>
      <c r="Q496" s="17">
        <v>233808802</v>
      </c>
      <c r="R496">
        <v>128869412</v>
      </c>
      <c r="S496">
        <v>-0.18621299999999999</v>
      </c>
      <c r="T496">
        <v>-4.0599999999999996</v>
      </c>
      <c r="V496">
        <v>20223</v>
      </c>
      <c r="W496" t="s">
        <v>81</v>
      </c>
      <c r="X496" s="17">
        <v>1674</v>
      </c>
      <c r="Y496" s="17">
        <v>2600853020</v>
      </c>
      <c r="Z496" s="17">
        <v>2697816480</v>
      </c>
      <c r="AA496">
        <v>-3.5941460000000001E-2</v>
      </c>
      <c r="AB496" s="17">
        <v>1052623839</v>
      </c>
      <c r="AC496" s="17">
        <v>1117665790</v>
      </c>
      <c r="AD496">
        <v>-2.020156E-2</v>
      </c>
      <c r="AE496">
        <v>-0.8</v>
      </c>
    </row>
    <row r="497" spans="11:31" x14ac:dyDescent="0.25">
      <c r="K497">
        <v>20031</v>
      </c>
      <c r="L497" t="s">
        <v>84</v>
      </c>
      <c r="M497" s="17">
        <v>1147</v>
      </c>
      <c r="N497" s="17">
        <v>793731298</v>
      </c>
      <c r="O497" s="17">
        <v>772425284</v>
      </c>
      <c r="P497" s="17">
        <v>2.758327E-2</v>
      </c>
      <c r="Q497" s="17">
        <v>144713982</v>
      </c>
      <c r="R497">
        <v>236802671</v>
      </c>
      <c r="S497">
        <v>0.21170633999999999</v>
      </c>
      <c r="T497">
        <v>-3.09</v>
      </c>
      <c r="V497">
        <v>20224</v>
      </c>
      <c r="W497" t="s">
        <v>81</v>
      </c>
      <c r="X497" s="17">
        <v>1692</v>
      </c>
      <c r="Y497" s="17">
        <v>2629352920</v>
      </c>
      <c r="Z497" s="17">
        <v>2602130418</v>
      </c>
      <c r="AA497">
        <v>1.046162E-2</v>
      </c>
      <c r="AB497" s="17">
        <v>1351229532</v>
      </c>
      <c r="AC497" s="17">
        <v>1082613990</v>
      </c>
      <c r="AD497">
        <v>-0.15886175</v>
      </c>
      <c r="AE497">
        <v>3.61</v>
      </c>
    </row>
    <row r="498" spans="11:31" x14ac:dyDescent="0.25">
      <c r="K498">
        <v>20032</v>
      </c>
      <c r="L498" t="s">
        <v>84</v>
      </c>
      <c r="M498" s="17">
        <v>1138</v>
      </c>
      <c r="N498" s="17">
        <v>752418565</v>
      </c>
      <c r="O498" s="17">
        <v>781984853</v>
      </c>
      <c r="P498" s="17">
        <v>-3.7809280000000001E-2</v>
      </c>
      <c r="Q498" s="17">
        <v>162638586</v>
      </c>
      <c r="R498">
        <v>144342155</v>
      </c>
      <c r="S498">
        <v>-7.5061970000000006E-2</v>
      </c>
      <c r="T498">
        <v>-4.8899999999999997</v>
      </c>
      <c r="V498">
        <v>20231</v>
      </c>
      <c r="W498" t="s">
        <v>81</v>
      </c>
      <c r="X498" s="17">
        <v>1716</v>
      </c>
      <c r="Y498" s="17">
        <v>2699008912</v>
      </c>
      <c r="Z498" s="17">
        <v>2659825005</v>
      </c>
      <c r="AA498">
        <v>1.473176E-2</v>
      </c>
      <c r="AB498" s="17">
        <v>1022594682</v>
      </c>
      <c r="AC498" s="17">
        <v>1368892516</v>
      </c>
      <c r="AD498">
        <v>0.29860720000000002</v>
      </c>
      <c r="AE498">
        <v>2.76</v>
      </c>
    </row>
    <row r="499" spans="11:31" x14ac:dyDescent="0.25">
      <c r="K499">
        <v>20033</v>
      </c>
      <c r="L499" t="s">
        <v>84</v>
      </c>
      <c r="M499" s="17">
        <v>1177</v>
      </c>
      <c r="N499" s="17">
        <v>758766296</v>
      </c>
      <c r="O499" s="17">
        <v>770058063</v>
      </c>
      <c r="P499" s="17">
        <v>-1.4663529999999999E-2</v>
      </c>
      <c r="Q499" s="17">
        <v>192498008</v>
      </c>
      <c r="R499">
        <v>175091321</v>
      </c>
      <c r="S499">
        <v>-4.8235390000000003E-2</v>
      </c>
      <c r="T499">
        <v>-4.8099999999999996</v>
      </c>
      <c r="V499">
        <v>20232</v>
      </c>
      <c r="W499" t="s">
        <v>81</v>
      </c>
      <c r="X499" s="17">
        <v>1751</v>
      </c>
      <c r="Y499" s="17">
        <v>2724368122</v>
      </c>
      <c r="Z499" s="17">
        <v>2674180490</v>
      </c>
      <c r="AA499">
        <v>1.876748E-2</v>
      </c>
      <c r="AB499" s="17">
        <v>1083245680</v>
      </c>
      <c r="AC499" s="17">
        <v>1034310995</v>
      </c>
      <c r="AD499">
        <v>7.6404999999999995E-4</v>
      </c>
      <c r="AE499">
        <v>0.8</v>
      </c>
    </row>
    <row r="500" spans="11:31" x14ac:dyDescent="0.25">
      <c r="K500">
        <v>20034</v>
      </c>
      <c r="L500" t="s">
        <v>84</v>
      </c>
      <c r="M500" s="17">
        <v>1196</v>
      </c>
      <c r="N500" s="17">
        <v>755332502</v>
      </c>
      <c r="O500" s="17">
        <v>778333887</v>
      </c>
      <c r="P500" s="17">
        <v>-2.9552080000000001E-2</v>
      </c>
      <c r="Q500" s="17">
        <v>220744418</v>
      </c>
      <c r="R500">
        <v>204105351</v>
      </c>
      <c r="S500">
        <v>-6.9032540000000003E-2</v>
      </c>
      <c r="T500">
        <v>-5.44</v>
      </c>
      <c r="V500">
        <v>20233</v>
      </c>
      <c r="W500" t="s">
        <v>81</v>
      </c>
      <c r="X500" s="17">
        <v>1730</v>
      </c>
      <c r="Y500" s="17">
        <v>2707907417</v>
      </c>
      <c r="Z500" s="17">
        <v>2705792288</v>
      </c>
      <c r="AA500">
        <v>7.8169999999999997E-4</v>
      </c>
      <c r="AB500" s="17">
        <v>1097581168</v>
      </c>
      <c r="AC500" s="17">
        <v>1066813488</v>
      </c>
      <c r="AD500">
        <v>-1.748195E-2</v>
      </c>
      <c r="AE500">
        <v>4.47</v>
      </c>
    </row>
    <row r="501" spans="11:31" x14ac:dyDescent="0.25">
      <c r="K501">
        <v>20041</v>
      </c>
      <c r="L501" t="s">
        <v>84</v>
      </c>
      <c r="M501" s="17">
        <v>1245</v>
      </c>
      <c r="N501" s="17">
        <v>794993080</v>
      </c>
      <c r="O501" s="17">
        <v>766763718</v>
      </c>
      <c r="P501" s="17">
        <v>3.6816250000000002E-2</v>
      </c>
      <c r="Q501" s="17">
        <v>156510516</v>
      </c>
      <c r="R501">
        <v>211242507</v>
      </c>
      <c r="S501">
        <v>0.14933967000000001</v>
      </c>
      <c r="T501">
        <v>-4.5199999999999996</v>
      </c>
      <c r="V501">
        <v>20234</v>
      </c>
      <c r="W501" t="s">
        <v>81</v>
      </c>
      <c r="X501" s="17">
        <v>1711</v>
      </c>
      <c r="Y501" s="17">
        <v>2652777343</v>
      </c>
      <c r="Z501" s="17">
        <v>2703279959</v>
      </c>
      <c r="AA501">
        <v>-1.8681980000000001E-2</v>
      </c>
      <c r="AB501" s="17">
        <v>1349937929</v>
      </c>
      <c r="AC501" s="17">
        <v>1141816645</v>
      </c>
      <c r="AD501">
        <v>-0.16562919000000001</v>
      </c>
      <c r="AE501">
        <v>1.56</v>
      </c>
    </row>
    <row r="502" spans="11:31" x14ac:dyDescent="0.25">
      <c r="K502">
        <v>20042</v>
      </c>
      <c r="L502" t="s">
        <v>84</v>
      </c>
      <c r="M502" s="17">
        <v>1226</v>
      </c>
      <c r="N502" s="17">
        <v>791118111</v>
      </c>
      <c r="O502" s="17">
        <v>798850099</v>
      </c>
      <c r="P502" s="17">
        <v>-9.6789000000000007E-3</v>
      </c>
      <c r="Q502" s="17">
        <v>289815200</v>
      </c>
      <c r="R502">
        <v>159697641</v>
      </c>
      <c r="S502">
        <v>-0.21567553</v>
      </c>
      <c r="T502">
        <v>-1.71</v>
      </c>
      <c r="V502">
        <v>20241</v>
      </c>
      <c r="W502" t="s">
        <v>81</v>
      </c>
      <c r="X502" s="17">
        <v>1697</v>
      </c>
      <c r="Y502" s="17">
        <v>2683887180</v>
      </c>
      <c r="Z502" s="17">
        <v>2622708182</v>
      </c>
      <c r="AA502">
        <v>2.3326650000000001E-2</v>
      </c>
      <c r="AB502" s="17">
        <v>1128118077</v>
      </c>
      <c r="AC502" s="17">
        <v>1262975000</v>
      </c>
      <c r="AD502">
        <v>0.14417235</v>
      </c>
      <c r="AE502">
        <v>2.42</v>
      </c>
    </row>
    <row r="503" spans="11:31" x14ac:dyDescent="0.25">
      <c r="K503">
        <v>20043</v>
      </c>
      <c r="L503" t="s">
        <v>84</v>
      </c>
      <c r="M503" s="17">
        <v>1225</v>
      </c>
      <c r="N503" s="17">
        <v>796904061</v>
      </c>
      <c r="O503" s="17">
        <v>790730520</v>
      </c>
      <c r="P503" s="17">
        <v>7.80739E-3</v>
      </c>
      <c r="Q503" s="17">
        <v>248728679</v>
      </c>
      <c r="R503">
        <v>290914027</v>
      </c>
      <c r="S503">
        <v>9.6753290000000006E-2</v>
      </c>
      <c r="T503">
        <v>0.54</v>
      </c>
      <c r="V503">
        <v>20242</v>
      </c>
      <c r="W503" t="s">
        <v>81</v>
      </c>
      <c r="X503" s="17">
        <v>1641</v>
      </c>
      <c r="Y503" s="17">
        <v>2619448981</v>
      </c>
      <c r="Z503" s="17">
        <v>2656126632</v>
      </c>
      <c r="AA503">
        <v>-1.38087E-2</v>
      </c>
      <c r="AB503" s="17">
        <v>1016639236</v>
      </c>
      <c r="AC503" s="17">
        <v>1117053161</v>
      </c>
      <c r="AD503">
        <v>4.1412110000000002E-2</v>
      </c>
      <c r="AE503">
        <v>-0.84</v>
      </c>
    </row>
    <row r="504" spans="11:31" x14ac:dyDescent="0.25">
      <c r="K504">
        <v>20044</v>
      </c>
      <c r="L504" t="s">
        <v>84</v>
      </c>
      <c r="M504" s="17">
        <v>1184</v>
      </c>
      <c r="N504" s="17">
        <v>757744947</v>
      </c>
      <c r="O504" s="17">
        <v>772619715</v>
      </c>
      <c r="P504" s="17">
        <v>-1.9252379999999999E-2</v>
      </c>
      <c r="Q504" s="17">
        <v>339050976</v>
      </c>
      <c r="R504">
        <v>243506208</v>
      </c>
      <c r="S504">
        <v>-0.20868780000000001</v>
      </c>
      <c r="T504">
        <v>1.57</v>
      </c>
      <c r="V504">
        <v>19831</v>
      </c>
      <c r="W504" t="s">
        <v>83</v>
      </c>
      <c r="X504" s="17">
        <v>123</v>
      </c>
      <c r="Y504" s="17">
        <v>19659737</v>
      </c>
      <c r="Z504" s="17">
        <v>20513122</v>
      </c>
      <c r="AA504">
        <v>-4.1601909999999999E-2</v>
      </c>
      <c r="AB504" s="17">
        <v>3003118</v>
      </c>
      <c r="AC504" s="17">
        <v>6167422</v>
      </c>
      <c r="AD504">
        <v>0.16108792</v>
      </c>
      <c r="AE504">
        <v>14.8</v>
      </c>
    </row>
    <row r="505" spans="11:31" x14ac:dyDescent="0.25">
      <c r="K505">
        <v>20051</v>
      </c>
      <c r="L505" t="s">
        <v>84</v>
      </c>
      <c r="M505" s="17">
        <v>1246</v>
      </c>
      <c r="N505" s="17">
        <v>822826182</v>
      </c>
      <c r="O505" s="17">
        <v>778731700</v>
      </c>
      <c r="P505" s="17">
        <v>5.662346E-2</v>
      </c>
      <c r="Q505" s="17">
        <v>345392490</v>
      </c>
      <c r="R505">
        <v>340093643</v>
      </c>
      <c r="S505">
        <v>8.8445670000000004E-2</v>
      </c>
      <c r="T505">
        <v>3.55</v>
      </c>
      <c r="V505">
        <v>19832</v>
      </c>
      <c r="W505" t="s">
        <v>83</v>
      </c>
      <c r="X505" s="17">
        <v>167</v>
      </c>
      <c r="Y505" s="17">
        <v>41496122</v>
      </c>
      <c r="Z505" s="17">
        <v>44844504</v>
      </c>
      <c r="AA505">
        <v>-7.4666499999999997E-2</v>
      </c>
      <c r="AB505" s="17">
        <v>8342063</v>
      </c>
      <c r="AC505" s="17">
        <v>7207135</v>
      </c>
      <c r="AD505">
        <v>-0.11911858</v>
      </c>
      <c r="AE505">
        <v>2.0499999999999998</v>
      </c>
    </row>
    <row r="506" spans="11:31" x14ac:dyDescent="0.25">
      <c r="K506">
        <v>20052</v>
      </c>
      <c r="L506" t="s">
        <v>84</v>
      </c>
      <c r="M506" s="17">
        <v>1285</v>
      </c>
      <c r="N506" s="17">
        <v>835819979</v>
      </c>
      <c r="O506" s="17">
        <v>848081641</v>
      </c>
      <c r="P506" s="17">
        <v>-1.445812E-2</v>
      </c>
      <c r="Q506" s="17">
        <v>353213494</v>
      </c>
      <c r="R506">
        <v>360219587</v>
      </c>
      <c r="S506">
        <v>-1.077265E-2</v>
      </c>
      <c r="T506">
        <v>3.07</v>
      </c>
      <c r="V506">
        <v>19833</v>
      </c>
      <c r="W506" t="s">
        <v>83</v>
      </c>
      <c r="X506" s="17">
        <v>177</v>
      </c>
      <c r="Y506" s="17">
        <v>52006400</v>
      </c>
      <c r="Z506" s="17">
        <v>51009983</v>
      </c>
      <c r="AA506">
        <v>1.9533760000000001E-2</v>
      </c>
      <c r="AB506" s="17">
        <v>13347373</v>
      </c>
      <c r="AC506" s="17">
        <v>10088990</v>
      </c>
      <c r="AD506">
        <v>-5.527642E-2</v>
      </c>
      <c r="AE506">
        <v>-0.02</v>
      </c>
    </row>
    <row r="507" spans="11:31" x14ac:dyDescent="0.25">
      <c r="K507">
        <v>20053</v>
      </c>
      <c r="L507" t="s">
        <v>84</v>
      </c>
      <c r="M507" s="17">
        <v>1315</v>
      </c>
      <c r="N507" s="17">
        <v>832144699</v>
      </c>
      <c r="O507" s="17">
        <v>837699341</v>
      </c>
      <c r="P507" s="17">
        <v>-6.6308299999999999E-3</v>
      </c>
      <c r="Q507" s="17">
        <v>229010730</v>
      </c>
      <c r="R507">
        <v>291384840</v>
      </c>
      <c r="S507">
        <v>0.10400505</v>
      </c>
      <c r="T507">
        <v>1.63</v>
      </c>
      <c r="V507">
        <v>19834</v>
      </c>
      <c r="W507" t="s">
        <v>83</v>
      </c>
      <c r="X507" s="17">
        <v>182</v>
      </c>
      <c r="Y507" s="17">
        <v>54940327</v>
      </c>
      <c r="Z507" s="17">
        <v>54127854</v>
      </c>
      <c r="AA507">
        <v>1.5010259999999999E-2</v>
      </c>
      <c r="AB507" s="17">
        <v>20934720</v>
      </c>
      <c r="AC507" s="17">
        <v>13536634</v>
      </c>
      <c r="AD507">
        <v>-0.16224230000000001</v>
      </c>
      <c r="AE507">
        <v>-8.17</v>
      </c>
    </row>
    <row r="508" spans="11:31" x14ac:dyDescent="0.25">
      <c r="K508">
        <v>20054</v>
      </c>
      <c r="L508" t="s">
        <v>84</v>
      </c>
      <c r="M508" s="17">
        <v>1399</v>
      </c>
      <c r="N508" s="17">
        <v>866249570</v>
      </c>
      <c r="O508" s="17">
        <v>845418091</v>
      </c>
      <c r="P508" s="17">
        <v>2.4640450000000001E-2</v>
      </c>
      <c r="Q508" s="17">
        <v>314127761</v>
      </c>
      <c r="R508">
        <v>250950945</v>
      </c>
      <c r="S508">
        <v>-7.1232429999999999E-2</v>
      </c>
      <c r="T508">
        <v>6.02</v>
      </c>
      <c r="V508">
        <v>19841</v>
      </c>
      <c r="W508" t="s">
        <v>83</v>
      </c>
      <c r="X508" s="17">
        <v>178</v>
      </c>
      <c r="Y508" s="17">
        <v>59159113</v>
      </c>
      <c r="Z508" s="17">
        <v>54086530</v>
      </c>
      <c r="AA508">
        <v>9.3786439999999999E-2</v>
      </c>
      <c r="AB508" s="17">
        <v>12772833</v>
      </c>
      <c r="AC508" s="17">
        <v>20779790</v>
      </c>
      <c r="AD508">
        <v>0.39269949999999998</v>
      </c>
      <c r="AE508">
        <v>5.37</v>
      </c>
    </row>
    <row r="509" spans="11:31" x14ac:dyDescent="0.25">
      <c r="K509">
        <v>20061</v>
      </c>
      <c r="L509" t="s">
        <v>84</v>
      </c>
      <c r="M509" s="17">
        <v>1441</v>
      </c>
      <c r="N509" s="17">
        <v>951443210</v>
      </c>
      <c r="O509" s="17">
        <v>919449539</v>
      </c>
      <c r="P509" s="17">
        <v>3.4796550000000002E-2</v>
      </c>
      <c r="Q509" s="17">
        <v>183598983</v>
      </c>
      <c r="R509">
        <v>337282629</v>
      </c>
      <c r="S509">
        <v>0.31894171999999998</v>
      </c>
      <c r="T509">
        <v>3.83</v>
      </c>
      <c r="V509">
        <v>19842</v>
      </c>
      <c r="W509" t="s">
        <v>83</v>
      </c>
      <c r="X509" s="17">
        <v>177</v>
      </c>
      <c r="Y509" s="17">
        <v>54267226</v>
      </c>
      <c r="Z509" s="17">
        <v>59237045</v>
      </c>
      <c r="AA509">
        <v>-8.3897150000000004E-2</v>
      </c>
      <c r="AB509" s="17">
        <v>32757575</v>
      </c>
      <c r="AC509" s="17">
        <v>12797457</v>
      </c>
      <c r="AD509">
        <v>-0.53682510999999999</v>
      </c>
      <c r="AE509">
        <v>4.4400000000000004</v>
      </c>
    </row>
    <row r="510" spans="11:31" x14ac:dyDescent="0.25">
      <c r="K510">
        <v>20062</v>
      </c>
      <c r="L510" t="s">
        <v>84</v>
      </c>
      <c r="M510" s="17">
        <v>1450</v>
      </c>
      <c r="N510" s="17">
        <v>988209476</v>
      </c>
      <c r="O510" s="17">
        <v>984087411</v>
      </c>
      <c r="P510" s="17">
        <v>4.1887199999999999E-3</v>
      </c>
      <c r="Q510" s="17">
        <v>391019790</v>
      </c>
      <c r="R510">
        <v>213602031</v>
      </c>
      <c r="S510">
        <v>-0.22491755999999999</v>
      </c>
      <c r="T510">
        <v>5.7</v>
      </c>
      <c r="V510">
        <v>19843</v>
      </c>
      <c r="W510" t="s">
        <v>83</v>
      </c>
      <c r="X510" s="17">
        <v>184</v>
      </c>
      <c r="Y510" s="17">
        <v>61326825</v>
      </c>
      <c r="Z510" s="17">
        <v>57660068</v>
      </c>
      <c r="AA510">
        <v>6.3592659999999995E-2</v>
      </c>
      <c r="AB510" s="17">
        <v>28993618</v>
      </c>
      <c r="AC510" s="17">
        <v>32842947</v>
      </c>
      <c r="AD510">
        <v>0.30285889999999999</v>
      </c>
      <c r="AE510">
        <v>8.85</v>
      </c>
    </row>
    <row r="511" spans="11:31" x14ac:dyDescent="0.25">
      <c r="K511">
        <v>20063</v>
      </c>
      <c r="L511" t="s">
        <v>84</v>
      </c>
      <c r="M511" s="17">
        <v>1529</v>
      </c>
      <c r="N511" s="17">
        <v>1015877891</v>
      </c>
      <c r="O511" s="17">
        <v>1027052073</v>
      </c>
      <c r="P511" s="17">
        <v>-1.087986E-2</v>
      </c>
      <c r="Q511" s="17">
        <v>389082334</v>
      </c>
      <c r="R511">
        <v>423398594</v>
      </c>
      <c r="S511">
        <v>3.833669E-2</v>
      </c>
      <c r="T511">
        <v>5.27</v>
      </c>
      <c r="V511">
        <v>19844</v>
      </c>
      <c r="W511" t="s">
        <v>83</v>
      </c>
      <c r="X511" s="17">
        <v>179</v>
      </c>
      <c r="Y511" s="17">
        <v>64054264</v>
      </c>
      <c r="Z511" s="17">
        <v>60952506</v>
      </c>
      <c r="AA511">
        <v>5.088811E-2</v>
      </c>
      <c r="AB511" s="17">
        <v>32144786</v>
      </c>
      <c r="AC511" s="17">
        <v>29349754</v>
      </c>
      <c r="AD511">
        <v>9.7056699999999996E-3</v>
      </c>
      <c r="AE511">
        <v>12.44</v>
      </c>
    </row>
    <row r="512" spans="11:31" x14ac:dyDescent="0.25">
      <c r="K512">
        <v>20064</v>
      </c>
      <c r="L512" t="s">
        <v>84</v>
      </c>
      <c r="M512" s="17">
        <v>1562</v>
      </c>
      <c r="N512" s="17">
        <v>1112444764</v>
      </c>
      <c r="O512" s="17">
        <v>1042156439</v>
      </c>
      <c r="P512" s="17">
        <v>6.7445080000000004E-2</v>
      </c>
      <c r="Q512" s="17">
        <v>692467293</v>
      </c>
      <c r="R512">
        <v>432458294</v>
      </c>
      <c r="S512">
        <v>-0.31117148</v>
      </c>
      <c r="T512">
        <v>9.56</v>
      </c>
      <c r="V512">
        <v>19851</v>
      </c>
      <c r="W512" t="s">
        <v>83</v>
      </c>
      <c r="X512" s="17">
        <v>179</v>
      </c>
      <c r="Y512" s="17">
        <v>63995549</v>
      </c>
      <c r="Z512" s="17">
        <v>65619520</v>
      </c>
      <c r="AA512">
        <v>-2.4748289999999999E-2</v>
      </c>
      <c r="AB512" s="17">
        <v>13073569</v>
      </c>
      <c r="AC512" s="17">
        <v>32171075</v>
      </c>
      <c r="AD512">
        <v>0.52240200999999997</v>
      </c>
      <c r="AE512">
        <v>0.57999999999999996</v>
      </c>
    </row>
    <row r="513" spans="11:31" x14ac:dyDescent="0.25">
      <c r="K513">
        <v>20071</v>
      </c>
      <c r="L513" t="s">
        <v>84</v>
      </c>
      <c r="M513" s="17">
        <v>1644</v>
      </c>
      <c r="N513" s="17">
        <v>1167992608</v>
      </c>
      <c r="O513" s="17">
        <v>1160764954</v>
      </c>
      <c r="P513" s="17">
        <v>6.2266300000000004E-3</v>
      </c>
      <c r="Q513" s="17">
        <v>368684036</v>
      </c>
      <c r="R513">
        <v>701685427</v>
      </c>
      <c r="S513">
        <v>0.74111134000000001</v>
      </c>
      <c r="T513">
        <v>6.7</v>
      </c>
      <c r="V513">
        <v>19852</v>
      </c>
      <c r="W513" t="s">
        <v>83</v>
      </c>
      <c r="X513" s="17">
        <v>180</v>
      </c>
      <c r="Y513" s="17">
        <v>74942022</v>
      </c>
      <c r="Z513" s="17">
        <v>70438760</v>
      </c>
      <c r="AA513">
        <v>6.3931589999999996E-2</v>
      </c>
      <c r="AB513" s="17">
        <v>24253001</v>
      </c>
      <c r="AC513" s="17">
        <v>13259342</v>
      </c>
      <c r="AD513">
        <v>-0.11350932</v>
      </c>
      <c r="AE513">
        <v>15.37</v>
      </c>
    </row>
    <row r="514" spans="11:31" x14ac:dyDescent="0.25">
      <c r="K514">
        <v>20072</v>
      </c>
      <c r="L514" t="s">
        <v>84</v>
      </c>
      <c r="M514" s="17">
        <v>1646</v>
      </c>
      <c r="N514" s="17">
        <v>1173885394</v>
      </c>
      <c r="O514" s="17">
        <v>1174657806</v>
      </c>
      <c r="P514" s="17">
        <v>-6.5755999999999996E-4</v>
      </c>
      <c r="Q514" s="17">
        <v>388318635</v>
      </c>
      <c r="R514">
        <v>373954762</v>
      </c>
      <c r="S514">
        <v>-1.8903739999999999E-2</v>
      </c>
      <c r="T514">
        <v>6.21</v>
      </c>
      <c r="V514">
        <v>19853</v>
      </c>
      <c r="W514" t="s">
        <v>83</v>
      </c>
      <c r="X514" s="17">
        <v>184</v>
      </c>
      <c r="Y514" s="17">
        <v>76612386</v>
      </c>
      <c r="Z514" s="17">
        <v>78141439</v>
      </c>
      <c r="AA514">
        <v>-1.956776E-2</v>
      </c>
      <c r="AB514" s="17">
        <v>20199319</v>
      </c>
      <c r="AC514" s="17">
        <v>23868560</v>
      </c>
      <c r="AD514">
        <v>3.9433839999999998E-2</v>
      </c>
      <c r="AE514">
        <v>7.05</v>
      </c>
    </row>
    <row r="515" spans="11:31" x14ac:dyDescent="0.25">
      <c r="K515">
        <v>20073</v>
      </c>
      <c r="L515" t="s">
        <v>84</v>
      </c>
      <c r="M515" s="17">
        <v>1669</v>
      </c>
      <c r="N515" s="17">
        <v>1190039030</v>
      </c>
      <c r="O515" s="17">
        <v>1174838014</v>
      </c>
      <c r="P515" s="17">
        <v>1.293882E-2</v>
      </c>
      <c r="Q515" s="17">
        <v>454390964</v>
      </c>
      <c r="R515">
        <v>391450727</v>
      </c>
      <c r="S515">
        <v>-6.0939489999999999E-2</v>
      </c>
      <c r="T515">
        <v>8.6</v>
      </c>
      <c r="V515">
        <v>19854</v>
      </c>
      <c r="W515" t="s">
        <v>83</v>
      </c>
      <c r="X515" s="17">
        <v>186</v>
      </c>
      <c r="Y515" s="17">
        <v>77606813</v>
      </c>
      <c r="Z515" s="17">
        <v>81722123</v>
      </c>
      <c r="AA515">
        <v>-5.0357359999999997E-2</v>
      </c>
      <c r="AB515" s="17">
        <v>37811716</v>
      </c>
      <c r="AC515" s="17">
        <v>23705542</v>
      </c>
      <c r="AD515">
        <v>-0.31407373</v>
      </c>
      <c r="AE515">
        <v>-3.07</v>
      </c>
    </row>
    <row r="516" spans="11:31" x14ac:dyDescent="0.25">
      <c r="K516">
        <v>20074</v>
      </c>
      <c r="L516" t="s">
        <v>84</v>
      </c>
      <c r="M516" s="17">
        <v>1697</v>
      </c>
      <c r="N516" s="17">
        <v>1257856508</v>
      </c>
      <c r="O516" s="17">
        <v>1195664674</v>
      </c>
      <c r="P516" s="17">
        <v>5.2014440000000002E-2</v>
      </c>
      <c r="Q516" s="17">
        <v>1320194686</v>
      </c>
      <c r="R516">
        <v>472421880</v>
      </c>
      <c r="S516">
        <v>-1.0861926</v>
      </c>
      <c r="T516">
        <v>7.05</v>
      </c>
      <c r="V516">
        <v>19861</v>
      </c>
      <c r="W516" t="s">
        <v>83</v>
      </c>
      <c r="X516" s="17">
        <v>183</v>
      </c>
      <c r="Y516" s="17">
        <v>86486078</v>
      </c>
      <c r="Z516" s="17">
        <v>77798071</v>
      </c>
      <c r="AA516">
        <v>0.11167381</v>
      </c>
      <c r="AB516" s="17">
        <v>13937810</v>
      </c>
      <c r="AC516" s="17">
        <v>37990727</v>
      </c>
      <c r="AD516">
        <v>0.82248451</v>
      </c>
      <c r="AE516">
        <v>10.57</v>
      </c>
    </row>
    <row r="517" spans="11:31" x14ac:dyDescent="0.25">
      <c r="K517">
        <v>20081</v>
      </c>
      <c r="L517" t="s">
        <v>84</v>
      </c>
      <c r="M517" s="17">
        <v>1798</v>
      </c>
      <c r="N517" s="17">
        <v>1333227814</v>
      </c>
      <c r="O517" s="17">
        <v>1299053682</v>
      </c>
      <c r="P517" s="17">
        <v>2.6306940000000001E-2</v>
      </c>
      <c r="Q517" s="17">
        <v>452177553</v>
      </c>
      <c r="R517">
        <v>1404681399</v>
      </c>
      <c r="S517">
        <v>-9.3410896900000004</v>
      </c>
      <c r="T517">
        <v>9.06</v>
      </c>
      <c r="V517">
        <v>19862</v>
      </c>
      <c r="W517" t="s">
        <v>83</v>
      </c>
      <c r="X517" s="17">
        <v>205</v>
      </c>
      <c r="Y517" s="17">
        <v>94481661</v>
      </c>
      <c r="Z517" s="17">
        <v>91806058</v>
      </c>
      <c r="AA517">
        <v>2.9144079999999999E-2</v>
      </c>
      <c r="AB517" s="17">
        <v>22444266</v>
      </c>
      <c r="AC517" s="17">
        <v>62479954</v>
      </c>
      <c r="AD517">
        <v>1.4564256799999999</v>
      </c>
      <c r="AE517">
        <v>7.09</v>
      </c>
    </row>
    <row r="518" spans="11:31" x14ac:dyDescent="0.25">
      <c r="K518">
        <v>20082</v>
      </c>
      <c r="L518" t="s">
        <v>84</v>
      </c>
      <c r="M518" s="17">
        <v>1880</v>
      </c>
      <c r="N518" s="17">
        <v>1343302912</v>
      </c>
      <c r="O518" s="17">
        <v>1370691352</v>
      </c>
      <c r="P518" s="17">
        <v>-1.9981479999999999E-2</v>
      </c>
      <c r="Q518" s="17">
        <v>442289243</v>
      </c>
      <c r="R518">
        <v>459624804</v>
      </c>
      <c r="S518">
        <v>-1.1034189999999999E-2</v>
      </c>
      <c r="T518">
        <v>7.13</v>
      </c>
      <c r="V518">
        <v>19863</v>
      </c>
      <c r="W518" t="s">
        <v>83</v>
      </c>
      <c r="X518" s="17">
        <v>209</v>
      </c>
      <c r="Y518" s="17">
        <v>91956004</v>
      </c>
      <c r="Z518" s="17">
        <v>96575110</v>
      </c>
      <c r="AA518">
        <v>-4.7829160000000003E-2</v>
      </c>
      <c r="AB518" s="17">
        <v>67073279</v>
      </c>
      <c r="AC518" s="17">
        <v>22133372</v>
      </c>
      <c r="AD518">
        <v>-0.66574228999999996</v>
      </c>
      <c r="AE518">
        <v>4.26</v>
      </c>
    </row>
    <row r="519" spans="11:31" x14ac:dyDescent="0.25">
      <c r="K519">
        <v>20083</v>
      </c>
      <c r="L519" t="s">
        <v>84</v>
      </c>
      <c r="M519" s="17">
        <v>1965</v>
      </c>
      <c r="N519" s="17">
        <v>1370235901</v>
      </c>
      <c r="O519" s="17">
        <v>1367079838</v>
      </c>
      <c r="P519" s="17">
        <v>2.3086199999999999E-3</v>
      </c>
      <c r="Q519" s="17">
        <v>434898813</v>
      </c>
      <c r="R519">
        <v>458428965</v>
      </c>
      <c r="S519">
        <v>2.9369050000000001E-2</v>
      </c>
      <c r="T519">
        <v>6.06</v>
      </c>
      <c r="V519">
        <v>19864</v>
      </c>
      <c r="W519" t="s">
        <v>83</v>
      </c>
      <c r="X519" s="17">
        <v>198</v>
      </c>
      <c r="Y519" s="17">
        <v>91620781</v>
      </c>
      <c r="Z519" s="17">
        <v>89919405</v>
      </c>
      <c r="AA519">
        <v>1.892112E-2</v>
      </c>
      <c r="AB519" s="17">
        <v>59990370</v>
      </c>
      <c r="AC519" s="17">
        <v>66664736</v>
      </c>
      <c r="AD519">
        <v>0.36017463999999999</v>
      </c>
      <c r="AE519">
        <v>11.19</v>
      </c>
    </row>
    <row r="520" spans="11:31" x14ac:dyDescent="0.25">
      <c r="K520">
        <v>20084</v>
      </c>
      <c r="L520" t="s">
        <v>84</v>
      </c>
      <c r="M520" s="17">
        <v>1976</v>
      </c>
      <c r="N520" s="17">
        <v>1358552068</v>
      </c>
      <c r="O520" s="17">
        <v>1379130726</v>
      </c>
      <c r="P520" s="17">
        <v>-1.4921469999999999E-2</v>
      </c>
      <c r="Q520" s="17">
        <v>567544822</v>
      </c>
      <c r="R520">
        <v>395863280</v>
      </c>
      <c r="S520">
        <v>-0.19553195000000001</v>
      </c>
      <c r="T520">
        <v>-0.63</v>
      </c>
      <c r="V520">
        <v>19871</v>
      </c>
      <c r="W520" t="s">
        <v>83</v>
      </c>
      <c r="X520" s="17">
        <v>195</v>
      </c>
      <c r="Y520" s="17">
        <v>98210919</v>
      </c>
      <c r="Z520" s="17">
        <v>96218897</v>
      </c>
      <c r="AA520">
        <v>2.0703019999999999E-2</v>
      </c>
      <c r="AB520" s="17">
        <v>29071389</v>
      </c>
      <c r="AC520" s="17">
        <v>59755826</v>
      </c>
      <c r="AD520">
        <v>0.89615213999999999</v>
      </c>
      <c r="AE520">
        <v>2.09</v>
      </c>
    </row>
    <row r="521" spans="11:31" x14ac:dyDescent="0.25">
      <c r="K521">
        <v>20091</v>
      </c>
      <c r="L521" t="s">
        <v>84</v>
      </c>
      <c r="M521" s="17">
        <v>1997</v>
      </c>
      <c r="N521" s="17">
        <v>1386895101</v>
      </c>
      <c r="O521" s="17">
        <v>1343868886</v>
      </c>
      <c r="P521" s="17">
        <v>3.2016679999999999E-2</v>
      </c>
      <c r="Q521" s="17">
        <v>380874553</v>
      </c>
      <c r="R521">
        <v>576292759</v>
      </c>
      <c r="S521">
        <v>0.31064596</v>
      </c>
      <c r="T521">
        <v>-0.06</v>
      </c>
      <c r="V521">
        <v>19872</v>
      </c>
      <c r="W521" t="s">
        <v>83</v>
      </c>
      <c r="X521" s="17">
        <v>211</v>
      </c>
      <c r="Y521" s="17">
        <v>100756703</v>
      </c>
      <c r="Z521" s="17">
        <v>103915382</v>
      </c>
      <c r="AA521">
        <v>-3.0396650000000001E-2</v>
      </c>
      <c r="AB521" s="17">
        <v>36624408</v>
      </c>
      <c r="AC521" s="17">
        <v>30376257</v>
      </c>
      <c r="AD521">
        <v>-0.12791599000000001</v>
      </c>
      <c r="AE521">
        <v>-3.86</v>
      </c>
    </row>
    <row r="522" spans="11:31" x14ac:dyDescent="0.25">
      <c r="K522">
        <v>20092</v>
      </c>
      <c r="L522" t="s">
        <v>84</v>
      </c>
      <c r="M522" s="17">
        <v>2045</v>
      </c>
      <c r="N522" s="17">
        <v>1356977329</v>
      </c>
      <c r="O522" s="17">
        <v>1397488251</v>
      </c>
      <c r="P522" s="17">
        <v>-2.8988380000000001E-2</v>
      </c>
      <c r="Q522" s="17">
        <v>277969511</v>
      </c>
      <c r="R522">
        <v>386171601</v>
      </c>
      <c r="S522">
        <v>6.6933699999999999E-2</v>
      </c>
      <c r="T522">
        <v>-0.96</v>
      </c>
      <c r="V522">
        <v>19873</v>
      </c>
      <c r="W522" t="s">
        <v>83</v>
      </c>
      <c r="X522" s="17">
        <v>216</v>
      </c>
      <c r="Y522" s="17">
        <v>104973118</v>
      </c>
      <c r="Z522" s="17">
        <v>104235519</v>
      </c>
      <c r="AA522">
        <v>7.07627E-3</v>
      </c>
      <c r="AB522" s="17">
        <v>50075025</v>
      </c>
      <c r="AC522" s="17">
        <v>38735455</v>
      </c>
      <c r="AD522">
        <v>-0.16186200000000001</v>
      </c>
      <c r="AE522">
        <v>1.63</v>
      </c>
    </row>
    <row r="523" spans="11:31" x14ac:dyDescent="0.25">
      <c r="K523">
        <v>20093</v>
      </c>
      <c r="L523" t="s">
        <v>84</v>
      </c>
      <c r="M523" s="17">
        <v>2031</v>
      </c>
      <c r="N523" s="17">
        <v>1306781517</v>
      </c>
      <c r="O523" s="17">
        <v>1343346862</v>
      </c>
      <c r="P523" s="17">
        <v>-2.7219589999999998E-2</v>
      </c>
      <c r="Q523" s="17">
        <v>277928995</v>
      </c>
      <c r="R523">
        <v>282297618</v>
      </c>
      <c r="S523">
        <v>-3.034423E-2</v>
      </c>
      <c r="T523">
        <v>-3.91</v>
      </c>
      <c r="V523">
        <v>19874</v>
      </c>
      <c r="W523" t="s">
        <v>83</v>
      </c>
      <c r="X523" s="17">
        <v>213</v>
      </c>
      <c r="Y523" s="17">
        <v>112903880</v>
      </c>
      <c r="Z523" s="17">
        <v>105007568</v>
      </c>
      <c r="AA523">
        <v>7.5197550000000002E-2</v>
      </c>
      <c r="AB523" s="17">
        <v>94895707</v>
      </c>
      <c r="AC523" s="17">
        <v>51941218</v>
      </c>
      <c r="AD523">
        <v>-0.66064798000000002</v>
      </c>
      <c r="AE523">
        <v>7.26</v>
      </c>
    </row>
    <row r="524" spans="11:31" x14ac:dyDescent="0.25">
      <c r="K524">
        <v>20094</v>
      </c>
      <c r="L524" t="s">
        <v>84</v>
      </c>
      <c r="M524" s="17">
        <v>2035</v>
      </c>
      <c r="N524" s="17">
        <v>1294369785</v>
      </c>
      <c r="O524" s="17">
        <v>1330134065</v>
      </c>
      <c r="P524" s="17">
        <v>-2.6887729999999999E-2</v>
      </c>
      <c r="Q524" s="17">
        <v>341659051</v>
      </c>
      <c r="R524">
        <v>282793516</v>
      </c>
      <c r="S524">
        <v>-9.0352479999999999E-2</v>
      </c>
      <c r="T524">
        <v>-5.1100000000000003</v>
      </c>
      <c r="V524">
        <v>19881</v>
      </c>
      <c r="W524" t="s">
        <v>83</v>
      </c>
      <c r="X524" s="17">
        <v>220</v>
      </c>
      <c r="Y524" s="17">
        <v>118533552</v>
      </c>
      <c r="Z524" s="17">
        <v>119630773</v>
      </c>
      <c r="AA524">
        <v>-9.1717299999999995E-3</v>
      </c>
      <c r="AB524" s="17">
        <v>45050367</v>
      </c>
      <c r="AC524" s="17">
        <v>94854893</v>
      </c>
      <c r="AD524">
        <v>1.96591625</v>
      </c>
      <c r="AE524">
        <v>4.2699999999999996</v>
      </c>
    </row>
    <row r="525" spans="11:31" x14ac:dyDescent="0.25">
      <c r="K525">
        <v>20101</v>
      </c>
      <c r="L525" t="s">
        <v>84</v>
      </c>
      <c r="M525" s="17">
        <v>1985</v>
      </c>
      <c r="N525" s="17">
        <v>1309006699</v>
      </c>
      <c r="O525" s="17">
        <v>1266448415</v>
      </c>
      <c r="P525" s="17">
        <v>3.3604439999999999E-2</v>
      </c>
      <c r="Q525" s="17">
        <v>176740606</v>
      </c>
      <c r="R525">
        <v>336832480</v>
      </c>
      <c r="S525">
        <v>0.21799341999999999</v>
      </c>
      <c r="T525">
        <v>-4.95</v>
      </c>
      <c r="V525">
        <v>19882</v>
      </c>
      <c r="W525" t="s">
        <v>83</v>
      </c>
      <c r="X525" s="17">
        <v>226</v>
      </c>
      <c r="Y525" s="17">
        <v>125745891</v>
      </c>
      <c r="Z525" s="17">
        <v>122071353</v>
      </c>
      <c r="AA525">
        <v>3.0101559999999999E-2</v>
      </c>
      <c r="AB525" s="17">
        <v>60015978</v>
      </c>
      <c r="AC525" s="17">
        <v>44890647</v>
      </c>
      <c r="AD525">
        <v>-0.14836341</v>
      </c>
      <c r="AE525">
        <v>10.32</v>
      </c>
    </row>
    <row r="526" spans="11:31" x14ac:dyDescent="0.25">
      <c r="K526">
        <v>20102</v>
      </c>
      <c r="L526" t="s">
        <v>84</v>
      </c>
      <c r="M526" s="17">
        <v>1896</v>
      </c>
      <c r="N526" s="17">
        <v>1213892071</v>
      </c>
      <c r="O526" s="17">
        <v>1230573514</v>
      </c>
      <c r="P526" s="17">
        <v>-1.355583E-2</v>
      </c>
      <c r="Q526" s="17">
        <v>249796531</v>
      </c>
      <c r="R526">
        <v>162103954</v>
      </c>
      <c r="S526">
        <v>-9.7685530000000007E-2</v>
      </c>
      <c r="T526">
        <v>-3.41</v>
      </c>
      <c r="V526">
        <v>19883</v>
      </c>
      <c r="W526" t="s">
        <v>83</v>
      </c>
      <c r="X526" s="17">
        <v>229</v>
      </c>
      <c r="Y526" s="17">
        <v>124963148</v>
      </c>
      <c r="Z526" s="17">
        <v>128613313</v>
      </c>
      <c r="AA526">
        <v>-2.8380929999999999E-2</v>
      </c>
      <c r="AB526" s="17">
        <v>78636509</v>
      </c>
      <c r="AC526" s="17">
        <v>60335352</v>
      </c>
      <c r="AD526">
        <v>-0.32149938</v>
      </c>
      <c r="AE526">
        <v>6.77</v>
      </c>
    </row>
    <row r="527" spans="11:31" x14ac:dyDescent="0.25">
      <c r="K527">
        <v>20103</v>
      </c>
      <c r="L527" t="s">
        <v>84</v>
      </c>
      <c r="M527" s="17">
        <v>1892</v>
      </c>
      <c r="N527" s="17">
        <v>1172947456</v>
      </c>
      <c r="O527" s="17">
        <v>1207329775</v>
      </c>
      <c r="P527" s="17">
        <v>-2.847798E-2</v>
      </c>
      <c r="Q527" s="17">
        <v>275065564</v>
      </c>
      <c r="R527">
        <v>248385212</v>
      </c>
      <c r="S527">
        <v>-6.3676960000000005E-2</v>
      </c>
      <c r="T527">
        <v>-3.53</v>
      </c>
      <c r="V527">
        <v>19884</v>
      </c>
      <c r="W527" t="s">
        <v>83</v>
      </c>
      <c r="X527" s="17">
        <v>226</v>
      </c>
      <c r="Y527" s="17">
        <v>136704089</v>
      </c>
      <c r="Z527" s="17">
        <v>123850182</v>
      </c>
      <c r="AA527">
        <v>0.10378593999999999</v>
      </c>
      <c r="AB527" s="17">
        <v>106347456</v>
      </c>
      <c r="AC527" s="17">
        <v>85559194</v>
      </c>
      <c r="AD527">
        <v>-0.20721207</v>
      </c>
      <c r="AE527">
        <v>9.6300000000000008</v>
      </c>
    </row>
    <row r="528" spans="11:31" x14ac:dyDescent="0.25">
      <c r="K528">
        <v>20104</v>
      </c>
      <c r="L528" t="s">
        <v>84</v>
      </c>
      <c r="M528" s="17">
        <v>1866</v>
      </c>
      <c r="N528" s="17">
        <v>1176913354</v>
      </c>
      <c r="O528" s="17">
        <v>1151822937</v>
      </c>
      <c r="P528" s="17">
        <v>2.1783219999999999E-2</v>
      </c>
      <c r="Q528" s="17">
        <v>368131603</v>
      </c>
      <c r="R528">
        <v>282002809</v>
      </c>
      <c r="S528">
        <v>-7.0173559999999996E-2</v>
      </c>
      <c r="T528">
        <v>1.34</v>
      </c>
      <c r="V528">
        <v>19891</v>
      </c>
      <c r="W528" t="s">
        <v>83</v>
      </c>
      <c r="X528" s="17">
        <v>232</v>
      </c>
      <c r="Y528" s="17">
        <v>139357289</v>
      </c>
      <c r="Z528" s="17">
        <v>141085143</v>
      </c>
      <c r="AA528">
        <v>-1.224689E-2</v>
      </c>
      <c r="AB528" s="17">
        <v>59035882</v>
      </c>
      <c r="AC528" s="17">
        <v>107581245</v>
      </c>
      <c r="AD528">
        <v>1.3973749900000001</v>
      </c>
      <c r="AE528">
        <v>9.33</v>
      </c>
    </row>
    <row r="529" spans="11:31" x14ac:dyDescent="0.25">
      <c r="K529">
        <v>20111</v>
      </c>
      <c r="L529" t="s">
        <v>84</v>
      </c>
      <c r="M529" s="17">
        <v>1966</v>
      </c>
      <c r="N529" s="17">
        <v>1232471408</v>
      </c>
      <c r="O529" s="17">
        <v>1206376421</v>
      </c>
      <c r="P529" s="17">
        <v>2.1630880000000002E-2</v>
      </c>
      <c r="Q529" s="17">
        <v>310682919</v>
      </c>
      <c r="R529">
        <v>370331230</v>
      </c>
      <c r="S529">
        <v>0.10255821</v>
      </c>
      <c r="T529">
        <v>0.14000000000000001</v>
      </c>
      <c r="V529">
        <v>19892</v>
      </c>
      <c r="W529" t="s">
        <v>83</v>
      </c>
      <c r="X529" s="17">
        <v>237</v>
      </c>
      <c r="Y529" s="17">
        <v>138844749</v>
      </c>
      <c r="Z529" s="17">
        <v>141638621</v>
      </c>
      <c r="AA529">
        <v>-1.9725349999999999E-2</v>
      </c>
      <c r="AB529" s="17">
        <v>70500080</v>
      </c>
      <c r="AC529" s="17">
        <v>58809453</v>
      </c>
      <c r="AD529">
        <v>-0.17487195999999999</v>
      </c>
      <c r="AE529">
        <v>4.34</v>
      </c>
    </row>
    <row r="530" spans="11:31" x14ac:dyDescent="0.25">
      <c r="K530">
        <v>20112</v>
      </c>
      <c r="L530" t="s">
        <v>84</v>
      </c>
      <c r="M530" s="17">
        <v>1988</v>
      </c>
      <c r="N530" s="17">
        <v>1244029723</v>
      </c>
      <c r="O530" s="17">
        <v>1243745632</v>
      </c>
      <c r="P530" s="17">
        <v>2.2842000000000001E-4</v>
      </c>
      <c r="Q530" s="17">
        <v>358762997</v>
      </c>
      <c r="R530">
        <v>323198410</v>
      </c>
      <c r="S530">
        <v>-3.8325570000000003E-2</v>
      </c>
      <c r="T530">
        <v>1.52</v>
      </c>
      <c r="V530">
        <v>19893</v>
      </c>
      <c r="W530" t="s">
        <v>83</v>
      </c>
      <c r="X530" s="17">
        <v>236</v>
      </c>
      <c r="Y530" s="17">
        <v>128422530</v>
      </c>
      <c r="Z530" s="17">
        <v>134361459</v>
      </c>
      <c r="AA530">
        <v>-4.420114E-2</v>
      </c>
      <c r="AB530" s="17">
        <v>65953525</v>
      </c>
      <c r="AC530" s="17">
        <v>62614568</v>
      </c>
      <c r="AD530">
        <v>-0.12931412</v>
      </c>
      <c r="AE530">
        <v>2.76</v>
      </c>
    </row>
    <row r="531" spans="11:31" x14ac:dyDescent="0.25">
      <c r="K531">
        <v>20113</v>
      </c>
      <c r="L531" t="s">
        <v>84</v>
      </c>
      <c r="M531" s="17">
        <v>2035</v>
      </c>
      <c r="N531" s="17">
        <v>1269019469</v>
      </c>
      <c r="O531" s="17">
        <v>1281040225</v>
      </c>
      <c r="P531" s="17">
        <v>-9.3835900000000007E-3</v>
      </c>
      <c r="Q531" s="17">
        <v>374653275</v>
      </c>
      <c r="R531">
        <v>375842427</v>
      </c>
      <c r="S531">
        <v>-1.1966009999999999E-2</v>
      </c>
      <c r="T531">
        <v>3.43</v>
      </c>
      <c r="V531">
        <v>19894</v>
      </c>
      <c r="W531" t="s">
        <v>83</v>
      </c>
      <c r="X531" s="17">
        <v>236</v>
      </c>
      <c r="Y531" s="17">
        <v>138066310</v>
      </c>
      <c r="Z531" s="17">
        <v>128070004</v>
      </c>
      <c r="AA531">
        <v>7.8053449999999996E-2</v>
      </c>
      <c r="AB531" s="17">
        <v>75918265</v>
      </c>
      <c r="AC531" s="17">
        <v>65961878</v>
      </c>
      <c r="AD531">
        <v>6.4272999999999999E-4</v>
      </c>
      <c r="AE531">
        <v>0.19</v>
      </c>
    </row>
    <row r="532" spans="11:31" x14ac:dyDescent="0.25">
      <c r="K532">
        <v>20114</v>
      </c>
      <c r="L532" t="s">
        <v>84</v>
      </c>
      <c r="M532" s="17">
        <v>2016</v>
      </c>
      <c r="N532" s="17">
        <v>1250461103</v>
      </c>
      <c r="O532" s="17">
        <v>1256351610</v>
      </c>
      <c r="P532" s="17">
        <v>-4.6885800000000004E-3</v>
      </c>
      <c r="Q532" s="17">
        <v>614497581</v>
      </c>
      <c r="R532">
        <v>373522348</v>
      </c>
      <c r="S532">
        <v>-0.27963021999999998</v>
      </c>
      <c r="T532">
        <v>0.78</v>
      </c>
      <c r="V532">
        <v>19901</v>
      </c>
      <c r="W532" t="s">
        <v>83</v>
      </c>
      <c r="X532" s="17">
        <v>244</v>
      </c>
      <c r="Y532" s="17">
        <v>144868306</v>
      </c>
      <c r="Z532" s="17">
        <v>143981172</v>
      </c>
      <c r="AA532">
        <v>6.1614599999999997E-3</v>
      </c>
      <c r="AB532" s="17">
        <v>58181480</v>
      </c>
      <c r="AC532" s="17">
        <v>98951519</v>
      </c>
      <c r="AD532">
        <v>0.92510535000000005</v>
      </c>
      <c r="AE532">
        <v>2.0299999999999998</v>
      </c>
    </row>
    <row r="533" spans="11:31" x14ac:dyDescent="0.25">
      <c r="K533">
        <v>20121</v>
      </c>
      <c r="L533" t="s">
        <v>84</v>
      </c>
      <c r="M533" s="17">
        <v>2142</v>
      </c>
      <c r="N533" s="17">
        <v>1332758847</v>
      </c>
      <c r="O533" s="17">
        <v>1282364368</v>
      </c>
      <c r="P533" s="17">
        <v>3.9298100000000002E-2</v>
      </c>
      <c r="Q533" s="17">
        <v>366586681</v>
      </c>
      <c r="R533">
        <v>674766768</v>
      </c>
      <c r="S533">
        <v>0.59015139000000005</v>
      </c>
      <c r="T533">
        <v>2.5499999999999998</v>
      </c>
      <c r="V533">
        <v>19902</v>
      </c>
      <c r="W533" t="s">
        <v>83</v>
      </c>
      <c r="X533" s="17">
        <v>293</v>
      </c>
      <c r="Y533" s="17">
        <v>160881704</v>
      </c>
      <c r="Z533" s="17">
        <v>158848895</v>
      </c>
      <c r="AA533">
        <v>1.279712E-2</v>
      </c>
      <c r="AB533" s="17">
        <v>132664601</v>
      </c>
      <c r="AC533" s="17">
        <v>59759359</v>
      </c>
      <c r="AD533">
        <v>-0.71523630000000005</v>
      </c>
      <c r="AE533">
        <v>5.28</v>
      </c>
    </row>
    <row r="534" spans="11:31" x14ac:dyDescent="0.25">
      <c r="K534">
        <v>20122</v>
      </c>
      <c r="L534" t="s">
        <v>84</v>
      </c>
      <c r="M534" s="17">
        <v>2238</v>
      </c>
      <c r="N534" s="17">
        <v>1365486970</v>
      </c>
      <c r="O534" s="17">
        <v>1366296900</v>
      </c>
      <c r="P534" s="17">
        <v>-5.9279000000000005E-4</v>
      </c>
      <c r="Q534" s="17">
        <v>442314907</v>
      </c>
      <c r="R534">
        <v>434016059</v>
      </c>
      <c r="S534">
        <v>-9.7704200000000001E-3</v>
      </c>
      <c r="T534">
        <v>2.46</v>
      </c>
      <c r="V534">
        <v>19903</v>
      </c>
      <c r="W534" t="s">
        <v>83</v>
      </c>
      <c r="X534" s="17">
        <v>300</v>
      </c>
      <c r="Y534" s="17">
        <v>161466038</v>
      </c>
      <c r="Z534" s="17">
        <v>163009961</v>
      </c>
      <c r="AA534">
        <v>-9.47134E-3</v>
      </c>
      <c r="AB534" s="17">
        <v>78046787</v>
      </c>
      <c r="AC534" s="17">
        <v>133193136</v>
      </c>
      <c r="AD534">
        <v>1.7977241399999999</v>
      </c>
      <c r="AE534">
        <v>8.75</v>
      </c>
    </row>
    <row r="535" spans="11:31" x14ac:dyDescent="0.25">
      <c r="K535">
        <v>20123</v>
      </c>
      <c r="L535" t="s">
        <v>84</v>
      </c>
      <c r="M535" s="17">
        <v>2237</v>
      </c>
      <c r="N535" s="17">
        <v>1376174722</v>
      </c>
      <c r="O535" s="17">
        <v>1369919898</v>
      </c>
      <c r="P535" s="17">
        <v>4.5658299999999999E-3</v>
      </c>
      <c r="Q535" s="17">
        <v>442943714</v>
      </c>
      <c r="R535">
        <v>444596537</v>
      </c>
      <c r="S535">
        <v>8.5458200000000008E-3</v>
      </c>
      <c r="T535">
        <v>3.86</v>
      </c>
      <c r="V535">
        <v>19904</v>
      </c>
      <c r="W535" t="s">
        <v>83</v>
      </c>
      <c r="X535" s="17">
        <v>306</v>
      </c>
      <c r="Y535" s="17">
        <v>173733693</v>
      </c>
      <c r="Z535" s="17">
        <v>162213481</v>
      </c>
      <c r="AA535">
        <v>7.1018830000000005E-2</v>
      </c>
      <c r="AB535" s="17">
        <v>77393566</v>
      </c>
      <c r="AC535" s="17">
        <v>74617671</v>
      </c>
      <c r="AD535">
        <v>9.9825750000000005E-2</v>
      </c>
      <c r="AE535">
        <v>8.0500000000000007</v>
      </c>
    </row>
    <row r="536" spans="11:31" x14ac:dyDescent="0.25">
      <c r="K536">
        <v>20124</v>
      </c>
      <c r="L536" t="s">
        <v>84</v>
      </c>
      <c r="M536" s="17">
        <v>2179</v>
      </c>
      <c r="N536" s="17">
        <v>1395953427</v>
      </c>
      <c r="O536" s="17">
        <v>1391901803</v>
      </c>
      <c r="P536" s="17">
        <v>2.91085E-3</v>
      </c>
      <c r="Q536" s="17">
        <v>713225676</v>
      </c>
      <c r="R536">
        <v>425399432</v>
      </c>
      <c r="S536">
        <v>-0.29360985000000001</v>
      </c>
      <c r="T536">
        <v>4.62</v>
      </c>
      <c r="V536">
        <v>19911</v>
      </c>
      <c r="W536" t="s">
        <v>83</v>
      </c>
      <c r="X536" s="17">
        <v>311</v>
      </c>
      <c r="Y536" s="17">
        <v>172007943</v>
      </c>
      <c r="Z536" s="17">
        <v>177286718</v>
      </c>
      <c r="AA536">
        <v>-2.9775360000000001E-2</v>
      </c>
      <c r="AB536" s="17">
        <v>52974315</v>
      </c>
      <c r="AC536" s="17">
        <v>94036118</v>
      </c>
      <c r="AD536">
        <v>0.42982305999999998</v>
      </c>
      <c r="AE536">
        <v>4.46</v>
      </c>
    </row>
    <row r="537" spans="11:31" x14ac:dyDescent="0.25">
      <c r="K537">
        <v>20131</v>
      </c>
      <c r="L537" t="s">
        <v>84</v>
      </c>
      <c r="M537" s="17">
        <v>2193</v>
      </c>
      <c r="N537" s="17">
        <v>1431713221</v>
      </c>
      <c r="O537" s="17">
        <v>1386665576</v>
      </c>
      <c r="P537" s="17">
        <v>3.2486309999999997E-2</v>
      </c>
      <c r="Q537" s="17">
        <v>311980096</v>
      </c>
      <c r="R537">
        <v>713318359</v>
      </c>
      <c r="S537">
        <v>0.66293570000000002</v>
      </c>
      <c r="T537">
        <v>3.94</v>
      </c>
      <c r="V537">
        <v>19912</v>
      </c>
      <c r="W537" t="s">
        <v>83</v>
      </c>
      <c r="X537" s="17">
        <v>387</v>
      </c>
      <c r="Y537" s="17">
        <v>186239299</v>
      </c>
      <c r="Z537" s="17">
        <v>187177986</v>
      </c>
      <c r="AA537">
        <v>-5.0149399999999998E-3</v>
      </c>
      <c r="AB537" s="17">
        <v>58321533</v>
      </c>
      <c r="AC537" s="17">
        <v>55910680</v>
      </c>
      <c r="AD537">
        <v>-2.5516939999999998E-2</v>
      </c>
      <c r="AE537">
        <v>2.68</v>
      </c>
    </row>
    <row r="538" spans="11:31" x14ac:dyDescent="0.25">
      <c r="K538">
        <v>20132</v>
      </c>
      <c r="L538" t="s">
        <v>84</v>
      </c>
      <c r="M538" s="17">
        <v>2197</v>
      </c>
      <c r="N538" s="17">
        <v>1448975404</v>
      </c>
      <c r="O538" s="17">
        <v>1452478597</v>
      </c>
      <c r="P538" s="17">
        <v>-2.41187E-3</v>
      </c>
      <c r="Q538" s="17">
        <v>393876121</v>
      </c>
      <c r="R538">
        <v>327058817</v>
      </c>
      <c r="S538">
        <v>-6.2483789999999997E-2</v>
      </c>
      <c r="T538">
        <v>3.76</v>
      </c>
      <c r="V538">
        <v>19913</v>
      </c>
      <c r="W538" t="s">
        <v>83</v>
      </c>
      <c r="X538" s="17">
        <v>395</v>
      </c>
      <c r="Y538" s="17">
        <v>178792734</v>
      </c>
      <c r="Z538" s="17">
        <v>190273636</v>
      </c>
      <c r="AA538">
        <v>-6.0338900000000001E-2</v>
      </c>
      <c r="AB538" s="17">
        <v>72028504</v>
      </c>
      <c r="AC538" s="17">
        <v>58511042</v>
      </c>
      <c r="AD538">
        <v>-0.18972277000000001</v>
      </c>
      <c r="AE538">
        <v>-2.41</v>
      </c>
    </row>
    <row r="539" spans="11:31" x14ac:dyDescent="0.25">
      <c r="K539">
        <v>20133</v>
      </c>
      <c r="L539" t="s">
        <v>84</v>
      </c>
      <c r="M539" s="17">
        <v>2210</v>
      </c>
      <c r="N539" s="17">
        <v>1463951357</v>
      </c>
      <c r="O539" s="17">
        <v>1457171037</v>
      </c>
      <c r="P539" s="17">
        <v>4.6530699999999996E-3</v>
      </c>
      <c r="Q539" s="17">
        <v>415248539</v>
      </c>
      <c r="R539">
        <v>392621591</v>
      </c>
      <c r="S539">
        <v>-1.488576E-2</v>
      </c>
      <c r="T539">
        <v>3.76</v>
      </c>
      <c r="V539">
        <v>19914</v>
      </c>
      <c r="W539" t="s">
        <v>83</v>
      </c>
      <c r="X539" s="17">
        <v>396</v>
      </c>
      <c r="Y539" s="17">
        <v>188484688</v>
      </c>
      <c r="Z539" s="17">
        <v>178097165</v>
      </c>
      <c r="AA539">
        <v>5.832503E-2</v>
      </c>
      <c r="AB539" s="17">
        <v>85009052</v>
      </c>
      <c r="AC539" s="17">
        <v>71941831</v>
      </c>
      <c r="AD539">
        <v>-2.524318E-2</v>
      </c>
      <c r="AE539">
        <v>-3.68</v>
      </c>
    </row>
    <row r="540" spans="11:31" x14ac:dyDescent="0.25">
      <c r="K540">
        <v>20134</v>
      </c>
      <c r="L540" t="s">
        <v>84</v>
      </c>
      <c r="M540" s="17">
        <v>2203</v>
      </c>
      <c r="N540" s="17">
        <v>1464436369</v>
      </c>
      <c r="O540" s="17">
        <v>1459604520</v>
      </c>
      <c r="P540" s="17">
        <v>3.3103799999999999E-3</v>
      </c>
      <c r="Q540" s="17">
        <v>565399603</v>
      </c>
      <c r="R540">
        <v>436911962</v>
      </c>
      <c r="S540">
        <v>-0.12091199</v>
      </c>
      <c r="T540">
        <v>3.8</v>
      </c>
      <c r="V540">
        <v>19921</v>
      </c>
      <c r="W540" t="s">
        <v>83</v>
      </c>
      <c r="X540" s="17">
        <v>401</v>
      </c>
      <c r="Y540" s="17">
        <v>196000354</v>
      </c>
      <c r="Z540" s="17">
        <v>192248564</v>
      </c>
      <c r="AA540">
        <v>1.9515310000000001E-2</v>
      </c>
      <c r="AB540" s="17">
        <v>109942064</v>
      </c>
      <c r="AC540" s="17">
        <v>86490837</v>
      </c>
      <c r="AD540">
        <v>-0.18626947999999999</v>
      </c>
      <c r="AE540">
        <v>1.25</v>
      </c>
    </row>
    <row r="541" spans="11:31" x14ac:dyDescent="0.25">
      <c r="K541">
        <v>20141</v>
      </c>
      <c r="L541" t="s">
        <v>84</v>
      </c>
      <c r="M541" s="17">
        <v>2204</v>
      </c>
      <c r="N541" s="17">
        <v>1557083977</v>
      </c>
      <c r="O541" s="17">
        <v>1496653162</v>
      </c>
      <c r="P541" s="17">
        <v>4.0377299999999998E-2</v>
      </c>
      <c r="Q541" s="17">
        <v>383875172</v>
      </c>
      <c r="R541">
        <v>583057837</v>
      </c>
      <c r="S541">
        <v>0.28416681999999999</v>
      </c>
      <c r="T541">
        <v>4.59</v>
      </c>
      <c r="V541">
        <v>19922</v>
      </c>
      <c r="W541" t="s">
        <v>83</v>
      </c>
      <c r="X541" s="17">
        <v>409</v>
      </c>
      <c r="Y541" s="17">
        <v>195503630</v>
      </c>
      <c r="Z541" s="17">
        <v>199595374</v>
      </c>
      <c r="AA541">
        <v>-2.0500190000000001E-2</v>
      </c>
      <c r="AB541" s="17">
        <v>47889757</v>
      </c>
      <c r="AC541" s="17">
        <v>111843309</v>
      </c>
      <c r="AD541">
        <v>0.68216979</v>
      </c>
      <c r="AE541">
        <v>-0.3</v>
      </c>
    </row>
    <row r="542" spans="11:31" x14ac:dyDescent="0.25">
      <c r="K542">
        <v>20142</v>
      </c>
      <c r="L542" t="s">
        <v>84</v>
      </c>
      <c r="M542" s="17">
        <v>2252</v>
      </c>
      <c r="N542" s="17">
        <v>1612417039</v>
      </c>
      <c r="O542" s="17">
        <v>1587764996</v>
      </c>
      <c r="P542" s="17">
        <v>1.552625E-2</v>
      </c>
      <c r="Q542" s="17">
        <v>574655242</v>
      </c>
      <c r="R542">
        <v>465024466</v>
      </c>
      <c r="S542">
        <v>-7.568867E-2</v>
      </c>
      <c r="T542">
        <v>6.39</v>
      </c>
      <c r="V542">
        <v>19923</v>
      </c>
      <c r="W542" t="s">
        <v>83</v>
      </c>
      <c r="X542" s="17">
        <v>419</v>
      </c>
      <c r="Y542" s="17">
        <v>197942455</v>
      </c>
      <c r="Z542" s="17">
        <v>201220851</v>
      </c>
      <c r="AA542">
        <v>-1.629253E-2</v>
      </c>
      <c r="AB542" s="17">
        <v>57823173</v>
      </c>
      <c r="AC542" s="17">
        <v>49341446</v>
      </c>
      <c r="AD542">
        <v>-7.7430659999999998E-2</v>
      </c>
      <c r="AE542">
        <v>4.0999999999999996</v>
      </c>
    </row>
    <row r="543" spans="11:31" x14ac:dyDescent="0.25">
      <c r="K543">
        <v>20143</v>
      </c>
      <c r="L543" t="s">
        <v>84</v>
      </c>
      <c r="M543" s="17">
        <v>2291</v>
      </c>
      <c r="N543" s="17">
        <v>1633581725</v>
      </c>
      <c r="O543" s="17">
        <v>1626241443</v>
      </c>
      <c r="P543" s="17">
        <v>4.5136500000000001E-3</v>
      </c>
      <c r="Q543" s="17">
        <v>619853221</v>
      </c>
      <c r="R543">
        <v>598754612</v>
      </c>
      <c r="S543">
        <v>-1.3390269999999999E-2</v>
      </c>
      <c r="T543">
        <v>6.37</v>
      </c>
      <c r="V543">
        <v>19924</v>
      </c>
      <c r="W543" t="s">
        <v>83</v>
      </c>
      <c r="X543" s="17">
        <v>434</v>
      </c>
      <c r="Y543" s="17">
        <v>235484467</v>
      </c>
      <c r="Z543" s="17">
        <v>225600173</v>
      </c>
      <c r="AA543">
        <v>4.3813329999999998E-2</v>
      </c>
      <c r="AB543" s="17">
        <v>127404978</v>
      </c>
      <c r="AC543" s="17">
        <v>67700828</v>
      </c>
      <c r="AD543">
        <v>-0.31551655000000001</v>
      </c>
      <c r="AE543">
        <v>2.65</v>
      </c>
    </row>
    <row r="544" spans="11:31" x14ac:dyDescent="0.25">
      <c r="K544">
        <v>20144</v>
      </c>
      <c r="L544" t="s">
        <v>84</v>
      </c>
      <c r="M544" s="17">
        <v>2302</v>
      </c>
      <c r="N544" s="17">
        <v>1671658747</v>
      </c>
      <c r="O544" s="17">
        <v>1658363419</v>
      </c>
      <c r="P544" s="17">
        <v>8.0171400000000007E-3</v>
      </c>
      <c r="Q544" s="17">
        <v>666976944</v>
      </c>
      <c r="R544">
        <v>647430564</v>
      </c>
      <c r="S544">
        <v>-6.1834500000000001E-3</v>
      </c>
      <c r="T544">
        <v>6.84</v>
      </c>
      <c r="V544">
        <v>19931</v>
      </c>
      <c r="W544" t="s">
        <v>83</v>
      </c>
      <c r="X544" s="17">
        <v>425</v>
      </c>
      <c r="Y544" s="17">
        <v>230840674</v>
      </c>
      <c r="Z544" s="17">
        <v>235422194</v>
      </c>
      <c r="AA544">
        <v>-1.9460870000000002E-2</v>
      </c>
      <c r="AB544" s="17">
        <v>49331259</v>
      </c>
      <c r="AC544" s="17">
        <v>131359335</v>
      </c>
      <c r="AD544">
        <v>0.74422860000000002</v>
      </c>
      <c r="AE544">
        <v>-1.24</v>
      </c>
    </row>
    <row r="545" spans="11:31" x14ac:dyDescent="0.25">
      <c r="K545">
        <v>20151</v>
      </c>
      <c r="L545" t="s">
        <v>84</v>
      </c>
      <c r="M545" s="17">
        <v>2340</v>
      </c>
      <c r="N545" s="17">
        <v>1756710799</v>
      </c>
      <c r="O545" s="17">
        <v>1685899920</v>
      </c>
      <c r="P545" s="17">
        <v>4.2001829999999997E-2</v>
      </c>
      <c r="Q545" s="17">
        <v>428766643</v>
      </c>
      <c r="R545">
        <v>682932948</v>
      </c>
      <c r="S545">
        <v>0.32401584</v>
      </c>
      <c r="T545">
        <v>7.01</v>
      </c>
      <c r="V545">
        <v>19932</v>
      </c>
      <c r="W545" t="s">
        <v>83</v>
      </c>
      <c r="X545" s="17">
        <v>458</v>
      </c>
      <c r="Y545" s="17">
        <v>246885744</v>
      </c>
      <c r="Z545" s="17">
        <v>244267595</v>
      </c>
      <c r="AA545">
        <v>1.071836E-2</v>
      </c>
      <c r="AB545" s="17">
        <v>72963835</v>
      </c>
      <c r="AC545" s="17">
        <v>51674929</v>
      </c>
      <c r="AD545">
        <v>-9.6944279999999994E-2</v>
      </c>
      <c r="AE545">
        <v>1.88</v>
      </c>
    </row>
    <row r="546" spans="11:31" x14ac:dyDescent="0.25">
      <c r="K546">
        <v>20152</v>
      </c>
      <c r="L546" t="s">
        <v>84</v>
      </c>
      <c r="M546" s="17">
        <v>2362</v>
      </c>
      <c r="N546" s="17">
        <v>1783040418</v>
      </c>
      <c r="O546" s="17">
        <v>1773092304</v>
      </c>
      <c r="P546" s="17">
        <v>5.6106000000000003E-3</v>
      </c>
      <c r="Q546" s="17">
        <v>581105862</v>
      </c>
      <c r="R546">
        <v>440542148</v>
      </c>
      <c r="S546">
        <v>-9.801928E-2</v>
      </c>
      <c r="T546">
        <v>6.01</v>
      </c>
      <c r="V546">
        <v>19933</v>
      </c>
      <c r="W546" t="s">
        <v>83</v>
      </c>
      <c r="X546" s="17">
        <v>472</v>
      </c>
      <c r="Y546" s="17">
        <v>259291526</v>
      </c>
      <c r="Z546" s="17">
        <v>265561151</v>
      </c>
      <c r="AA546">
        <v>-2.360897E-2</v>
      </c>
      <c r="AB546" s="17">
        <v>172180201</v>
      </c>
      <c r="AC546" s="17">
        <v>75048129</v>
      </c>
      <c r="AD546">
        <v>-0.54275395999999998</v>
      </c>
      <c r="AE546">
        <v>1.1499999999999999</v>
      </c>
    </row>
    <row r="547" spans="11:31" x14ac:dyDescent="0.25">
      <c r="K547">
        <v>20153</v>
      </c>
      <c r="L547" t="s">
        <v>84</v>
      </c>
      <c r="M547" s="17">
        <v>2352</v>
      </c>
      <c r="N547" s="17">
        <v>1833999924</v>
      </c>
      <c r="O547" s="17">
        <v>1790333890</v>
      </c>
      <c r="P547" s="17">
        <v>2.4389879999999999E-2</v>
      </c>
      <c r="Q547" s="17">
        <v>708984086</v>
      </c>
      <c r="R547">
        <v>605895686</v>
      </c>
      <c r="S547">
        <v>-5.0169239999999997E-2</v>
      </c>
      <c r="T547">
        <v>8</v>
      </c>
      <c r="V547">
        <v>19934</v>
      </c>
      <c r="W547" t="s">
        <v>83</v>
      </c>
      <c r="X547" s="17">
        <v>445</v>
      </c>
      <c r="Y547" s="17">
        <v>269409020</v>
      </c>
      <c r="Z547" s="17">
        <v>253243507</v>
      </c>
      <c r="AA547">
        <v>6.3833870000000001E-2</v>
      </c>
      <c r="AB547" s="17">
        <v>149501400</v>
      </c>
      <c r="AC547" s="17">
        <v>171297175</v>
      </c>
      <c r="AD547">
        <v>0.46324573000000002</v>
      </c>
      <c r="AE547">
        <v>3.15</v>
      </c>
    </row>
    <row r="548" spans="11:31" x14ac:dyDescent="0.25">
      <c r="K548">
        <v>20154</v>
      </c>
      <c r="L548" t="s">
        <v>84</v>
      </c>
      <c r="M548" s="17">
        <v>2348</v>
      </c>
      <c r="N548" s="17">
        <v>1838159491</v>
      </c>
      <c r="O548" s="17">
        <v>1839455949</v>
      </c>
      <c r="P548" s="17">
        <v>-7.0481000000000005E-4</v>
      </c>
      <c r="Q548" s="17">
        <v>942499722</v>
      </c>
      <c r="R548">
        <v>755453261</v>
      </c>
      <c r="S548">
        <v>-0.17374765</v>
      </c>
      <c r="T548">
        <v>7.13</v>
      </c>
      <c r="V548">
        <v>19941</v>
      </c>
      <c r="W548" t="s">
        <v>83</v>
      </c>
      <c r="X548" s="17">
        <v>396</v>
      </c>
      <c r="Y548" s="17">
        <v>264373647</v>
      </c>
      <c r="Z548" s="17">
        <v>270086643</v>
      </c>
      <c r="AA548">
        <v>-2.1152460000000001E-2</v>
      </c>
      <c r="AB548" s="17">
        <v>92135108</v>
      </c>
      <c r="AC548" s="17">
        <v>158279671</v>
      </c>
      <c r="AD548">
        <v>0.54049908999999996</v>
      </c>
      <c r="AE548">
        <v>2.98</v>
      </c>
    </row>
    <row r="549" spans="11:31" x14ac:dyDescent="0.25">
      <c r="K549">
        <v>20161</v>
      </c>
      <c r="L549" t="s">
        <v>84</v>
      </c>
      <c r="M549" s="17">
        <v>2456</v>
      </c>
      <c r="N549" s="17">
        <v>1966123808</v>
      </c>
      <c r="O549" s="17">
        <v>1872336823</v>
      </c>
      <c r="P549" s="17">
        <v>5.0090870000000003E-2</v>
      </c>
      <c r="Q549" s="17">
        <v>574977855</v>
      </c>
      <c r="R549">
        <v>957375808</v>
      </c>
      <c r="S549">
        <v>0.52044287</v>
      </c>
      <c r="T549">
        <v>7.94</v>
      </c>
      <c r="V549">
        <v>19942</v>
      </c>
      <c r="W549" t="s">
        <v>83</v>
      </c>
      <c r="X549" s="17">
        <v>404</v>
      </c>
      <c r="Y549" s="17">
        <v>274923158</v>
      </c>
      <c r="Z549" s="17">
        <v>268794934</v>
      </c>
      <c r="AA549">
        <v>2.2798880000000001E-2</v>
      </c>
      <c r="AB549" s="17">
        <v>56342253</v>
      </c>
      <c r="AC549" s="17">
        <v>99405458</v>
      </c>
      <c r="AD549">
        <v>0.29040428000000001</v>
      </c>
      <c r="AE549">
        <v>4.1900000000000004</v>
      </c>
    </row>
    <row r="550" spans="11:31" x14ac:dyDescent="0.25">
      <c r="K550">
        <v>20162</v>
      </c>
      <c r="L550" t="s">
        <v>84</v>
      </c>
      <c r="M550" s="17">
        <v>2511</v>
      </c>
      <c r="N550" s="17">
        <v>2017696086</v>
      </c>
      <c r="O550" s="17">
        <v>2000831397</v>
      </c>
      <c r="P550" s="17">
        <v>8.4288399999999999E-3</v>
      </c>
      <c r="Q550" s="17">
        <v>774570900</v>
      </c>
      <c r="R550">
        <v>622993711</v>
      </c>
      <c r="S550">
        <v>-9.7770949999999995E-2</v>
      </c>
      <c r="T550">
        <v>8.2200000000000006</v>
      </c>
      <c r="V550">
        <v>19943</v>
      </c>
      <c r="W550" t="s">
        <v>83</v>
      </c>
      <c r="X550" s="17">
        <v>403</v>
      </c>
      <c r="Y550" s="17">
        <v>287654188</v>
      </c>
      <c r="Z550" s="17">
        <v>284040880</v>
      </c>
      <c r="AA550">
        <v>1.2721079999999999E-2</v>
      </c>
      <c r="AB550" s="17">
        <v>99467185</v>
      </c>
      <c r="AC550" s="17">
        <v>58716501</v>
      </c>
      <c r="AD550">
        <v>-0.16481739000000001</v>
      </c>
      <c r="AE550">
        <v>7.82</v>
      </c>
    </row>
    <row r="551" spans="11:31" x14ac:dyDescent="0.25">
      <c r="K551">
        <v>20163</v>
      </c>
      <c r="L551" t="s">
        <v>84</v>
      </c>
      <c r="M551" s="17">
        <v>2572</v>
      </c>
      <c r="N551" s="17">
        <v>2107467423</v>
      </c>
      <c r="O551" s="17">
        <v>2074496192</v>
      </c>
      <c r="P551" s="17">
        <v>1.5893609999999999E-2</v>
      </c>
      <c r="Q551" s="17">
        <v>752461378</v>
      </c>
      <c r="R551">
        <v>818328738</v>
      </c>
      <c r="S551">
        <v>7.8682660000000001E-2</v>
      </c>
      <c r="T551">
        <v>7.37</v>
      </c>
      <c r="V551">
        <v>19944</v>
      </c>
      <c r="W551" t="s">
        <v>83</v>
      </c>
      <c r="X551" s="17">
        <v>411</v>
      </c>
      <c r="Y551" s="17">
        <v>317762298</v>
      </c>
      <c r="Z551" s="17">
        <v>298119420</v>
      </c>
      <c r="AA551">
        <v>6.5889290000000003E-2</v>
      </c>
      <c r="AB551" s="17">
        <v>178355923</v>
      </c>
      <c r="AC551" s="17">
        <v>101851997</v>
      </c>
      <c r="AD551">
        <v>-0.28971209999999997</v>
      </c>
      <c r="AE551">
        <v>8.0299999999999994</v>
      </c>
    </row>
    <row r="552" spans="11:31" x14ac:dyDescent="0.25">
      <c r="K552">
        <v>20164</v>
      </c>
      <c r="L552" t="s">
        <v>84</v>
      </c>
      <c r="M552" s="17">
        <v>2559</v>
      </c>
      <c r="N552" s="17">
        <v>2096279666</v>
      </c>
      <c r="O552" s="17">
        <v>2090983254</v>
      </c>
      <c r="P552" s="17">
        <v>2.5329800000000002E-3</v>
      </c>
      <c r="Q552" s="17">
        <v>891756884</v>
      </c>
      <c r="R552">
        <v>806280853</v>
      </c>
      <c r="S552">
        <v>-6.2411050000000003E-2</v>
      </c>
      <c r="T552">
        <v>7.69</v>
      </c>
      <c r="V552">
        <v>19951</v>
      </c>
      <c r="W552" t="s">
        <v>83</v>
      </c>
      <c r="X552" s="17">
        <v>417</v>
      </c>
      <c r="Y552" s="17">
        <v>312803584</v>
      </c>
      <c r="Z552" s="17">
        <v>313365181</v>
      </c>
      <c r="AA552">
        <v>-1.7921499999999999E-3</v>
      </c>
      <c r="AB552" s="17">
        <v>45413278</v>
      </c>
      <c r="AC552" s="17">
        <v>182097306</v>
      </c>
      <c r="AD552">
        <v>1.0369820599999999</v>
      </c>
      <c r="AE552">
        <v>9.9600000000000009</v>
      </c>
    </row>
    <row r="553" spans="11:31" x14ac:dyDescent="0.25">
      <c r="K553">
        <v>20171</v>
      </c>
      <c r="L553" t="s">
        <v>84</v>
      </c>
      <c r="M553" s="17">
        <v>2561</v>
      </c>
      <c r="N553" s="17">
        <v>2172714147</v>
      </c>
      <c r="O553" s="17">
        <v>2102612749</v>
      </c>
      <c r="P553" s="17">
        <v>3.3340139999999997E-2</v>
      </c>
      <c r="Q553" s="17">
        <v>690938455</v>
      </c>
      <c r="R553">
        <v>936727894</v>
      </c>
      <c r="S553">
        <v>0.27094513999999997</v>
      </c>
      <c r="T553">
        <v>6.02</v>
      </c>
      <c r="V553">
        <v>19952</v>
      </c>
      <c r="W553" t="s">
        <v>83</v>
      </c>
      <c r="X553" s="17">
        <v>422</v>
      </c>
      <c r="Y553" s="17">
        <v>320680666</v>
      </c>
      <c r="Z553" s="17">
        <v>318888429</v>
      </c>
      <c r="AA553">
        <v>5.6202600000000002E-3</v>
      </c>
      <c r="AB553" s="17">
        <v>58257725</v>
      </c>
      <c r="AC553" s="17">
        <v>46904369</v>
      </c>
      <c r="AD553">
        <v>-3.5153230000000001E-2</v>
      </c>
      <c r="AE553">
        <v>8.24</v>
      </c>
    </row>
    <row r="554" spans="11:31" x14ac:dyDescent="0.25">
      <c r="V554">
        <v>19953</v>
      </c>
      <c r="W554" t="s">
        <v>83</v>
      </c>
      <c r="X554" s="17">
        <v>562</v>
      </c>
      <c r="Y554" s="17">
        <v>330229552</v>
      </c>
      <c r="Z554" s="17">
        <v>332255663</v>
      </c>
      <c r="AA554">
        <v>-6.0980499999999998E-3</v>
      </c>
      <c r="AB554" s="17">
        <v>62819967</v>
      </c>
      <c r="AC554" s="17">
        <v>58833408</v>
      </c>
      <c r="AD554">
        <v>-2.199042E-2</v>
      </c>
      <c r="AE554">
        <v>6.36</v>
      </c>
    </row>
    <row r="555" spans="11:31" x14ac:dyDescent="0.25">
      <c r="V555">
        <v>19954</v>
      </c>
      <c r="W555" t="s">
        <v>83</v>
      </c>
      <c r="X555" s="17">
        <v>566</v>
      </c>
      <c r="Y555" s="17">
        <v>354394421</v>
      </c>
      <c r="Z555" s="17">
        <v>338070977</v>
      </c>
      <c r="AA555">
        <v>4.8284069999999998E-2</v>
      </c>
      <c r="AB555" s="17">
        <v>112864259</v>
      </c>
      <c r="AC555" s="17">
        <v>81801074</v>
      </c>
      <c r="AD555">
        <v>-5.751647E-2</v>
      </c>
      <c r="AE555">
        <v>4.5999999999999996</v>
      </c>
    </row>
    <row r="556" spans="11:31" x14ac:dyDescent="0.25">
      <c r="V556">
        <v>19961</v>
      </c>
      <c r="W556" t="s">
        <v>83</v>
      </c>
      <c r="X556" s="17">
        <v>569</v>
      </c>
      <c r="Y556" s="17">
        <v>341721049</v>
      </c>
      <c r="Z556" s="17">
        <v>352693753</v>
      </c>
      <c r="AA556">
        <v>-3.1111139999999999E-2</v>
      </c>
      <c r="AB556" s="17">
        <v>50853141</v>
      </c>
      <c r="AC556" s="17">
        <v>116672314</v>
      </c>
      <c r="AD556">
        <v>0.23237917999999999</v>
      </c>
      <c r="AE556">
        <v>1.67</v>
      </c>
    </row>
    <row r="557" spans="11:31" x14ac:dyDescent="0.25">
      <c r="V557">
        <v>19962</v>
      </c>
      <c r="W557" t="s">
        <v>83</v>
      </c>
      <c r="X557" s="17">
        <v>584</v>
      </c>
      <c r="Y557" s="17">
        <v>375323894</v>
      </c>
      <c r="Z557" s="17">
        <v>374422690</v>
      </c>
      <c r="AA557">
        <v>2.4069199999999999E-3</v>
      </c>
      <c r="AB557" s="17">
        <v>78719045</v>
      </c>
      <c r="AC557" s="17">
        <v>61521336</v>
      </c>
      <c r="AD557">
        <v>-5.2081929999999999E-2</v>
      </c>
      <c r="AE557">
        <v>1.35</v>
      </c>
    </row>
    <row r="558" spans="11:31" x14ac:dyDescent="0.25">
      <c r="V558">
        <v>19963</v>
      </c>
      <c r="W558" t="s">
        <v>83</v>
      </c>
      <c r="X558" s="17">
        <v>588</v>
      </c>
      <c r="Y558" s="17">
        <v>371934125</v>
      </c>
      <c r="Z558" s="17">
        <v>369405182</v>
      </c>
      <c r="AA558">
        <v>6.8459899999999997E-3</v>
      </c>
      <c r="AB558" s="17">
        <v>106695806</v>
      </c>
      <c r="AC558" s="17">
        <v>78292293</v>
      </c>
      <c r="AD558">
        <v>-8.8881569999999993E-2</v>
      </c>
      <c r="AE558">
        <v>2.64</v>
      </c>
    </row>
    <row r="559" spans="11:31" x14ac:dyDescent="0.25">
      <c r="V559">
        <v>19964</v>
      </c>
      <c r="W559" t="s">
        <v>83</v>
      </c>
      <c r="X559" s="17">
        <v>571</v>
      </c>
      <c r="Y559" s="17">
        <v>396219234</v>
      </c>
      <c r="Z559" s="17">
        <v>370477182</v>
      </c>
      <c r="AA559">
        <v>6.9483500000000004E-2</v>
      </c>
      <c r="AB559" s="17">
        <v>192622384</v>
      </c>
      <c r="AC559" s="17">
        <v>96627209</v>
      </c>
      <c r="AD559">
        <v>-0.25653872999999999</v>
      </c>
      <c r="AE559">
        <v>4.76</v>
      </c>
    </row>
    <row r="560" spans="11:31" x14ac:dyDescent="0.25">
      <c r="V560">
        <v>19971</v>
      </c>
      <c r="W560" t="s">
        <v>83</v>
      </c>
      <c r="X560" s="17">
        <v>559</v>
      </c>
      <c r="Y560" s="17">
        <v>384513729</v>
      </c>
      <c r="Z560" s="17">
        <v>396331052</v>
      </c>
      <c r="AA560">
        <v>-2.9816800000000001E-2</v>
      </c>
      <c r="AB560" s="17">
        <v>57544608</v>
      </c>
      <c r="AC560" s="17">
        <v>195485420</v>
      </c>
      <c r="AD560">
        <v>0.62796231999999996</v>
      </c>
      <c r="AE560">
        <v>4.8899999999999997</v>
      </c>
    </row>
    <row r="561" spans="22:31" x14ac:dyDescent="0.25">
      <c r="V561">
        <v>19972</v>
      </c>
      <c r="W561" t="s">
        <v>83</v>
      </c>
      <c r="X561" s="17">
        <v>580</v>
      </c>
      <c r="Y561" s="17">
        <v>391637918</v>
      </c>
      <c r="Z561" s="17">
        <v>391693539</v>
      </c>
      <c r="AA561">
        <v>-1.4200000000000001E-4</v>
      </c>
      <c r="AB561" s="17">
        <v>72468974</v>
      </c>
      <c r="AC561" s="17">
        <v>68803056</v>
      </c>
      <c r="AD561">
        <v>-1.15257E-2</v>
      </c>
      <c r="AE561">
        <v>4.6399999999999997</v>
      </c>
    </row>
    <row r="562" spans="22:31" x14ac:dyDescent="0.25">
      <c r="V562">
        <v>19973</v>
      </c>
      <c r="W562" t="s">
        <v>83</v>
      </c>
      <c r="X562" s="17">
        <v>584</v>
      </c>
      <c r="Y562" s="17">
        <v>400748699</v>
      </c>
      <c r="Z562" s="17">
        <v>403346901</v>
      </c>
      <c r="AA562">
        <v>-6.4416100000000004E-3</v>
      </c>
      <c r="AB562" s="17">
        <v>87420538</v>
      </c>
      <c r="AC562" s="17">
        <v>77940620</v>
      </c>
      <c r="AD562">
        <v>-3.7117049999999999E-2</v>
      </c>
      <c r="AE562">
        <v>3.31</v>
      </c>
    </row>
    <row r="563" spans="22:31" x14ac:dyDescent="0.25">
      <c r="V563">
        <v>19974</v>
      </c>
      <c r="W563" t="s">
        <v>83</v>
      </c>
      <c r="X563" s="17">
        <v>510</v>
      </c>
      <c r="Y563" s="17">
        <v>370145696</v>
      </c>
      <c r="Z563" s="17">
        <v>351499731</v>
      </c>
      <c r="AA563">
        <v>5.3046879999999998E-2</v>
      </c>
      <c r="AB563" s="17">
        <v>111911188</v>
      </c>
      <c r="AC563" s="17">
        <v>83027958</v>
      </c>
      <c r="AD563">
        <v>-3.813163E-2</v>
      </c>
      <c r="AE563">
        <v>1.66</v>
      </c>
    </row>
    <row r="564" spans="22:31" x14ac:dyDescent="0.25">
      <c r="V564">
        <v>19981</v>
      </c>
      <c r="W564" t="s">
        <v>83</v>
      </c>
      <c r="X564" s="17">
        <v>514</v>
      </c>
      <c r="Y564" s="17">
        <v>361088184</v>
      </c>
      <c r="Z564" s="17">
        <v>356534276</v>
      </c>
      <c r="AA564">
        <v>1.277271E-2</v>
      </c>
      <c r="AB564" s="17">
        <v>53080788</v>
      </c>
      <c r="AC564" s="17">
        <v>90535185</v>
      </c>
      <c r="AD564">
        <v>0.1579265</v>
      </c>
      <c r="AE564">
        <v>5.92</v>
      </c>
    </row>
    <row r="565" spans="22:31" x14ac:dyDescent="0.25">
      <c r="V565">
        <v>19982</v>
      </c>
      <c r="W565" t="s">
        <v>83</v>
      </c>
      <c r="X565" s="17">
        <v>499</v>
      </c>
      <c r="Y565" s="17">
        <v>350922242</v>
      </c>
      <c r="Z565" s="17">
        <v>364677227</v>
      </c>
      <c r="AA565">
        <v>-3.7718250000000002E-2</v>
      </c>
      <c r="AB565" s="17">
        <v>62278976</v>
      </c>
      <c r="AC565" s="17">
        <v>82262228</v>
      </c>
      <c r="AD565">
        <v>2.20536E-2</v>
      </c>
      <c r="AE565">
        <v>2.17</v>
      </c>
    </row>
    <row r="566" spans="22:31" x14ac:dyDescent="0.25">
      <c r="V566">
        <v>19983</v>
      </c>
      <c r="W566" t="s">
        <v>83</v>
      </c>
      <c r="X566" s="17">
        <v>498</v>
      </c>
      <c r="Y566" s="17">
        <v>343889404</v>
      </c>
      <c r="Z566" s="17">
        <v>343095126</v>
      </c>
      <c r="AA566">
        <v>2.31504E-3</v>
      </c>
      <c r="AB566" s="17">
        <v>80318135</v>
      </c>
      <c r="AC566" s="17">
        <v>71331886</v>
      </c>
      <c r="AD566">
        <v>-3.0143779999999998E-2</v>
      </c>
      <c r="AE566">
        <v>3.04</v>
      </c>
    </row>
    <row r="567" spans="22:31" x14ac:dyDescent="0.25">
      <c r="V567">
        <v>19984</v>
      </c>
      <c r="W567" t="s">
        <v>83</v>
      </c>
      <c r="X567" s="17">
        <v>458</v>
      </c>
      <c r="Y567" s="17">
        <v>326600949</v>
      </c>
      <c r="Z567" s="17">
        <v>306763069</v>
      </c>
      <c r="AA567">
        <v>6.4668409999999996E-2</v>
      </c>
      <c r="AB567" s="17">
        <v>106012993</v>
      </c>
      <c r="AC567" s="17">
        <v>77270297</v>
      </c>
      <c r="AD567">
        <v>-3.8802160000000002E-2</v>
      </c>
      <c r="AE567">
        <v>4.2</v>
      </c>
    </row>
    <row r="568" spans="22:31" x14ac:dyDescent="0.25">
      <c r="V568">
        <v>19991</v>
      </c>
      <c r="W568" t="s">
        <v>83</v>
      </c>
      <c r="X568" s="17">
        <v>457</v>
      </c>
      <c r="Y568" s="17">
        <v>316637571</v>
      </c>
      <c r="Z568" s="17">
        <v>322408122</v>
      </c>
      <c r="AA568">
        <v>-1.7898279999999999E-2</v>
      </c>
      <c r="AB568" s="17">
        <v>64088311</v>
      </c>
      <c r="AC568" s="17">
        <v>104687062</v>
      </c>
      <c r="AD568">
        <v>0.15996706999999999</v>
      </c>
      <c r="AE568">
        <v>1.1399999999999999</v>
      </c>
    </row>
    <row r="569" spans="22:31" x14ac:dyDescent="0.25">
      <c r="V569">
        <v>19992</v>
      </c>
      <c r="W569" t="s">
        <v>83</v>
      </c>
      <c r="X569" s="17">
        <v>459</v>
      </c>
      <c r="Y569" s="17">
        <v>384679711</v>
      </c>
      <c r="Z569" s="17">
        <v>364516782</v>
      </c>
      <c r="AA569">
        <v>5.5314130000000003E-2</v>
      </c>
      <c r="AB569" s="17">
        <v>57926693</v>
      </c>
      <c r="AC569" s="17">
        <v>75507838</v>
      </c>
      <c r="AD569">
        <v>0.13059829000000001</v>
      </c>
      <c r="AE569">
        <v>10.44</v>
      </c>
    </row>
    <row r="570" spans="22:31" x14ac:dyDescent="0.25">
      <c r="V570">
        <v>19993</v>
      </c>
      <c r="W570" t="s">
        <v>83</v>
      </c>
      <c r="X570" s="17">
        <v>469</v>
      </c>
      <c r="Y570" s="17">
        <v>359909373</v>
      </c>
      <c r="Z570" s="17">
        <v>383257278</v>
      </c>
      <c r="AA570">
        <v>-6.0919670000000002E-2</v>
      </c>
      <c r="AB570" s="17">
        <v>60962892</v>
      </c>
      <c r="AC570" s="17">
        <v>60021073</v>
      </c>
      <c r="AD570">
        <v>-7.5145429999999999E-2</v>
      </c>
      <c r="AE570">
        <v>4.12</v>
      </c>
    </row>
    <row r="571" spans="22:31" x14ac:dyDescent="0.25">
      <c r="V571">
        <v>19994</v>
      </c>
      <c r="W571" t="s">
        <v>83</v>
      </c>
      <c r="X571" s="17">
        <v>483</v>
      </c>
      <c r="Y571" s="17">
        <v>405682537</v>
      </c>
      <c r="Z571" s="17">
        <v>386784390</v>
      </c>
      <c r="AA571">
        <v>4.8859640000000003E-2</v>
      </c>
      <c r="AB571" s="17">
        <v>85694802</v>
      </c>
      <c r="AC571" s="17">
        <v>58795468</v>
      </c>
      <c r="AD571">
        <v>-2.439469E-2</v>
      </c>
      <c r="AE571">
        <v>2.54</v>
      </c>
    </row>
    <row r="572" spans="22:31" x14ac:dyDescent="0.25">
      <c r="V572">
        <v>20001</v>
      </c>
      <c r="W572" t="s">
        <v>83</v>
      </c>
      <c r="X572" s="17">
        <v>483</v>
      </c>
      <c r="Y572" s="17">
        <v>393940344</v>
      </c>
      <c r="Z572" s="17">
        <v>398908959</v>
      </c>
      <c r="AA572">
        <v>-1.2455509999999999E-2</v>
      </c>
      <c r="AB572" s="17">
        <v>68369413</v>
      </c>
      <c r="AC572" s="17">
        <v>85574936</v>
      </c>
      <c r="AD572">
        <v>3.9053879999999999E-2</v>
      </c>
      <c r="AE572">
        <v>3.08</v>
      </c>
    </row>
    <row r="573" spans="22:31" x14ac:dyDescent="0.25">
      <c r="V573">
        <v>20002</v>
      </c>
      <c r="W573" t="s">
        <v>83</v>
      </c>
      <c r="X573" s="17">
        <v>493</v>
      </c>
      <c r="Y573" s="17">
        <v>401175895</v>
      </c>
      <c r="Z573" s="17">
        <v>403627864</v>
      </c>
      <c r="AA573">
        <v>-6.0748299999999998E-3</v>
      </c>
      <c r="AB573" s="17">
        <v>49316471</v>
      </c>
      <c r="AC573" s="17">
        <v>67933948</v>
      </c>
      <c r="AD573">
        <v>4.8155499999999997E-2</v>
      </c>
      <c r="AE573">
        <v>-3.06</v>
      </c>
    </row>
    <row r="574" spans="22:31" x14ac:dyDescent="0.25">
      <c r="V574">
        <v>20003</v>
      </c>
      <c r="W574" t="s">
        <v>83</v>
      </c>
      <c r="X574" s="17">
        <v>516</v>
      </c>
      <c r="Y574" s="17">
        <v>433718130</v>
      </c>
      <c r="Z574" s="17">
        <v>426821016</v>
      </c>
      <c r="AA574">
        <v>1.615927E-2</v>
      </c>
      <c r="AB574" s="17">
        <v>142965066</v>
      </c>
      <c r="AC574" s="17">
        <v>51601605</v>
      </c>
      <c r="AD574">
        <v>-0.22511187999999999</v>
      </c>
      <c r="AE574">
        <v>4.6500000000000004</v>
      </c>
    </row>
    <row r="575" spans="22:31" x14ac:dyDescent="0.25">
      <c r="V575">
        <v>20004</v>
      </c>
      <c r="W575" t="s">
        <v>83</v>
      </c>
      <c r="X575" s="17">
        <v>507</v>
      </c>
      <c r="Y575" s="17">
        <v>483744898</v>
      </c>
      <c r="Z575" s="17">
        <v>441883045</v>
      </c>
      <c r="AA575">
        <v>9.4735139999999995E-2</v>
      </c>
      <c r="AB575" s="17">
        <v>77751448</v>
      </c>
      <c r="AC575" s="17">
        <v>77554390</v>
      </c>
      <c r="AD575">
        <v>0.11436047000000001</v>
      </c>
      <c r="AE575">
        <v>9.24</v>
      </c>
    </row>
    <row r="576" spans="22:31" x14ac:dyDescent="0.25">
      <c r="V576">
        <v>20011</v>
      </c>
      <c r="W576" t="s">
        <v>83</v>
      </c>
      <c r="X576" s="17">
        <v>491</v>
      </c>
      <c r="Y576" s="17">
        <v>475881139</v>
      </c>
      <c r="Z576" s="17">
        <v>470878454</v>
      </c>
      <c r="AA576">
        <v>1.0624150000000001E-2</v>
      </c>
      <c r="AB576" s="17">
        <v>50323936</v>
      </c>
      <c r="AC576" s="17">
        <v>72734063</v>
      </c>
      <c r="AD576">
        <v>6.8851430000000005E-2</v>
      </c>
      <c r="AE576">
        <v>11.54</v>
      </c>
    </row>
    <row r="577" spans="22:31" x14ac:dyDescent="0.25">
      <c r="V577">
        <v>20012</v>
      </c>
      <c r="W577" t="s">
        <v>83</v>
      </c>
      <c r="X577" s="17">
        <v>505</v>
      </c>
      <c r="Y577" s="17">
        <v>471289601</v>
      </c>
      <c r="Z577" s="17">
        <v>482817390</v>
      </c>
      <c r="AA577">
        <v>-2.3876080000000001E-2</v>
      </c>
      <c r="AB577" s="17">
        <v>64422704</v>
      </c>
      <c r="AC577" s="17">
        <v>46308402</v>
      </c>
      <c r="AD577">
        <v>-6.7907170000000003E-2</v>
      </c>
      <c r="AE577">
        <v>9.76</v>
      </c>
    </row>
    <row r="578" spans="22:31" x14ac:dyDescent="0.25">
      <c r="V578">
        <v>20013</v>
      </c>
      <c r="W578" t="s">
        <v>83</v>
      </c>
      <c r="X578" s="17">
        <v>569</v>
      </c>
      <c r="Y578" s="17">
        <v>434636839</v>
      </c>
      <c r="Z578" s="17">
        <v>439386074</v>
      </c>
      <c r="AA578">
        <v>-1.08088E-2</v>
      </c>
      <c r="AB578" s="17">
        <v>58401636</v>
      </c>
      <c r="AC578" s="17">
        <v>57127053</v>
      </c>
      <c r="AD578">
        <v>-1.575847E-2</v>
      </c>
      <c r="AE578">
        <v>7.07</v>
      </c>
    </row>
    <row r="579" spans="22:31" x14ac:dyDescent="0.25">
      <c r="V579">
        <v>20014</v>
      </c>
      <c r="W579" t="s">
        <v>83</v>
      </c>
      <c r="X579" s="17">
        <v>519</v>
      </c>
      <c r="Y579" s="17">
        <v>449240667</v>
      </c>
      <c r="Z579" s="17">
        <v>435503102</v>
      </c>
      <c r="AA579">
        <v>3.1544129999999997E-2</v>
      </c>
      <c r="AB579" s="17">
        <v>131754853</v>
      </c>
      <c r="AC579" s="17">
        <v>72789323</v>
      </c>
      <c r="AD579">
        <v>-0.12469326</v>
      </c>
      <c r="AE579">
        <v>0.75</v>
      </c>
    </row>
    <row r="580" spans="22:31" x14ac:dyDescent="0.25">
      <c r="V580">
        <v>20021</v>
      </c>
      <c r="W580" t="s">
        <v>83</v>
      </c>
      <c r="X580" s="17">
        <v>535</v>
      </c>
      <c r="Y580" s="17">
        <v>471687582</v>
      </c>
      <c r="Z580" s="17">
        <v>480352429</v>
      </c>
      <c r="AA580">
        <v>-1.8038519999999999E-2</v>
      </c>
      <c r="AB580" s="17">
        <v>106132701</v>
      </c>
      <c r="AC580" s="17">
        <v>139120091</v>
      </c>
      <c r="AD580">
        <v>7.1278540000000001E-2</v>
      </c>
      <c r="AE580">
        <v>-2.12</v>
      </c>
    </row>
    <row r="581" spans="22:31" x14ac:dyDescent="0.25">
      <c r="V581">
        <v>20022</v>
      </c>
      <c r="W581" t="s">
        <v>83</v>
      </c>
      <c r="X581" s="17">
        <v>529</v>
      </c>
      <c r="Y581" s="17">
        <v>464473456</v>
      </c>
      <c r="Z581" s="17">
        <v>466928970</v>
      </c>
      <c r="AA581">
        <v>-5.2588599999999998E-3</v>
      </c>
      <c r="AB581" s="17">
        <v>73176548</v>
      </c>
      <c r="AC581" s="17">
        <v>105916200</v>
      </c>
      <c r="AD581">
        <v>8.388661E-2</v>
      </c>
      <c r="AE581">
        <v>-0.26</v>
      </c>
    </row>
    <row r="582" spans="22:31" x14ac:dyDescent="0.25">
      <c r="V582">
        <v>20023</v>
      </c>
      <c r="W582" t="s">
        <v>83</v>
      </c>
      <c r="X582" s="17">
        <v>555</v>
      </c>
      <c r="Y582" s="17">
        <v>440003054</v>
      </c>
      <c r="Z582" s="17">
        <v>427676938</v>
      </c>
      <c r="AA582">
        <v>2.8821090000000001E-2</v>
      </c>
      <c r="AB582" s="17">
        <v>75398706</v>
      </c>
      <c r="AC582" s="17">
        <v>66114805</v>
      </c>
      <c r="AD582">
        <v>8.4140900000000008E-3</v>
      </c>
      <c r="AE582">
        <v>3.71</v>
      </c>
    </row>
    <row r="583" spans="22:31" x14ac:dyDescent="0.25">
      <c r="V583">
        <v>20024</v>
      </c>
      <c r="W583" t="s">
        <v>83</v>
      </c>
      <c r="X583" s="17">
        <v>529</v>
      </c>
      <c r="Y583" s="17">
        <v>432726660</v>
      </c>
      <c r="Z583" s="17">
        <v>424100279</v>
      </c>
      <c r="AA583">
        <v>2.034043E-2</v>
      </c>
      <c r="AB583" s="17">
        <v>107775706</v>
      </c>
      <c r="AC583" s="17">
        <v>83952695</v>
      </c>
      <c r="AD583">
        <v>-4.467658E-2</v>
      </c>
      <c r="AE583">
        <v>2.59</v>
      </c>
    </row>
    <row r="584" spans="22:31" x14ac:dyDescent="0.25">
      <c r="V584">
        <v>20031</v>
      </c>
      <c r="W584" t="s">
        <v>83</v>
      </c>
      <c r="X584" s="17">
        <v>511</v>
      </c>
      <c r="Y584" s="17">
        <v>467890975</v>
      </c>
      <c r="Z584" s="17">
        <v>472778489</v>
      </c>
      <c r="AA584">
        <v>-1.0337850000000001E-2</v>
      </c>
      <c r="AB584" s="17">
        <v>96956709</v>
      </c>
      <c r="AC584" s="17">
        <v>195966438</v>
      </c>
      <c r="AD584">
        <v>0.34002209999999999</v>
      </c>
      <c r="AE584">
        <v>3.36</v>
      </c>
    </row>
    <row r="585" spans="22:31" x14ac:dyDescent="0.25">
      <c r="V585">
        <v>20032</v>
      </c>
      <c r="W585" t="s">
        <v>83</v>
      </c>
      <c r="X585" s="17">
        <v>480</v>
      </c>
      <c r="Y585" s="17">
        <v>443803822</v>
      </c>
      <c r="Z585" s="17">
        <v>453504688</v>
      </c>
      <c r="AA585">
        <v>-2.1390880000000001E-2</v>
      </c>
      <c r="AB585" s="17">
        <v>80861941</v>
      </c>
      <c r="AC585" s="17">
        <v>98853081</v>
      </c>
      <c r="AD585">
        <v>2.337583E-2</v>
      </c>
      <c r="AE585">
        <v>1.74</v>
      </c>
    </row>
    <row r="586" spans="22:31" x14ac:dyDescent="0.25">
      <c r="V586">
        <v>20033</v>
      </c>
      <c r="W586" t="s">
        <v>83</v>
      </c>
      <c r="X586" s="17">
        <v>521</v>
      </c>
      <c r="Y586" s="17">
        <v>487210125</v>
      </c>
      <c r="Z586" s="17">
        <v>475177566</v>
      </c>
      <c r="AA586">
        <v>2.5322239999999999E-2</v>
      </c>
      <c r="AB586" s="17">
        <v>84427853</v>
      </c>
      <c r="AC586" s="17">
        <v>85923375</v>
      </c>
      <c r="AD586">
        <v>3.4753850000000003E-2</v>
      </c>
      <c r="AE586">
        <v>1.39</v>
      </c>
    </row>
    <row r="587" spans="22:31" x14ac:dyDescent="0.25">
      <c r="V587">
        <v>20034</v>
      </c>
      <c r="W587" t="s">
        <v>83</v>
      </c>
      <c r="X587" s="17">
        <v>506</v>
      </c>
      <c r="Y587" s="17">
        <v>507039604</v>
      </c>
      <c r="Z587" s="17">
        <v>486866175</v>
      </c>
      <c r="AA587">
        <v>4.1435270000000003E-2</v>
      </c>
      <c r="AB587" s="17">
        <v>62538218</v>
      </c>
      <c r="AC587" s="17">
        <v>70518544</v>
      </c>
      <c r="AD587">
        <v>6.762079E-2</v>
      </c>
      <c r="AE587">
        <v>3.5</v>
      </c>
    </row>
    <row r="588" spans="22:31" x14ac:dyDescent="0.25">
      <c r="V588">
        <v>20041</v>
      </c>
      <c r="W588" t="s">
        <v>83</v>
      </c>
      <c r="X588" s="17">
        <v>505</v>
      </c>
      <c r="Y588" s="17">
        <v>511045991</v>
      </c>
      <c r="Z588" s="17">
        <v>538682551</v>
      </c>
      <c r="AA588">
        <v>-5.1303979999999999E-2</v>
      </c>
      <c r="AB588" s="17">
        <v>93421575</v>
      </c>
      <c r="AC588" s="17">
        <v>58385522</v>
      </c>
      <c r="AD588">
        <v>-0.1304872</v>
      </c>
      <c r="AE588">
        <v>-0.59</v>
      </c>
    </row>
    <row r="589" spans="22:31" x14ac:dyDescent="0.25">
      <c r="V589">
        <v>20042</v>
      </c>
      <c r="W589" t="s">
        <v>83</v>
      </c>
      <c r="X589" s="17">
        <v>516</v>
      </c>
      <c r="Y589" s="17">
        <v>530586502</v>
      </c>
      <c r="Z589" s="17">
        <v>523411038</v>
      </c>
      <c r="AA589">
        <v>1.370904E-2</v>
      </c>
      <c r="AB589" s="17">
        <v>79635995</v>
      </c>
      <c r="AC589" s="17">
        <v>110102380</v>
      </c>
      <c r="AD589">
        <v>9.1074429999999998E-2</v>
      </c>
      <c r="AE589">
        <v>2.92</v>
      </c>
    </row>
    <row r="590" spans="22:31" x14ac:dyDescent="0.25">
      <c r="V590">
        <v>20043</v>
      </c>
      <c r="W590" t="s">
        <v>83</v>
      </c>
      <c r="X590" s="17">
        <v>521</v>
      </c>
      <c r="Y590" s="17">
        <v>539918703</v>
      </c>
      <c r="Z590" s="17">
        <v>537564631</v>
      </c>
      <c r="AA590">
        <v>4.3791400000000001E-3</v>
      </c>
      <c r="AB590" s="17">
        <v>109997165</v>
      </c>
      <c r="AC590" s="17">
        <v>98601204</v>
      </c>
      <c r="AD590">
        <v>-2.0598269999999998E-2</v>
      </c>
      <c r="AE590">
        <v>0.82</v>
      </c>
    </row>
    <row r="591" spans="22:31" x14ac:dyDescent="0.25">
      <c r="V591">
        <v>20044</v>
      </c>
      <c r="W591" t="s">
        <v>83</v>
      </c>
      <c r="X591" s="17">
        <v>513</v>
      </c>
      <c r="Y591" s="17">
        <v>564733729</v>
      </c>
      <c r="Z591" s="17">
        <v>530869987</v>
      </c>
      <c r="AA591">
        <v>6.3789139999999994E-2</v>
      </c>
      <c r="AB591" s="17">
        <v>155923479</v>
      </c>
      <c r="AC591" s="17">
        <v>112716953</v>
      </c>
      <c r="AD591">
        <v>-2.2342979999999998E-2</v>
      </c>
      <c r="AE591">
        <v>3.06</v>
      </c>
    </row>
    <row r="592" spans="22:31" x14ac:dyDescent="0.25">
      <c r="V592">
        <v>20051</v>
      </c>
      <c r="W592" t="s">
        <v>83</v>
      </c>
      <c r="X592" s="17">
        <v>551</v>
      </c>
      <c r="Y592" s="17">
        <v>565581260</v>
      </c>
      <c r="Z592" s="17">
        <v>589706658</v>
      </c>
      <c r="AA592">
        <v>-4.0910849999999999E-2</v>
      </c>
      <c r="AB592" s="17">
        <v>88819087</v>
      </c>
      <c r="AC592" s="17">
        <v>162746144</v>
      </c>
      <c r="AD592">
        <v>0.11664231</v>
      </c>
      <c r="AE592">
        <v>4.0999999999999996</v>
      </c>
    </row>
    <row r="593" spans="22:31" x14ac:dyDescent="0.25">
      <c r="V593">
        <v>20052</v>
      </c>
      <c r="W593" t="s">
        <v>83</v>
      </c>
      <c r="X593" s="17">
        <v>492</v>
      </c>
      <c r="Y593" s="17">
        <v>568222102</v>
      </c>
      <c r="Z593" s="17">
        <v>565690384</v>
      </c>
      <c r="AA593">
        <v>4.4754499999999997E-3</v>
      </c>
      <c r="AB593" s="17">
        <v>91119575</v>
      </c>
      <c r="AC593" s="17">
        <v>110415623</v>
      </c>
      <c r="AD593">
        <v>4.794416E-2</v>
      </c>
      <c r="AE593">
        <v>3.17</v>
      </c>
    </row>
    <row r="594" spans="22:31" x14ac:dyDescent="0.25">
      <c r="V594">
        <v>20053</v>
      </c>
      <c r="W594" t="s">
        <v>83</v>
      </c>
      <c r="X594" s="17">
        <v>528</v>
      </c>
      <c r="Y594" s="17">
        <v>610044746</v>
      </c>
      <c r="Z594" s="17">
        <v>600430784</v>
      </c>
      <c r="AA594">
        <v>1.6011770000000002E-2</v>
      </c>
      <c r="AB594" s="17">
        <v>103107870</v>
      </c>
      <c r="AC594" s="17">
        <v>94366609</v>
      </c>
      <c r="AD594">
        <v>1.72449E-3</v>
      </c>
      <c r="AE594">
        <v>4.34</v>
      </c>
    </row>
    <row r="595" spans="22:31" x14ac:dyDescent="0.25">
      <c r="V595">
        <v>20054</v>
      </c>
      <c r="W595" t="s">
        <v>83</v>
      </c>
      <c r="X595" s="17">
        <v>541</v>
      </c>
      <c r="Y595" s="17">
        <v>656652710</v>
      </c>
      <c r="Z595" s="17">
        <v>619722016</v>
      </c>
      <c r="AA595">
        <v>5.9592350000000002E-2</v>
      </c>
      <c r="AB595" s="17">
        <v>146968057</v>
      </c>
      <c r="AC595" s="17">
        <v>118836846</v>
      </c>
      <c r="AD595">
        <v>1.7567860000000001E-2</v>
      </c>
      <c r="AE595">
        <v>3.92</v>
      </c>
    </row>
    <row r="596" spans="22:31" x14ac:dyDescent="0.25">
      <c r="V596">
        <v>20061</v>
      </c>
      <c r="W596" t="s">
        <v>83</v>
      </c>
      <c r="X596" s="17">
        <v>571</v>
      </c>
      <c r="Y596" s="17">
        <v>678780080</v>
      </c>
      <c r="Z596" s="17">
        <v>678165179</v>
      </c>
      <c r="AA596">
        <v>9.0671000000000002E-4</v>
      </c>
      <c r="AB596" s="17">
        <v>112961681</v>
      </c>
      <c r="AC596" s="17">
        <v>158876897</v>
      </c>
      <c r="AD596">
        <v>8.9603630000000004E-2</v>
      </c>
      <c r="AE596">
        <v>8.1</v>
      </c>
    </row>
    <row r="597" spans="22:31" x14ac:dyDescent="0.25">
      <c r="V597">
        <v>20062</v>
      </c>
      <c r="W597" t="s">
        <v>83</v>
      </c>
      <c r="X597" s="17">
        <v>597</v>
      </c>
      <c r="Y597" s="17">
        <v>677848514</v>
      </c>
      <c r="Z597" s="17">
        <v>696329045</v>
      </c>
      <c r="AA597">
        <v>-2.6539940000000001E-2</v>
      </c>
      <c r="AB597" s="17">
        <v>145381917</v>
      </c>
      <c r="AC597" s="17">
        <v>141757909</v>
      </c>
      <c r="AD597">
        <v>-3.98588E-2</v>
      </c>
      <c r="AE597">
        <v>5</v>
      </c>
    </row>
    <row r="598" spans="22:31" x14ac:dyDescent="0.25">
      <c r="V598">
        <v>20063</v>
      </c>
      <c r="W598" t="s">
        <v>83</v>
      </c>
      <c r="X598" s="17">
        <v>659</v>
      </c>
      <c r="Y598" s="17">
        <v>723568735</v>
      </c>
      <c r="Z598" s="17">
        <v>730048221</v>
      </c>
      <c r="AA598">
        <v>-8.8754200000000002E-3</v>
      </c>
      <c r="AB598" s="17">
        <v>255434910</v>
      </c>
      <c r="AC598" s="17">
        <v>173262473</v>
      </c>
      <c r="AD598">
        <v>-0.15922089</v>
      </c>
      <c r="AE598">
        <v>2.5099999999999998</v>
      </c>
    </row>
    <row r="599" spans="22:31" x14ac:dyDescent="0.25">
      <c r="V599">
        <v>20064</v>
      </c>
      <c r="W599" t="s">
        <v>83</v>
      </c>
      <c r="X599" s="17">
        <v>695</v>
      </c>
      <c r="Y599" s="17">
        <v>813454531</v>
      </c>
      <c r="Z599" s="17">
        <v>743047889</v>
      </c>
      <c r="AA599">
        <v>9.4753840000000006E-2</v>
      </c>
      <c r="AB599" s="17">
        <v>351188860</v>
      </c>
      <c r="AC599" s="17">
        <v>268106673</v>
      </c>
      <c r="AD599">
        <v>-2.6688659999999999E-2</v>
      </c>
      <c r="AE599">
        <v>6.02</v>
      </c>
    </row>
    <row r="600" spans="22:31" x14ac:dyDescent="0.25">
      <c r="V600">
        <v>20071</v>
      </c>
      <c r="W600" t="s">
        <v>83</v>
      </c>
      <c r="X600" s="17">
        <v>719</v>
      </c>
      <c r="Y600" s="17">
        <v>792833243</v>
      </c>
      <c r="Z600" s="17">
        <v>833624682</v>
      </c>
      <c r="AA600">
        <v>-4.8932620000000003E-2</v>
      </c>
      <c r="AB600" s="17">
        <v>149516365</v>
      </c>
      <c r="AC600" s="17">
        <v>357772024</v>
      </c>
      <c r="AD600">
        <v>0.35192452000000002</v>
      </c>
      <c r="AE600">
        <v>1.04</v>
      </c>
    </row>
    <row r="601" spans="22:31" x14ac:dyDescent="0.25">
      <c r="V601">
        <v>20072</v>
      </c>
      <c r="W601" t="s">
        <v>83</v>
      </c>
      <c r="X601" s="17">
        <v>757</v>
      </c>
      <c r="Y601" s="17">
        <v>817044238</v>
      </c>
      <c r="Z601" s="17">
        <v>817024363</v>
      </c>
      <c r="AA601">
        <v>2.4329999999999999E-5</v>
      </c>
      <c r="AB601" s="17">
        <v>186773259</v>
      </c>
      <c r="AC601" s="17">
        <v>153557497</v>
      </c>
      <c r="AD601">
        <v>-5.0033979999999999E-2</v>
      </c>
      <c r="AE601">
        <v>3.7</v>
      </c>
    </row>
    <row r="602" spans="22:31" x14ac:dyDescent="0.25">
      <c r="V602">
        <v>20073</v>
      </c>
      <c r="W602" t="s">
        <v>83</v>
      </c>
      <c r="X602" s="17">
        <v>817</v>
      </c>
      <c r="Y602" s="17">
        <v>889668684</v>
      </c>
      <c r="Z602" s="17">
        <v>866697601</v>
      </c>
      <c r="AA602">
        <v>2.6504150000000001E-2</v>
      </c>
      <c r="AB602" s="17">
        <v>229559609</v>
      </c>
      <c r="AC602" s="17">
        <v>260254829</v>
      </c>
      <c r="AD602">
        <v>8.8493600000000006E-2</v>
      </c>
      <c r="AE602">
        <v>7.23</v>
      </c>
    </row>
    <row r="603" spans="22:31" x14ac:dyDescent="0.25">
      <c r="V603">
        <v>20074</v>
      </c>
      <c r="W603" t="s">
        <v>83</v>
      </c>
      <c r="X603" s="17">
        <v>857</v>
      </c>
      <c r="Y603" s="17">
        <v>953609023</v>
      </c>
      <c r="Z603" s="17">
        <v>899507745</v>
      </c>
      <c r="AA603">
        <v>6.014543E-2</v>
      </c>
      <c r="AB603" s="17">
        <v>347957714</v>
      </c>
      <c r="AC603" s="17">
        <v>260142669</v>
      </c>
      <c r="AD603">
        <v>-5.2730069999999997E-2</v>
      </c>
      <c r="AE603">
        <v>3.77</v>
      </c>
    </row>
    <row r="604" spans="22:31" x14ac:dyDescent="0.25">
      <c r="V604">
        <v>20081</v>
      </c>
      <c r="W604" t="s">
        <v>83</v>
      </c>
      <c r="X604" s="17">
        <v>845</v>
      </c>
      <c r="Y604" s="17">
        <v>906226747</v>
      </c>
      <c r="Z604" s="17">
        <v>941520394</v>
      </c>
      <c r="AA604">
        <v>-3.74858E-2</v>
      </c>
      <c r="AB604" s="17">
        <v>272023001</v>
      </c>
      <c r="AC604" s="17">
        <v>349522187</v>
      </c>
      <c r="AD604">
        <v>7.129336E-2</v>
      </c>
      <c r="AE604">
        <v>4.92</v>
      </c>
    </row>
    <row r="605" spans="22:31" x14ac:dyDescent="0.25">
      <c r="V605">
        <v>20082</v>
      </c>
      <c r="W605" t="s">
        <v>83</v>
      </c>
      <c r="X605" s="17">
        <v>900</v>
      </c>
      <c r="Y605" s="17">
        <v>908284189</v>
      </c>
      <c r="Z605" s="17">
        <v>930158138</v>
      </c>
      <c r="AA605">
        <v>-2.351638E-2</v>
      </c>
      <c r="AB605" s="17">
        <v>216181361</v>
      </c>
      <c r="AC605" s="17">
        <v>276902735</v>
      </c>
      <c r="AD605">
        <v>5.9467440000000003E-2</v>
      </c>
      <c r="AE605">
        <v>2.56</v>
      </c>
    </row>
    <row r="606" spans="22:31" x14ac:dyDescent="0.25">
      <c r="V606">
        <v>20083</v>
      </c>
      <c r="W606" t="s">
        <v>83</v>
      </c>
      <c r="X606" s="17">
        <v>920</v>
      </c>
      <c r="Y606" s="17">
        <v>939143466</v>
      </c>
      <c r="Z606" s="17">
        <v>916740615</v>
      </c>
      <c r="AA606">
        <v>2.4437500000000001E-2</v>
      </c>
      <c r="AB606" s="17">
        <v>289215746</v>
      </c>
      <c r="AC606" s="17">
        <v>218006422</v>
      </c>
      <c r="AD606">
        <v>-6.9849839999999996E-2</v>
      </c>
      <c r="AE606">
        <v>2.36</v>
      </c>
    </row>
    <row r="607" spans="22:31" x14ac:dyDescent="0.25">
      <c r="V607">
        <v>20084</v>
      </c>
      <c r="W607" t="s">
        <v>83</v>
      </c>
      <c r="X607" s="17">
        <v>929</v>
      </c>
      <c r="Y607" s="17">
        <v>973632316</v>
      </c>
      <c r="Z607" s="17">
        <v>949178821</v>
      </c>
      <c r="AA607">
        <v>2.5762790000000001E-2</v>
      </c>
      <c r="AB607" s="17">
        <v>230313224</v>
      </c>
      <c r="AC607" s="17">
        <v>292027481</v>
      </c>
      <c r="AD607">
        <v>0.13112314999999999</v>
      </c>
      <c r="AE607">
        <v>-1.08</v>
      </c>
    </row>
    <row r="608" spans="22:31" x14ac:dyDescent="0.25">
      <c r="V608">
        <v>20091</v>
      </c>
      <c r="W608" t="s">
        <v>83</v>
      </c>
      <c r="X608" s="17">
        <v>888</v>
      </c>
      <c r="Y608" s="17">
        <v>886763756</v>
      </c>
      <c r="Z608" s="17">
        <v>937061098</v>
      </c>
      <c r="AA608">
        <v>-5.3675630000000002E-2</v>
      </c>
      <c r="AB608" s="17">
        <v>197898586</v>
      </c>
      <c r="AC608" s="17">
        <v>228826824</v>
      </c>
      <c r="AD608">
        <v>-2.7348440000000002E-2</v>
      </c>
      <c r="AE608">
        <v>-2.7</v>
      </c>
    </row>
    <row r="609" spans="22:31" x14ac:dyDescent="0.25">
      <c r="V609">
        <v>20092</v>
      </c>
      <c r="W609" t="s">
        <v>83</v>
      </c>
      <c r="X609" s="17">
        <v>887</v>
      </c>
      <c r="Y609" s="17">
        <v>867941997</v>
      </c>
      <c r="Z609" s="17">
        <v>895477730</v>
      </c>
      <c r="AA609">
        <v>-3.0749769999999999E-2</v>
      </c>
      <c r="AB609" s="17">
        <v>136840149</v>
      </c>
      <c r="AC609" s="17">
        <v>201554808</v>
      </c>
      <c r="AD609">
        <v>5.3577890000000003E-2</v>
      </c>
      <c r="AE609">
        <v>-3.42</v>
      </c>
    </row>
    <row r="610" spans="22:31" x14ac:dyDescent="0.25">
      <c r="V610">
        <v>20093</v>
      </c>
      <c r="W610" t="s">
        <v>83</v>
      </c>
      <c r="X610" s="17">
        <v>864</v>
      </c>
      <c r="Y610" s="17">
        <v>838363381</v>
      </c>
      <c r="Z610" s="17">
        <v>835018961</v>
      </c>
      <c r="AA610">
        <v>4.0052000000000004E-3</v>
      </c>
      <c r="AB610" s="17">
        <v>144183156</v>
      </c>
      <c r="AC610" s="17">
        <v>366758575</v>
      </c>
      <c r="AD610">
        <v>0.48246625999999998</v>
      </c>
      <c r="AE610">
        <v>-5.47</v>
      </c>
    </row>
    <row r="611" spans="22:31" x14ac:dyDescent="0.25">
      <c r="V611">
        <v>20094</v>
      </c>
      <c r="W611" t="s">
        <v>83</v>
      </c>
      <c r="X611" s="17">
        <v>930</v>
      </c>
      <c r="Y611" s="17">
        <v>913629119</v>
      </c>
      <c r="Z611" s="17">
        <v>894114964</v>
      </c>
      <c r="AA611">
        <v>2.1825110000000002E-2</v>
      </c>
      <c r="AB611" s="17">
        <v>152145745</v>
      </c>
      <c r="AC611" s="17">
        <v>162148647</v>
      </c>
      <c r="AD611">
        <v>4.0325699999999999E-2</v>
      </c>
      <c r="AE611">
        <v>-5.86</v>
      </c>
    </row>
    <row r="612" spans="22:31" x14ac:dyDescent="0.25">
      <c r="V612">
        <v>20101</v>
      </c>
      <c r="W612" t="s">
        <v>83</v>
      </c>
      <c r="X612" s="17">
        <v>926</v>
      </c>
      <c r="Y612" s="17">
        <v>911220601</v>
      </c>
      <c r="Z612" s="17">
        <v>932366382</v>
      </c>
      <c r="AA612">
        <v>-2.2679689999999999E-2</v>
      </c>
      <c r="AB612" s="17">
        <v>93336817</v>
      </c>
      <c r="AC612" s="17">
        <v>154886608</v>
      </c>
      <c r="AD612">
        <v>5.1967920000000001E-2</v>
      </c>
      <c r="AE612">
        <v>-2.76</v>
      </c>
    </row>
    <row r="613" spans="22:31" x14ac:dyDescent="0.25">
      <c r="V613">
        <v>20102</v>
      </c>
      <c r="W613" t="s">
        <v>83</v>
      </c>
      <c r="X613" s="17">
        <v>926</v>
      </c>
      <c r="Y613" s="17">
        <v>893427647</v>
      </c>
      <c r="Z613" s="17">
        <v>910660568</v>
      </c>
      <c r="AA613">
        <v>-1.8923539999999999E-2</v>
      </c>
      <c r="AB613" s="17">
        <v>128876429</v>
      </c>
      <c r="AC613" s="17">
        <v>98234161</v>
      </c>
      <c r="AD613">
        <v>-5.8928649999999999E-2</v>
      </c>
      <c r="AE613">
        <v>-1.58</v>
      </c>
    </row>
    <row r="614" spans="22:31" x14ac:dyDescent="0.25">
      <c r="V614">
        <v>20103</v>
      </c>
      <c r="W614" t="s">
        <v>83</v>
      </c>
      <c r="X614" s="17">
        <v>1017</v>
      </c>
      <c r="Y614" s="17">
        <v>954703940</v>
      </c>
      <c r="Z614" s="17">
        <v>931204608</v>
      </c>
      <c r="AA614">
        <v>2.523541E-2</v>
      </c>
      <c r="AB614" s="17">
        <v>158328559</v>
      </c>
      <c r="AC614" s="17">
        <v>133299280</v>
      </c>
      <c r="AD614">
        <v>-1.91745E-3</v>
      </c>
      <c r="AE614">
        <v>0.55000000000000004</v>
      </c>
    </row>
    <row r="615" spans="22:31" x14ac:dyDescent="0.25">
      <c r="V615">
        <v>20104</v>
      </c>
      <c r="W615" t="s">
        <v>83</v>
      </c>
      <c r="X615" s="17">
        <v>1005</v>
      </c>
      <c r="Y615" s="17">
        <v>978317442</v>
      </c>
      <c r="Z615" s="17">
        <v>949686248</v>
      </c>
      <c r="AA615">
        <v>3.0148060000000001E-2</v>
      </c>
      <c r="AB615" s="17">
        <v>227924783</v>
      </c>
      <c r="AC615" s="17">
        <v>192070263</v>
      </c>
      <c r="AD615">
        <v>-9.5342799999999991E-3</v>
      </c>
      <c r="AE615">
        <v>1.38</v>
      </c>
    </row>
    <row r="616" spans="22:31" x14ac:dyDescent="0.25">
      <c r="V616">
        <v>20111</v>
      </c>
      <c r="W616" t="s">
        <v>83</v>
      </c>
      <c r="X616" s="17">
        <v>1018</v>
      </c>
      <c r="Y616" s="17">
        <v>949614558</v>
      </c>
      <c r="Z616" s="17">
        <v>963929122</v>
      </c>
      <c r="AA616">
        <v>-1.4850220000000001E-2</v>
      </c>
      <c r="AB616" s="17">
        <v>160810540</v>
      </c>
      <c r="AC616" s="17">
        <v>225289524</v>
      </c>
      <c r="AD616">
        <v>6.791461E-2</v>
      </c>
      <c r="AE616">
        <v>2.16</v>
      </c>
    </row>
    <row r="617" spans="22:31" x14ac:dyDescent="0.25">
      <c r="V617">
        <v>20112</v>
      </c>
      <c r="W617" t="s">
        <v>83</v>
      </c>
      <c r="X617" s="17">
        <v>1017</v>
      </c>
      <c r="Y617" s="17">
        <v>900034487</v>
      </c>
      <c r="Z617" s="17">
        <v>905387554</v>
      </c>
      <c r="AA617">
        <v>-5.9124599999999996E-3</v>
      </c>
      <c r="AB617" s="17">
        <v>208825961</v>
      </c>
      <c r="AC617" s="17">
        <v>160426763</v>
      </c>
      <c r="AD617">
        <v>-7.2154490000000002E-2</v>
      </c>
      <c r="AE617">
        <v>3.46</v>
      </c>
    </row>
    <row r="618" spans="22:31" x14ac:dyDescent="0.25">
      <c r="V618">
        <v>20113</v>
      </c>
      <c r="W618" t="s">
        <v>83</v>
      </c>
      <c r="X618" s="17">
        <v>1015</v>
      </c>
      <c r="Y618" s="17">
        <v>905010995</v>
      </c>
      <c r="Z618" s="17">
        <v>898726683</v>
      </c>
      <c r="AA618">
        <v>6.9924599999999998E-3</v>
      </c>
      <c r="AB618" s="17">
        <v>186047426</v>
      </c>
      <c r="AC618" s="17">
        <v>211760634</v>
      </c>
      <c r="AD618">
        <v>4.6578019999999998E-2</v>
      </c>
      <c r="AE618">
        <v>1.64</v>
      </c>
    </row>
    <row r="619" spans="22:31" x14ac:dyDescent="0.25">
      <c r="V619">
        <v>20114</v>
      </c>
      <c r="W619" t="s">
        <v>83</v>
      </c>
      <c r="X619" s="17">
        <v>1013</v>
      </c>
      <c r="Y619" s="17">
        <v>942799936</v>
      </c>
      <c r="Z619" s="17">
        <v>908715920</v>
      </c>
      <c r="AA619">
        <v>3.7507890000000002E-2</v>
      </c>
      <c r="AB619" s="17">
        <v>223192051</v>
      </c>
      <c r="AC619" s="17">
        <v>182223857</v>
      </c>
      <c r="AD619">
        <v>-9.4759200000000005E-3</v>
      </c>
      <c r="AE619">
        <v>2.37</v>
      </c>
    </row>
    <row r="620" spans="22:31" x14ac:dyDescent="0.25">
      <c r="V620">
        <v>20121</v>
      </c>
      <c r="W620" t="s">
        <v>83</v>
      </c>
      <c r="X620" s="17">
        <v>1007</v>
      </c>
      <c r="Y620" s="17">
        <v>944951022</v>
      </c>
      <c r="Z620" s="17">
        <v>952964486</v>
      </c>
      <c r="AA620">
        <v>-8.4089799999999999E-3</v>
      </c>
      <c r="AB620" s="17">
        <v>178532005</v>
      </c>
      <c r="AC620" s="17">
        <v>227884836</v>
      </c>
      <c r="AD620">
        <v>5.7013550000000003E-2</v>
      </c>
      <c r="AE620">
        <v>3.02</v>
      </c>
    </row>
    <row r="621" spans="22:31" x14ac:dyDescent="0.25">
      <c r="V621">
        <v>20122</v>
      </c>
      <c r="W621" t="s">
        <v>83</v>
      </c>
      <c r="X621" s="17">
        <v>1073</v>
      </c>
      <c r="Y621" s="17">
        <v>973980036</v>
      </c>
      <c r="Z621" s="17">
        <v>982221148</v>
      </c>
      <c r="AA621">
        <v>-8.39028E-3</v>
      </c>
      <c r="AB621" s="17">
        <v>249327580</v>
      </c>
      <c r="AC621" s="17">
        <v>181282826</v>
      </c>
      <c r="AD621">
        <v>-9.5245620000000003E-2</v>
      </c>
      <c r="AE621">
        <v>2.77</v>
      </c>
    </row>
    <row r="622" spans="22:31" x14ac:dyDescent="0.25">
      <c r="V622">
        <v>20123</v>
      </c>
      <c r="W622" t="s">
        <v>83</v>
      </c>
      <c r="X622" s="17">
        <v>1083</v>
      </c>
      <c r="Y622" s="17">
        <v>1046038584</v>
      </c>
      <c r="Z622" s="17">
        <v>1028031520</v>
      </c>
      <c r="AA622">
        <v>1.751606E-2</v>
      </c>
      <c r="AB622" s="17">
        <v>244266793</v>
      </c>
      <c r="AC622" s="17">
        <v>257790717</v>
      </c>
      <c r="AD622">
        <v>4.0936529999999999E-2</v>
      </c>
      <c r="AE622">
        <v>3.82</v>
      </c>
    </row>
    <row r="623" spans="22:31" x14ac:dyDescent="0.25">
      <c r="V623">
        <v>20124</v>
      </c>
      <c r="W623" t="s">
        <v>83</v>
      </c>
      <c r="X623" s="17">
        <v>1070</v>
      </c>
      <c r="Y623" s="17">
        <v>1064790327</v>
      </c>
      <c r="Z623" s="17">
        <v>1034779630</v>
      </c>
      <c r="AA623">
        <v>2.900202E-2</v>
      </c>
      <c r="AB623" s="17">
        <v>425075233</v>
      </c>
      <c r="AC623" s="17">
        <v>254312380</v>
      </c>
      <c r="AD623">
        <v>-0.18034344999999999</v>
      </c>
      <c r="AE623">
        <v>2.97</v>
      </c>
    </row>
    <row r="624" spans="22:31" x14ac:dyDescent="0.25">
      <c r="V624">
        <v>20131</v>
      </c>
      <c r="W624" t="s">
        <v>83</v>
      </c>
      <c r="X624" s="17">
        <v>1048</v>
      </c>
      <c r="Y624" s="17">
        <v>1054903206</v>
      </c>
      <c r="Z624" s="17">
        <v>1050044035</v>
      </c>
      <c r="AA624">
        <v>4.62759E-3</v>
      </c>
      <c r="AB624" s="17">
        <v>230957270</v>
      </c>
      <c r="AC624" s="17">
        <v>434633095</v>
      </c>
      <c r="AD624">
        <v>0.33885486999999997</v>
      </c>
      <c r="AE624">
        <v>4.28</v>
      </c>
    </row>
    <row r="625" spans="22:31" x14ac:dyDescent="0.25">
      <c r="V625">
        <v>20132</v>
      </c>
      <c r="W625" t="s">
        <v>83</v>
      </c>
      <c r="X625" s="17">
        <v>1044</v>
      </c>
      <c r="Y625" s="17">
        <v>1104252797</v>
      </c>
      <c r="Z625" s="17">
        <v>1088984154</v>
      </c>
      <c r="AA625">
        <v>1.4021E-2</v>
      </c>
      <c r="AB625" s="17">
        <v>246474020</v>
      </c>
      <c r="AC625" s="17">
        <v>231702109</v>
      </c>
      <c r="AD625">
        <v>5.7943000000000003E-4</v>
      </c>
      <c r="AE625">
        <v>6.52</v>
      </c>
    </row>
    <row r="626" spans="22:31" x14ac:dyDescent="0.25">
      <c r="V626">
        <v>20133</v>
      </c>
      <c r="W626" t="s">
        <v>83</v>
      </c>
      <c r="X626" s="17">
        <v>1052</v>
      </c>
      <c r="Y626" s="17">
        <v>1111006616</v>
      </c>
      <c r="Z626" s="17">
        <v>1102644607</v>
      </c>
      <c r="AA626">
        <v>7.5835900000000003E-3</v>
      </c>
      <c r="AB626" s="17">
        <v>284168953</v>
      </c>
      <c r="AC626" s="17">
        <v>247874888</v>
      </c>
      <c r="AD626">
        <v>-3.2677869999999998E-2</v>
      </c>
      <c r="AE626">
        <v>5.52</v>
      </c>
    </row>
    <row r="627" spans="22:31" x14ac:dyDescent="0.25">
      <c r="V627">
        <v>20134</v>
      </c>
      <c r="W627" t="s">
        <v>83</v>
      </c>
      <c r="X627" s="17">
        <v>1027</v>
      </c>
      <c r="Y627" s="17">
        <v>1136235030</v>
      </c>
      <c r="Z627" s="17">
        <v>1105796051</v>
      </c>
      <c r="AA627">
        <v>2.7526760000000001E-2</v>
      </c>
      <c r="AB627" s="17">
        <v>340819701</v>
      </c>
      <c r="AC627" s="17">
        <v>289500889</v>
      </c>
      <c r="AD627">
        <v>-2.5578779999999999E-2</v>
      </c>
      <c r="AE627">
        <v>5.38</v>
      </c>
    </row>
    <row r="628" spans="22:31" x14ac:dyDescent="0.25">
      <c r="V628">
        <v>20141</v>
      </c>
      <c r="W628" t="s">
        <v>83</v>
      </c>
      <c r="X628" s="17">
        <v>1067</v>
      </c>
      <c r="Y628" s="17">
        <v>1122758254</v>
      </c>
      <c r="Z628" s="17">
        <v>1152263857</v>
      </c>
      <c r="AA628">
        <v>-2.560664E-2</v>
      </c>
      <c r="AB628" s="17">
        <v>228532252</v>
      </c>
      <c r="AC628" s="17">
        <v>342041396</v>
      </c>
      <c r="AD628">
        <v>0.1036796</v>
      </c>
      <c r="AE628">
        <v>2.35</v>
      </c>
    </row>
    <row r="629" spans="22:31" x14ac:dyDescent="0.25">
      <c r="V629">
        <v>20142</v>
      </c>
      <c r="W629" t="s">
        <v>83</v>
      </c>
      <c r="X629" s="17">
        <v>1071</v>
      </c>
      <c r="Y629" s="17">
        <v>1172419627</v>
      </c>
      <c r="Z629" s="17">
        <v>1133152750</v>
      </c>
      <c r="AA629">
        <v>3.4652769999999999E-2</v>
      </c>
      <c r="AB629" s="17">
        <v>294233065</v>
      </c>
      <c r="AC629" s="17">
        <v>231743203</v>
      </c>
      <c r="AD629">
        <v>-2.576297E-2</v>
      </c>
      <c r="AE629">
        <v>4.42</v>
      </c>
    </row>
    <row r="630" spans="22:31" x14ac:dyDescent="0.25">
      <c r="V630">
        <v>20143</v>
      </c>
      <c r="W630" t="s">
        <v>83</v>
      </c>
      <c r="X630" s="17">
        <v>1106</v>
      </c>
      <c r="Y630" s="17">
        <v>1173652341</v>
      </c>
      <c r="Z630" s="17">
        <v>1175512797</v>
      </c>
      <c r="AA630">
        <v>-1.5826799999999999E-3</v>
      </c>
      <c r="AB630" s="17">
        <v>345551152</v>
      </c>
      <c r="AC630" s="17">
        <v>299308829</v>
      </c>
      <c r="AD630">
        <v>-5.4899070000000001E-2</v>
      </c>
      <c r="AE630">
        <v>3.5</v>
      </c>
    </row>
    <row r="631" spans="22:31" x14ac:dyDescent="0.25">
      <c r="V631">
        <v>20144</v>
      </c>
      <c r="W631" t="s">
        <v>83</v>
      </c>
      <c r="X631" s="17">
        <v>1081</v>
      </c>
      <c r="Y631" s="17">
        <v>1240057208</v>
      </c>
      <c r="Z631" s="17">
        <v>1195847953</v>
      </c>
      <c r="AA631">
        <v>3.6968960000000002E-2</v>
      </c>
      <c r="AB631" s="17">
        <v>349911107</v>
      </c>
      <c r="AC631" s="17">
        <v>368057004</v>
      </c>
      <c r="AD631">
        <v>7.5327169999999999E-2</v>
      </c>
      <c r="AE631">
        <v>4.4400000000000004</v>
      </c>
    </row>
    <row r="632" spans="22:31" x14ac:dyDescent="0.25">
      <c r="V632">
        <v>20151</v>
      </c>
      <c r="W632" t="s">
        <v>83</v>
      </c>
      <c r="X632" s="17">
        <v>1055</v>
      </c>
      <c r="Y632" s="17">
        <v>1237027799</v>
      </c>
      <c r="Z632" s="17">
        <v>1256740499</v>
      </c>
      <c r="AA632">
        <v>-1.5685580000000001E-2</v>
      </c>
      <c r="AB632" s="17">
        <v>280533207</v>
      </c>
      <c r="AC632" s="17">
        <v>352084741</v>
      </c>
      <c r="AD632">
        <v>5.7302279999999997E-2</v>
      </c>
      <c r="AE632">
        <v>5.44</v>
      </c>
    </row>
    <row r="633" spans="22:31" x14ac:dyDescent="0.25">
      <c r="V633">
        <v>20152</v>
      </c>
      <c r="W633" t="s">
        <v>83</v>
      </c>
      <c r="X633" s="17">
        <v>1055</v>
      </c>
      <c r="Y633" s="17">
        <v>1246552704</v>
      </c>
      <c r="Z633" s="17">
        <v>1241436416</v>
      </c>
      <c r="AA633">
        <v>4.1212599999999999E-3</v>
      </c>
      <c r="AB633" s="17">
        <v>345174866</v>
      </c>
      <c r="AC633" s="17">
        <v>297742496</v>
      </c>
      <c r="AD633">
        <v>-4.4840900000000003E-2</v>
      </c>
      <c r="AE633">
        <v>2.38</v>
      </c>
    </row>
    <row r="634" spans="22:31" x14ac:dyDescent="0.25">
      <c r="V634">
        <v>20153</v>
      </c>
      <c r="W634" t="s">
        <v>83</v>
      </c>
      <c r="X634" s="17">
        <v>1088</v>
      </c>
      <c r="Y634" s="17">
        <v>1281136222</v>
      </c>
      <c r="Z634" s="17">
        <v>1262917837</v>
      </c>
      <c r="AA634">
        <v>1.442563E-2</v>
      </c>
      <c r="AB634" s="17">
        <v>564668229</v>
      </c>
      <c r="AC634" s="17">
        <v>355282471</v>
      </c>
      <c r="AD634">
        <v>-0.21062133999999999</v>
      </c>
      <c r="AE634">
        <v>3.98</v>
      </c>
    </row>
    <row r="635" spans="22:31" x14ac:dyDescent="0.25">
      <c r="V635">
        <v>20154</v>
      </c>
      <c r="W635" t="s">
        <v>83</v>
      </c>
      <c r="X635" s="17">
        <v>1071</v>
      </c>
      <c r="Y635" s="17">
        <v>1319485051</v>
      </c>
      <c r="Z635" s="17">
        <v>1286061180</v>
      </c>
      <c r="AA635">
        <v>2.5989330000000001E-2</v>
      </c>
      <c r="AB635" s="17">
        <v>526784884</v>
      </c>
      <c r="AC635" s="17">
        <v>570962051</v>
      </c>
      <c r="AD635">
        <v>0.10851788</v>
      </c>
      <c r="AE635">
        <v>2.89</v>
      </c>
    </row>
    <row r="636" spans="22:31" x14ac:dyDescent="0.25">
      <c r="V636">
        <v>20161</v>
      </c>
      <c r="W636" t="s">
        <v>83</v>
      </c>
      <c r="X636" s="17">
        <v>1067</v>
      </c>
      <c r="Y636" s="17">
        <v>1311437016</v>
      </c>
      <c r="Z636" s="17">
        <v>1321824029</v>
      </c>
      <c r="AA636">
        <v>-7.8580899999999999E-3</v>
      </c>
      <c r="AB636" s="17">
        <v>238406353</v>
      </c>
      <c r="AC636" s="17">
        <v>524395305</v>
      </c>
      <c r="AD636">
        <v>0.34561325999999998</v>
      </c>
      <c r="AE636">
        <v>3.67</v>
      </c>
    </row>
    <row r="637" spans="22:31" x14ac:dyDescent="0.25">
      <c r="V637">
        <v>20162</v>
      </c>
      <c r="W637" t="s">
        <v>83</v>
      </c>
      <c r="X637" s="17">
        <v>1078</v>
      </c>
      <c r="Y637" s="17">
        <v>1342763329</v>
      </c>
      <c r="Z637" s="17">
        <v>1328745231</v>
      </c>
      <c r="AA637">
        <v>1.0549879999999999E-2</v>
      </c>
      <c r="AB637" s="17">
        <v>378854055</v>
      </c>
      <c r="AC637" s="17">
        <v>239995081</v>
      </c>
      <c r="AD637">
        <v>-0.11466439</v>
      </c>
      <c r="AE637">
        <v>4.3099999999999996</v>
      </c>
    </row>
    <row r="638" spans="22:31" x14ac:dyDescent="0.25">
      <c r="V638">
        <v>20163</v>
      </c>
      <c r="W638" t="s">
        <v>83</v>
      </c>
      <c r="X638" s="17">
        <v>1099</v>
      </c>
      <c r="Y638" s="17">
        <v>1387475677</v>
      </c>
      <c r="Z638" s="17">
        <v>1366987571</v>
      </c>
      <c r="AA638">
        <v>1.4987779999999999E-2</v>
      </c>
      <c r="AB638" s="17">
        <v>345278471</v>
      </c>
      <c r="AC638" s="17">
        <v>378761129</v>
      </c>
      <c r="AD638">
        <v>5.4613759999999997E-2</v>
      </c>
      <c r="AE638">
        <v>4.37</v>
      </c>
    </row>
    <row r="639" spans="22:31" x14ac:dyDescent="0.25">
      <c r="V639">
        <v>20164</v>
      </c>
      <c r="W639" t="s">
        <v>83</v>
      </c>
      <c r="X639" s="17">
        <v>1098</v>
      </c>
      <c r="Y639" s="17">
        <v>1411774671</v>
      </c>
      <c r="Z639" s="17">
        <v>1399977840</v>
      </c>
      <c r="AA639">
        <v>8.4264400000000003E-3</v>
      </c>
      <c r="AB639" s="17">
        <v>491935775</v>
      </c>
      <c r="AC639" s="17">
        <v>342219973</v>
      </c>
      <c r="AD639">
        <v>-0.13038804000000001</v>
      </c>
      <c r="AE639">
        <v>2.61</v>
      </c>
    </row>
    <row r="640" spans="22:31" x14ac:dyDescent="0.25">
      <c r="V640">
        <v>20171</v>
      </c>
      <c r="W640" t="s">
        <v>83</v>
      </c>
      <c r="X640" s="17">
        <v>1095</v>
      </c>
      <c r="Y640" s="17">
        <v>1460990741</v>
      </c>
      <c r="Z640" s="17">
        <v>1434386850</v>
      </c>
      <c r="AA640">
        <v>1.854722E-2</v>
      </c>
      <c r="AB640" s="17">
        <v>406954670</v>
      </c>
      <c r="AC640" s="17">
        <v>496418545</v>
      </c>
      <c r="AD640">
        <v>0.1237438</v>
      </c>
      <c r="AE640">
        <v>5.25</v>
      </c>
    </row>
    <row r="641" spans="22:31" x14ac:dyDescent="0.25">
      <c r="V641">
        <v>20172</v>
      </c>
      <c r="W641" t="s">
        <v>83</v>
      </c>
      <c r="X641" s="17">
        <v>1115</v>
      </c>
      <c r="Y641" s="17">
        <v>1449502085</v>
      </c>
      <c r="Z641" s="17">
        <v>1480142323</v>
      </c>
      <c r="AA641">
        <v>-2.070087E-2</v>
      </c>
      <c r="AB641" s="17">
        <v>415930174</v>
      </c>
      <c r="AC641" s="17">
        <v>425679656</v>
      </c>
      <c r="AD641">
        <v>-1.9811760000000001E-2</v>
      </c>
      <c r="AE641">
        <v>2.13</v>
      </c>
    </row>
    <row r="642" spans="22:31" x14ac:dyDescent="0.25">
      <c r="V642">
        <v>20173</v>
      </c>
      <c r="W642" t="s">
        <v>83</v>
      </c>
      <c r="X642" s="17">
        <v>1108</v>
      </c>
      <c r="Y642" s="17">
        <v>1448515510</v>
      </c>
      <c r="Z642" s="17">
        <v>1446430065</v>
      </c>
      <c r="AA642">
        <v>1.4417900000000001E-3</v>
      </c>
      <c r="AB642" s="17">
        <v>473293954</v>
      </c>
      <c r="AC642" s="17">
        <v>435440734</v>
      </c>
      <c r="AD642">
        <v>-3.5378979999999997E-2</v>
      </c>
      <c r="AE642">
        <v>0.77</v>
      </c>
    </row>
    <row r="643" spans="22:31" x14ac:dyDescent="0.25">
      <c r="V643">
        <v>20174</v>
      </c>
      <c r="W643" t="s">
        <v>83</v>
      </c>
      <c r="X643" s="17">
        <v>1103</v>
      </c>
      <c r="Y643" s="17">
        <v>1458245796</v>
      </c>
      <c r="Z643" s="17">
        <v>1442652283</v>
      </c>
      <c r="AA643">
        <v>1.080892E-2</v>
      </c>
      <c r="AB643" s="17">
        <v>925961260</v>
      </c>
      <c r="AC643" s="17">
        <v>480691999</v>
      </c>
      <c r="AD643">
        <v>-0.44666683000000001</v>
      </c>
      <c r="AE643">
        <v>1.01</v>
      </c>
    </row>
    <row r="644" spans="22:31" x14ac:dyDescent="0.25">
      <c r="V644">
        <v>20181</v>
      </c>
      <c r="W644" t="s">
        <v>83</v>
      </c>
      <c r="X644" s="17">
        <v>1110</v>
      </c>
      <c r="Y644" s="17">
        <v>1479611978</v>
      </c>
      <c r="Z644" s="17">
        <v>1467916330</v>
      </c>
      <c r="AA644">
        <v>7.9675200000000005E-3</v>
      </c>
      <c r="AB644" s="17">
        <v>443582187</v>
      </c>
      <c r="AC644" s="17">
        <v>937091498</v>
      </c>
      <c r="AD644">
        <v>0.95173573</v>
      </c>
      <c r="AE644">
        <v>-0.05</v>
      </c>
    </row>
    <row r="645" spans="22:31" x14ac:dyDescent="0.25">
      <c r="V645">
        <v>20182</v>
      </c>
      <c r="W645" t="s">
        <v>83</v>
      </c>
      <c r="X645" s="17">
        <v>1119</v>
      </c>
      <c r="Y645" s="17">
        <v>1474304033</v>
      </c>
      <c r="Z645" s="17">
        <v>1483962082</v>
      </c>
      <c r="AA645">
        <v>-6.5082899999999999E-3</v>
      </c>
      <c r="AB645" s="17">
        <v>428354722</v>
      </c>
      <c r="AC645" s="17">
        <v>437162537</v>
      </c>
      <c r="AD645">
        <v>-8.1222E-4</v>
      </c>
      <c r="AE645">
        <v>1.37</v>
      </c>
    </row>
    <row r="646" spans="22:31" x14ac:dyDescent="0.25">
      <c r="V646">
        <v>20183</v>
      </c>
      <c r="W646" t="s">
        <v>83</v>
      </c>
      <c r="X646" s="17">
        <v>1188</v>
      </c>
      <c r="Y646" s="17">
        <v>1503230134</v>
      </c>
      <c r="Z646" s="17">
        <v>1519912210</v>
      </c>
      <c r="AA646">
        <v>-1.097568E-2</v>
      </c>
      <c r="AB646" s="17">
        <v>468665389</v>
      </c>
      <c r="AC646" s="17">
        <v>441947619</v>
      </c>
      <c r="AD646">
        <v>-4.0260919999999999E-2</v>
      </c>
      <c r="AE646">
        <v>0.13</v>
      </c>
    </row>
    <row r="647" spans="22:31" x14ac:dyDescent="0.25">
      <c r="V647">
        <v>20184</v>
      </c>
      <c r="W647" t="s">
        <v>83</v>
      </c>
      <c r="X647" s="17">
        <v>1194</v>
      </c>
      <c r="Y647" s="17">
        <v>1555765217</v>
      </c>
      <c r="Z647" s="17">
        <v>1510113267</v>
      </c>
      <c r="AA647">
        <v>3.023081E-2</v>
      </c>
      <c r="AB647" s="17">
        <v>602054182</v>
      </c>
      <c r="AC647" s="17">
        <v>451168672</v>
      </c>
      <c r="AD647">
        <v>-9.9375889999999995E-2</v>
      </c>
      <c r="AE647">
        <v>2.0699999999999998</v>
      </c>
    </row>
    <row r="648" spans="22:31" x14ac:dyDescent="0.25">
      <c r="V648">
        <v>20191</v>
      </c>
      <c r="W648" t="s">
        <v>83</v>
      </c>
      <c r="X648" s="17">
        <v>1201</v>
      </c>
      <c r="Y648" s="17">
        <v>1593655972</v>
      </c>
      <c r="Z648" s="17">
        <v>1618057276</v>
      </c>
      <c r="AA648">
        <v>-1.5080619999999999E-2</v>
      </c>
      <c r="AB648" s="17">
        <v>425766862</v>
      </c>
      <c r="AC648" s="17">
        <v>604609321</v>
      </c>
      <c r="AD648">
        <v>0.15239179999999999</v>
      </c>
      <c r="AE648">
        <v>-0.23</v>
      </c>
    </row>
    <row r="649" spans="22:31" x14ac:dyDescent="0.25">
      <c r="V649">
        <v>20192</v>
      </c>
      <c r="W649" t="s">
        <v>83</v>
      </c>
      <c r="X649" s="17">
        <v>1193</v>
      </c>
      <c r="Y649" s="17">
        <v>1571575488</v>
      </c>
      <c r="Z649" s="17">
        <v>1583717950</v>
      </c>
      <c r="AA649">
        <v>-7.6670599999999998E-3</v>
      </c>
      <c r="AB649" s="17">
        <v>372451310</v>
      </c>
      <c r="AC649" s="17">
        <v>428433318</v>
      </c>
      <c r="AD649">
        <v>3.7946969999999997E-2</v>
      </c>
      <c r="AE649">
        <v>-0.35</v>
      </c>
    </row>
    <row r="650" spans="22:31" x14ac:dyDescent="0.25">
      <c r="V650">
        <v>20193</v>
      </c>
      <c r="W650" t="s">
        <v>83</v>
      </c>
      <c r="X650" s="17">
        <v>1239</v>
      </c>
      <c r="Y650" s="17">
        <v>1648161242</v>
      </c>
      <c r="Z650" s="17">
        <v>1599681578</v>
      </c>
      <c r="AA650">
        <v>3.0305820000000001E-2</v>
      </c>
      <c r="AB650" s="17">
        <v>420031587</v>
      </c>
      <c r="AC650" s="17">
        <v>392779423</v>
      </c>
      <c r="AD650">
        <v>1.758842E-2</v>
      </c>
      <c r="AE650">
        <v>3.78</v>
      </c>
    </row>
    <row r="651" spans="22:31" x14ac:dyDescent="0.25">
      <c r="V651">
        <v>20194</v>
      </c>
      <c r="W651" t="s">
        <v>83</v>
      </c>
      <c r="X651" s="17">
        <v>1219</v>
      </c>
      <c r="Y651" s="17">
        <v>1571088805</v>
      </c>
      <c r="Z651" s="17">
        <v>1595525065</v>
      </c>
      <c r="AA651">
        <v>-1.5315499999999999E-2</v>
      </c>
      <c r="AB651" s="17">
        <v>466053434</v>
      </c>
      <c r="AC651" s="17">
        <v>411356210</v>
      </c>
      <c r="AD651">
        <v>-6.6826179999999999E-2</v>
      </c>
      <c r="AE651">
        <v>-0.78</v>
      </c>
    </row>
    <row r="652" spans="22:31" x14ac:dyDescent="0.25">
      <c r="V652">
        <v>20201</v>
      </c>
      <c r="W652" t="s">
        <v>83</v>
      </c>
      <c r="X652" s="17">
        <v>1193</v>
      </c>
      <c r="Y652" s="17">
        <v>1510379470</v>
      </c>
      <c r="Z652" s="17">
        <v>1546027934</v>
      </c>
      <c r="AA652">
        <v>-2.3058100000000002E-2</v>
      </c>
      <c r="AB652" s="17">
        <v>479709107</v>
      </c>
      <c r="AC652" s="17">
        <v>457710177</v>
      </c>
      <c r="AD652">
        <v>-5.2969269999999999E-2</v>
      </c>
      <c r="AE652">
        <v>-1.57</v>
      </c>
    </row>
    <row r="653" spans="22:31" x14ac:dyDescent="0.25">
      <c r="V653">
        <v>20202</v>
      </c>
      <c r="W653" t="s">
        <v>83</v>
      </c>
      <c r="X653" s="17">
        <v>1233</v>
      </c>
      <c r="Y653" s="17">
        <v>1115407526</v>
      </c>
      <c r="Z653" s="17">
        <v>1637795613</v>
      </c>
      <c r="AA653">
        <v>-0.31895804999999999</v>
      </c>
      <c r="AB653" s="17">
        <v>316688729</v>
      </c>
      <c r="AC653" s="17">
        <v>501498489</v>
      </c>
      <c r="AD653">
        <v>-0.29708632000000001</v>
      </c>
      <c r="AE653">
        <v>-32.700000000000003</v>
      </c>
    </row>
    <row r="654" spans="22:31" x14ac:dyDescent="0.25">
      <c r="V654">
        <v>20203</v>
      </c>
      <c r="W654" t="s">
        <v>83</v>
      </c>
      <c r="X654" s="17">
        <v>1272</v>
      </c>
      <c r="Y654" s="17">
        <v>1283553889</v>
      </c>
      <c r="Z654" s="17">
        <v>1181897602</v>
      </c>
      <c r="AA654">
        <v>8.6011080000000004E-2</v>
      </c>
      <c r="AB654" s="17">
        <v>302346282</v>
      </c>
      <c r="AC654" s="17">
        <v>337161063</v>
      </c>
      <c r="AD654">
        <v>0.16155459</v>
      </c>
      <c r="AE654">
        <v>-27.13</v>
      </c>
    </row>
    <row r="655" spans="22:31" x14ac:dyDescent="0.25">
      <c r="V655">
        <v>20204</v>
      </c>
      <c r="W655" t="s">
        <v>83</v>
      </c>
      <c r="X655" s="17">
        <v>1270</v>
      </c>
      <c r="Y655" s="17">
        <v>1343207561</v>
      </c>
      <c r="Z655" s="17">
        <v>1287220876</v>
      </c>
      <c r="AA655">
        <v>4.3494230000000002E-2</v>
      </c>
      <c r="AB655" s="17">
        <v>326023637</v>
      </c>
      <c r="AC655" s="17">
        <v>292945860</v>
      </c>
      <c r="AD655">
        <v>2.304082E-2</v>
      </c>
      <c r="AE655">
        <v>-21.25</v>
      </c>
    </row>
    <row r="656" spans="22:31" x14ac:dyDescent="0.25">
      <c r="V656">
        <v>20211</v>
      </c>
      <c r="W656" t="s">
        <v>83</v>
      </c>
      <c r="X656" s="17">
        <v>1264</v>
      </c>
      <c r="Y656" s="17">
        <v>1365581151</v>
      </c>
      <c r="Z656" s="17">
        <v>1342546467</v>
      </c>
      <c r="AA656">
        <v>1.7157459999999999E-2</v>
      </c>
      <c r="AB656" s="17">
        <v>194627231</v>
      </c>
      <c r="AC656" s="17">
        <v>329485746</v>
      </c>
      <c r="AD656">
        <v>0.15585758999999999</v>
      </c>
      <c r="AE656">
        <v>-17.23</v>
      </c>
    </row>
    <row r="657" spans="22:31" x14ac:dyDescent="0.25">
      <c r="V657">
        <v>20212</v>
      </c>
      <c r="W657" t="s">
        <v>83</v>
      </c>
      <c r="X657" s="17">
        <v>1254</v>
      </c>
      <c r="Y657" s="17">
        <v>1448723528</v>
      </c>
      <c r="Z657" s="17">
        <v>1361262901</v>
      </c>
      <c r="AA657">
        <v>6.4249619999999993E-2</v>
      </c>
      <c r="AB657" s="17">
        <v>276241986</v>
      </c>
      <c r="AC657" s="17">
        <v>195269066</v>
      </c>
      <c r="AD657">
        <v>5.5640999999999998E-3</v>
      </c>
      <c r="AE657">
        <v>21.09</v>
      </c>
    </row>
    <row r="658" spans="22:31" x14ac:dyDescent="0.25">
      <c r="V658">
        <v>20213</v>
      </c>
      <c r="W658" t="s">
        <v>83</v>
      </c>
      <c r="X658" s="17">
        <v>1236</v>
      </c>
      <c r="Y658" s="17">
        <v>1510601182</v>
      </c>
      <c r="Z658" s="17">
        <v>1439061235</v>
      </c>
      <c r="AA658">
        <v>4.9712930000000002E-2</v>
      </c>
      <c r="AB658" s="17">
        <v>348993434</v>
      </c>
      <c r="AC658" s="17">
        <v>277258813</v>
      </c>
      <c r="AD658">
        <v>-1.6756E-4</v>
      </c>
      <c r="AE658">
        <v>17.46</v>
      </c>
    </row>
    <row r="659" spans="22:31" x14ac:dyDescent="0.25">
      <c r="V659">
        <v>20214</v>
      </c>
      <c r="W659" t="s">
        <v>83</v>
      </c>
      <c r="X659" s="17">
        <v>1204</v>
      </c>
      <c r="Y659" s="17">
        <v>1549052256</v>
      </c>
      <c r="Z659" s="17">
        <v>1483688815</v>
      </c>
      <c r="AA659">
        <v>4.4054679999999999E-2</v>
      </c>
      <c r="AB659" s="17">
        <v>364189285</v>
      </c>
      <c r="AC659" s="17">
        <v>345485044</v>
      </c>
      <c r="AD659">
        <v>4.0993710000000003E-2</v>
      </c>
      <c r="AE659">
        <v>17.52</v>
      </c>
    </row>
    <row r="660" spans="22:31" x14ac:dyDescent="0.25">
      <c r="V660">
        <v>20221</v>
      </c>
      <c r="W660" t="s">
        <v>83</v>
      </c>
      <c r="X660" s="17">
        <v>1194</v>
      </c>
      <c r="Y660" s="17">
        <v>1537070162</v>
      </c>
      <c r="Z660" s="17">
        <v>1540825211</v>
      </c>
      <c r="AA660">
        <v>-2.4370400000000001E-3</v>
      </c>
      <c r="AB660" s="17">
        <v>290130090</v>
      </c>
      <c r="AC660" s="17">
        <v>363578782</v>
      </c>
      <c r="AD660">
        <v>5.9200559999999999E-2</v>
      </c>
      <c r="AE660">
        <v>15.56</v>
      </c>
    </row>
    <row r="661" spans="22:31" x14ac:dyDescent="0.25">
      <c r="V661">
        <v>20222</v>
      </c>
      <c r="W661" t="s">
        <v>83</v>
      </c>
      <c r="X661" s="17">
        <v>1174</v>
      </c>
      <c r="Y661" s="17">
        <v>1599556475</v>
      </c>
      <c r="Z661" s="17">
        <v>1532268009</v>
      </c>
      <c r="AA661">
        <v>4.3914290000000002E-2</v>
      </c>
      <c r="AB661" s="17">
        <v>405165089</v>
      </c>
      <c r="AC661" s="17">
        <v>299751831</v>
      </c>
      <c r="AD661">
        <v>-3.093249E-2</v>
      </c>
      <c r="AE661">
        <v>13.52</v>
      </c>
    </row>
    <row r="662" spans="22:31" x14ac:dyDescent="0.25">
      <c r="V662">
        <v>20223</v>
      </c>
      <c r="W662" t="s">
        <v>83</v>
      </c>
      <c r="X662" s="17">
        <v>1208</v>
      </c>
      <c r="Y662" s="17">
        <v>1550528375</v>
      </c>
      <c r="Z662" s="17">
        <v>1624309379</v>
      </c>
      <c r="AA662">
        <v>-4.5422999999999998E-2</v>
      </c>
      <c r="AB662" s="17">
        <v>388852952</v>
      </c>
      <c r="AC662" s="17">
        <v>405797179</v>
      </c>
      <c r="AD662">
        <v>-4.6644409999999997E-2</v>
      </c>
      <c r="AE662">
        <v>4.01</v>
      </c>
    </row>
    <row r="663" spans="22:31" x14ac:dyDescent="0.25">
      <c r="V663">
        <v>20224</v>
      </c>
      <c r="W663" t="s">
        <v>83</v>
      </c>
      <c r="X663" s="17">
        <v>1217</v>
      </c>
      <c r="Y663" s="17">
        <v>1630346845</v>
      </c>
      <c r="Z663" s="17">
        <v>1554680325</v>
      </c>
      <c r="AA663">
        <v>4.8670150000000002E-2</v>
      </c>
      <c r="AB663" s="17">
        <v>491077157</v>
      </c>
      <c r="AC663" s="17">
        <v>389774277</v>
      </c>
      <c r="AD663">
        <v>-2.2007229999999999E-2</v>
      </c>
      <c r="AE663">
        <v>4.47</v>
      </c>
    </row>
    <row r="664" spans="22:31" x14ac:dyDescent="0.25">
      <c r="V664">
        <v>20231</v>
      </c>
      <c r="W664" t="s">
        <v>83</v>
      </c>
      <c r="X664" s="17">
        <v>1195</v>
      </c>
      <c r="Y664" s="17">
        <v>1642360454</v>
      </c>
      <c r="Z664" s="17">
        <v>1619961730</v>
      </c>
      <c r="AA664">
        <v>1.3826700000000001E-2</v>
      </c>
      <c r="AB664" s="17">
        <v>350349796</v>
      </c>
      <c r="AC664" s="17">
        <v>484889881</v>
      </c>
      <c r="AD664">
        <v>0.13826332999999999</v>
      </c>
      <c r="AE664">
        <v>6.1</v>
      </c>
    </row>
    <row r="665" spans="22:31" x14ac:dyDescent="0.25">
      <c r="V665">
        <v>20232</v>
      </c>
      <c r="W665" t="s">
        <v>83</v>
      </c>
      <c r="X665" s="17">
        <v>1184</v>
      </c>
      <c r="Y665" s="17">
        <v>1583555483</v>
      </c>
      <c r="Z665" s="17">
        <v>1623778185</v>
      </c>
      <c r="AA665">
        <v>-2.4771060000000001E-2</v>
      </c>
      <c r="AB665" s="17">
        <v>374433215</v>
      </c>
      <c r="AC665" s="17">
        <v>372200520</v>
      </c>
      <c r="AD665">
        <v>-3.39215E-2</v>
      </c>
      <c r="AE665">
        <v>-0.77</v>
      </c>
    </row>
    <row r="666" spans="22:31" x14ac:dyDescent="0.25">
      <c r="V666">
        <v>20233</v>
      </c>
      <c r="W666" t="s">
        <v>83</v>
      </c>
      <c r="X666" s="17">
        <v>1171</v>
      </c>
      <c r="Y666" s="17">
        <v>1582002217</v>
      </c>
      <c r="Z666" s="17">
        <v>1576056291</v>
      </c>
      <c r="AA666">
        <v>3.7726600000000002E-3</v>
      </c>
      <c r="AB666" s="17">
        <v>444468395</v>
      </c>
      <c r="AC666" s="17">
        <v>376423603</v>
      </c>
      <c r="AD666">
        <v>-5.1764900000000003E-2</v>
      </c>
      <c r="AE666">
        <v>4.1500000000000004</v>
      </c>
    </row>
    <row r="667" spans="22:31" x14ac:dyDescent="0.25">
      <c r="V667">
        <v>20234</v>
      </c>
      <c r="W667" t="s">
        <v>83</v>
      </c>
      <c r="X667" s="17">
        <v>1156</v>
      </c>
      <c r="Y667" s="17">
        <v>1622869444</v>
      </c>
      <c r="Z667" s="17">
        <v>1569647458</v>
      </c>
      <c r="AA667">
        <v>3.3906970000000002E-2</v>
      </c>
      <c r="AB667" s="17">
        <v>518099787</v>
      </c>
      <c r="AC667" s="17">
        <v>446655894</v>
      </c>
      <c r="AD667">
        <v>-1.622622E-2</v>
      </c>
      <c r="AE667">
        <v>2.67</v>
      </c>
    </row>
    <row r="668" spans="22:31" x14ac:dyDescent="0.25">
      <c r="V668">
        <v>20241</v>
      </c>
      <c r="W668" t="s">
        <v>83</v>
      </c>
      <c r="X668" s="17">
        <v>1150</v>
      </c>
      <c r="Y668" s="17">
        <v>1628074441</v>
      </c>
      <c r="Z668" s="17">
        <v>1611593948</v>
      </c>
      <c r="AA668">
        <v>1.0226209999999999E-2</v>
      </c>
      <c r="AB668" s="17">
        <v>320536463</v>
      </c>
      <c r="AC668" s="17">
        <v>518687877</v>
      </c>
      <c r="AD668">
        <v>0.19638642000000001</v>
      </c>
      <c r="AE668">
        <v>2.31</v>
      </c>
    </row>
    <row r="669" spans="22:31" x14ac:dyDescent="0.25">
      <c r="V669">
        <v>20242</v>
      </c>
      <c r="W669" t="s">
        <v>83</v>
      </c>
      <c r="X669" s="17">
        <v>1130</v>
      </c>
      <c r="Y669" s="17">
        <v>1556292713</v>
      </c>
      <c r="Z669" s="17">
        <v>1610256396</v>
      </c>
      <c r="AA669">
        <v>-3.3512479999999997E-2</v>
      </c>
      <c r="AB669" s="17">
        <v>351675168</v>
      </c>
      <c r="AC669" s="17">
        <v>304646699</v>
      </c>
      <c r="AD669">
        <v>-7.7352480000000001E-2</v>
      </c>
      <c r="AE669">
        <v>1.44</v>
      </c>
    </row>
  </sheetData>
  <phoneticPr fontId="30" type="noConversion"/>
  <pageMargins left="0.7" right="0.7" top="0.75" bottom="0.75" header="0.3" footer="0.3"/>
  <drawing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88"/>
  <sheetViews>
    <sheetView topLeftCell="A22" workbookViewId="0"/>
  </sheetViews>
  <sheetFormatPr defaultRowHeight="15" x14ac:dyDescent="0.25"/>
  <cols>
    <col min="1" max="1" width="28" customWidth="1"/>
    <col min="2" max="2" width="69.42578125" customWidth="1"/>
    <col min="3" max="3" width="26.5703125" customWidth="1"/>
  </cols>
  <sheetData>
    <row r="1" spans="1:3" ht="15.75" x14ac:dyDescent="0.25">
      <c r="A1" s="22" t="s">
        <v>96</v>
      </c>
      <c r="B1" s="79" t="s">
        <v>6</v>
      </c>
      <c r="C1" s="80"/>
    </row>
    <row r="2" spans="1:3" x14ac:dyDescent="0.25">
      <c r="A2" s="23" t="s">
        <v>97</v>
      </c>
      <c r="B2" s="132" t="s">
        <v>7</v>
      </c>
      <c r="C2" s="132"/>
    </row>
    <row r="3" spans="1:3" x14ac:dyDescent="0.25">
      <c r="A3" s="24"/>
      <c r="B3" s="123"/>
      <c r="C3" s="123"/>
    </row>
    <row r="4" spans="1:3" x14ac:dyDescent="0.25">
      <c r="A4" s="24"/>
      <c r="B4" s="123"/>
      <c r="C4" s="123"/>
    </row>
    <row r="5" spans="1:3" x14ac:dyDescent="0.25">
      <c r="A5" s="25" t="s">
        <v>98</v>
      </c>
      <c r="B5" s="25" t="s">
        <v>99</v>
      </c>
      <c r="C5" s="26" t="s">
        <v>100</v>
      </c>
    </row>
    <row r="6" spans="1:3" x14ac:dyDescent="0.25">
      <c r="A6" s="27" t="s">
        <v>34</v>
      </c>
      <c r="B6" s="27" t="s">
        <v>101</v>
      </c>
      <c r="C6" s="28"/>
    </row>
    <row r="7" spans="1:3" x14ac:dyDescent="0.25">
      <c r="A7" s="27" t="s">
        <v>102</v>
      </c>
      <c r="B7" s="27" t="s">
        <v>103</v>
      </c>
      <c r="C7" s="28"/>
    </row>
    <row r="8" spans="1:3" x14ac:dyDescent="0.25">
      <c r="A8" s="27" t="s">
        <v>104</v>
      </c>
      <c r="B8" s="27" t="s">
        <v>105</v>
      </c>
      <c r="C8" s="28"/>
    </row>
    <row r="9" spans="1:3" x14ac:dyDescent="0.25">
      <c r="A9" s="27" t="s">
        <v>106</v>
      </c>
      <c r="B9" s="27" t="s">
        <v>107</v>
      </c>
      <c r="C9" s="27" t="s">
        <v>108</v>
      </c>
    </row>
    <row r="10" spans="1:3" ht="26.25" x14ac:dyDescent="0.25">
      <c r="A10" s="27" t="s">
        <v>109</v>
      </c>
      <c r="B10" s="27" t="s">
        <v>110</v>
      </c>
      <c r="C10" s="29" t="s">
        <v>111</v>
      </c>
    </row>
    <row r="11" spans="1:3" ht="153.75" customHeight="1" x14ac:dyDescent="0.25">
      <c r="A11" s="27" t="s">
        <v>112</v>
      </c>
      <c r="B11" s="29" t="s">
        <v>113</v>
      </c>
      <c r="C11" s="29" t="s">
        <v>114</v>
      </c>
    </row>
    <row r="12" spans="1:3" x14ac:dyDescent="0.25">
      <c r="A12" s="133" t="s">
        <v>115</v>
      </c>
      <c r="B12" s="134"/>
      <c r="C12" s="135"/>
    </row>
    <row r="13" spans="1:3" x14ac:dyDescent="0.25">
      <c r="A13" s="30" t="s">
        <v>116</v>
      </c>
      <c r="B13" s="31" t="s">
        <v>97</v>
      </c>
      <c r="C13" s="30" t="s">
        <v>100</v>
      </c>
    </row>
    <row r="14" spans="1:3" x14ac:dyDescent="0.25">
      <c r="A14" s="27" t="s">
        <v>117</v>
      </c>
      <c r="B14" s="32" t="s">
        <v>118</v>
      </c>
      <c r="C14" s="27"/>
    </row>
    <row r="15" spans="1:3" x14ac:dyDescent="0.25">
      <c r="A15" s="27" t="s">
        <v>119</v>
      </c>
      <c r="B15" s="32" t="s">
        <v>120</v>
      </c>
      <c r="C15" s="27" t="s">
        <v>121</v>
      </c>
    </row>
    <row r="16" spans="1:3" x14ac:dyDescent="0.25">
      <c r="A16" s="71" t="s">
        <v>122</v>
      </c>
      <c r="B16" s="72"/>
      <c r="C16" s="73"/>
    </row>
    <row r="17" spans="1:3" x14ac:dyDescent="0.25">
      <c r="A17" s="129" t="s">
        <v>123</v>
      </c>
      <c r="B17" s="130"/>
      <c r="C17" s="131"/>
    </row>
    <row r="18" spans="1:3" x14ac:dyDescent="0.25">
      <c r="A18" s="33"/>
      <c r="B18" s="33"/>
      <c r="C18" s="34"/>
    </row>
    <row r="19" spans="1:3" x14ac:dyDescent="0.25">
      <c r="A19" s="33"/>
      <c r="B19" s="33"/>
      <c r="C19" s="34"/>
    </row>
    <row r="20" spans="1:3" ht="15.75" x14ac:dyDescent="0.25">
      <c r="A20" s="35" t="s">
        <v>96</v>
      </c>
      <c r="B20" s="121" t="s">
        <v>124</v>
      </c>
      <c r="C20" s="122"/>
    </row>
    <row r="21" spans="1:3" x14ac:dyDescent="0.25">
      <c r="A21" s="23" t="s">
        <v>97</v>
      </c>
      <c r="B21" s="84" t="s">
        <v>9</v>
      </c>
      <c r="C21" s="85"/>
    </row>
    <row r="22" spans="1:3" x14ac:dyDescent="0.25">
      <c r="A22" s="24"/>
      <c r="B22" s="123"/>
      <c r="C22" s="123"/>
    </row>
    <row r="23" spans="1:3" x14ac:dyDescent="0.25">
      <c r="A23" s="24"/>
      <c r="B23" s="123"/>
      <c r="C23" s="123"/>
    </row>
    <row r="24" spans="1:3" x14ac:dyDescent="0.25">
      <c r="A24" s="25" t="s">
        <v>98</v>
      </c>
      <c r="B24" s="25" t="s">
        <v>99</v>
      </c>
      <c r="C24" s="25" t="s">
        <v>100</v>
      </c>
    </row>
    <row r="25" spans="1:3" x14ac:dyDescent="0.25">
      <c r="A25" s="27" t="s">
        <v>40</v>
      </c>
      <c r="B25" s="27" t="s">
        <v>101</v>
      </c>
      <c r="C25" s="27"/>
    </row>
    <row r="26" spans="1:3" x14ac:dyDescent="0.25">
      <c r="A26" s="27" t="s">
        <v>34</v>
      </c>
      <c r="B26" s="27" t="s">
        <v>101</v>
      </c>
      <c r="C26" s="27"/>
    </row>
    <row r="27" spans="1:3" x14ac:dyDescent="0.25">
      <c r="A27" s="27" t="s">
        <v>41</v>
      </c>
      <c r="B27" s="27" t="s">
        <v>101</v>
      </c>
      <c r="C27" s="27"/>
    </row>
    <row r="28" spans="1:3" x14ac:dyDescent="0.25">
      <c r="A28" s="27" t="s">
        <v>42</v>
      </c>
      <c r="B28" s="27" t="s">
        <v>101</v>
      </c>
      <c r="C28" s="27"/>
    </row>
    <row r="29" spans="1:3" x14ac:dyDescent="0.25">
      <c r="A29" s="27" t="s">
        <v>43</v>
      </c>
      <c r="B29" s="27" t="s">
        <v>125</v>
      </c>
      <c r="C29" s="27"/>
    </row>
    <row r="30" spans="1:3" x14ac:dyDescent="0.25">
      <c r="A30" s="27" t="s">
        <v>44</v>
      </c>
      <c r="B30" s="27" t="s">
        <v>125</v>
      </c>
      <c r="C30" s="27" t="s">
        <v>126</v>
      </c>
    </row>
    <row r="31" spans="1:3" x14ac:dyDescent="0.25">
      <c r="A31" s="27" t="s">
        <v>45</v>
      </c>
      <c r="B31" s="27" t="s">
        <v>125</v>
      </c>
      <c r="C31" s="27" t="s">
        <v>127</v>
      </c>
    </row>
    <row r="32" spans="1:3" ht="26.25" x14ac:dyDescent="0.25">
      <c r="A32" s="27" t="s">
        <v>46</v>
      </c>
      <c r="B32" s="27" t="s">
        <v>125</v>
      </c>
      <c r="C32" s="29" t="s">
        <v>128</v>
      </c>
    </row>
    <row r="33" spans="1:3" x14ac:dyDescent="0.25">
      <c r="A33" s="27" t="s">
        <v>129</v>
      </c>
      <c r="B33" s="27" t="s">
        <v>125</v>
      </c>
      <c r="C33" s="27" t="s">
        <v>130</v>
      </c>
    </row>
    <row r="34" spans="1:3" x14ac:dyDescent="0.25">
      <c r="A34" s="27" t="s">
        <v>48</v>
      </c>
      <c r="B34" s="27" t="s">
        <v>125</v>
      </c>
      <c r="C34" s="27" t="s">
        <v>131</v>
      </c>
    </row>
    <row r="35" spans="1:3" x14ac:dyDescent="0.25">
      <c r="A35" s="27" t="s">
        <v>49</v>
      </c>
      <c r="B35" s="27" t="s">
        <v>132</v>
      </c>
      <c r="C35" s="27" t="s">
        <v>133</v>
      </c>
    </row>
    <row r="36" spans="1:3" x14ac:dyDescent="0.25">
      <c r="A36" s="27" t="s">
        <v>50</v>
      </c>
      <c r="B36" s="27" t="s">
        <v>134</v>
      </c>
      <c r="C36" s="27"/>
    </row>
    <row r="37" spans="1:3" x14ac:dyDescent="0.25">
      <c r="A37" s="27" t="s">
        <v>135</v>
      </c>
      <c r="B37" s="27" t="s">
        <v>136</v>
      </c>
      <c r="C37" s="27"/>
    </row>
    <row r="38" spans="1:3" x14ac:dyDescent="0.25">
      <c r="A38" s="27" t="s">
        <v>137</v>
      </c>
      <c r="B38" s="27" t="s">
        <v>138</v>
      </c>
      <c r="C38" s="27"/>
    </row>
    <row r="39" spans="1:3" x14ac:dyDescent="0.25">
      <c r="A39" s="27" t="s">
        <v>139</v>
      </c>
      <c r="B39" s="27" t="s">
        <v>140</v>
      </c>
      <c r="C39" s="27" t="s">
        <v>141</v>
      </c>
    </row>
    <row r="40" spans="1:3" ht="26.25" x14ac:dyDescent="0.25">
      <c r="A40" s="27" t="s">
        <v>142</v>
      </c>
      <c r="B40" s="27" t="s">
        <v>143</v>
      </c>
      <c r="C40" s="29" t="s">
        <v>144</v>
      </c>
    </row>
    <row r="41" spans="1:3" ht="26.25" x14ac:dyDescent="0.25">
      <c r="A41" s="27" t="s">
        <v>145</v>
      </c>
      <c r="B41" s="29" t="s">
        <v>146</v>
      </c>
      <c r="C41" s="29" t="s">
        <v>147</v>
      </c>
    </row>
    <row r="42" spans="1:3" x14ac:dyDescent="0.25">
      <c r="A42" s="27" t="s">
        <v>148</v>
      </c>
      <c r="B42" s="27" t="s">
        <v>149</v>
      </c>
      <c r="C42" s="27"/>
    </row>
    <row r="43" spans="1:3" x14ac:dyDescent="0.25">
      <c r="A43" s="27" t="s">
        <v>150</v>
      </c>
      <c r="B43" s="27" t="s">
        <v>151</v>
      </c>
      <c r="C43" s="27"/>
    </row>
    <row r="44" spans="1:3" x14ac:dyDescent="0.25">
      <c r="A44" s="27" t="s">
        <v>135</v>
      </c>
      <c r="B44" s="27" t="s">
        <v>152</v>
      </c>
      <c r="C44" s="27"/>
    </row>
    <row r="45" spans="1:3" x14ac:dyDescent="0.25">
      <c r="A45" s="27" t="s">
        <v>153</v>
      </c>
      <c r="B45" s="27" t="s">
        <v>154</v>
      </c>
      <c r="C45" s="27"/>
    </row>
    <row r="46" spans="1:3" x14ac:dyDescent="0.25">
      <c r="A46" s="27" t="s">
        <v>155</v>
      </c>
      <c r="B46" s="27" t="s">
        <v>156</v>
      </c>
      <c r="C46" s="27"/>
    </row>
    <row r="47" spans="1:3" x14ac:dyDescent="0.25">
      <c r="A47" s="27" t="s">
        <v>157</v>
      </c>
      <c r="B47" s="27" t="s">
        <v>158</v>
      </c>
      <c r="C47" s="27"/>
    </row>
    <row r="48" spans="1:3" x14ac:dyDescent="0.25">
      <c r="A48" s="27" t="s">
        <v>159</v>
      </c>
      <c r="B48" s="27" t="s">
        <v>160</v>
      </c>
      <c r="C48" s="27"/>
    </row>
    <row r="49" spans="1:3" x14ac:dyDescent="0.25">
      <c r="A49" s="36"/>
      <c r="B49" s="124"/>
      <c r="C49" s="125"/>
    </row>
    <row r="50" spans="1:3" x14ac:dyDescent="0.25">
      <c r="A50" s="66" t="s">
        <v>115</v>
      </c>
      <c r="B50" s="67"/>
      <c r="C50" s="68"/>
    </row>
    <row r="51" spans="1:3" x14ac:dyDescent="0.25">
      <c r="A51" s="25" t="s">
        <v>116</v>
      </c>
      <c r="B51" s="25" t="s">
        <v>97</v>
      </c>
      <c r="C51" s="25" t="s">
        <v>100</v>
      </c>
    </row>
    <row r="52" spans="1:3" x14ac:dyDescent="0.25">
      <c r="A52" s="27" t="s">
        <v>117</v>
      </c>
      <c r="B52" s="27" t="s">
        <v>118</v>
      </c>
      <c r="C52" s="27" t="s">
        <v>118</v>
      </c>
    </row>
    <row r="53" spans="1:3" x14ac:dyDescent="0.25">
      <c r="A53" s="126" t="s">
        <v>122</v>
      </c>
      <c r="B53" s="127"/>
      <c r="C53" s="128"/>
    </row>
    <row r="54" spans="1:3" x14ac:dyDescent="0.25">
      <c r="A54" s="77"/>
      <c r="B54" s="77"/>
      <c r="C54" s="77"/>
    </row>
    <row r="55" spans="1:3" x14ac:dyDescent="0.25">
      <c r="A55" s="78"/>
      <c r="B55" s="78"/>
      <c r="C55" s="78"/>
    </row>
    <row r="56" spans="1:3" ht="15.75" x14ac:dyDescent="0.25">
      <c r="A56" s="22" t="s">
        <v>96</v>
      </c>
      <c r="B56" s="79" t="s">
        <v>12</v>
      </c>
      <c r="C56" s="80"/>
    </row>
    <row r="57" spans="1:3" x14ac:dyDescent="0.25">
      <c r="A57" s="23" t="s">
        <v>97</v>
      </c>
      <c r="B57" s="99" t="s">
        <v>161</v>
      </c>
      <c r="C57" s="99"/>
    </row>
    <row r="58" spans="1:3" x14ac:dyDescent="0.25">
      <c r="A58" s="24"/>
      <c r="B58" s="90"/>
      <c r="C58" s="90"/>
    </row>
    <row r="59" spans="1:3" x14ac:dyDescent="0.25">
      <c r="A59" s="24"/>
      <c r="B59" s="90"/>
      <c r="C59" s="90"/>
    </row>
    <row r="60" spans="1:3" x14ac:dyDescent="0.25">
      <c r="A60" s="25" t="s">
        <v>98</v>
      </c>
      <c r="B60" s="25" t="s">
        <v>99</v>
      </c>
      <c r="C60" s="25" t="s">
        <v>100</v>
      </c>
    </row>
    <row r="61" spans="1:3" x14ac:dyDescent="0.25">
      <c r="A61" s="27" t="s">
        <v>34</v>
      </c>
      <c r="B61" s="27" t="s">
        <v>101</v>
      </c>
      <c r="C61" s="27"/>
    </row>
    <row r="62" spans="1:3" ht="26.25" x14ac:dyDescent="0.25">
      <c r="A62" s="27" t="s">
        <v>63</v>
      </c>
      <c r="B62" s="27" t="s">
        <v>140</v>
      </c>
      <c r="C62" s="37" t="s">
        <v>162</v>
      </c>
    </row>
    <row r="63" spans="1:3" x14ac:dyDescent="0.25">
      <c r="A63" s="27" t="s">
        <v>64</v>
      </c>
      <c r="B63" s="27" t="s">
        <v>163</v>
      </c>
      <c r="C63" s="27" t="s">
        <v>164</v>
      </c>
    </row>
    <row r="64" spans="1:3" x14ac:dyDescent="0.25">
      <c r="A64" s="27" t="s">
        <v>165</v>
      </c>
      <c r="B64" s="29" t="s">
        <v>166</v>
      </c>
      <c r="C64" s="29" t="s">
        <v>167</v>
      </c>
    </row>
    <row r="65" spans="1:3" x14ac:dyDescent="0.25">
      <c r="A65" s="66" t="s">
        <v>115</v>
      </c>
      <c r="B65" s="67"/>
      <c r="C65" s="68"/>
    </row>
    <row r="66" spans="1:3" x14ac:dyDescent="0.25">
      <c r="A66" s="25" t="s">
        <v>116</v>
      </c>
      <c r="B66" s="25" t="s">
        <v>97</v>
      </c>
      <c r="C66" s="25" t="s">
        <v>100</v>
      </c>
    </row>
    <row r="67" spans="1:3" x14ac:dyDescent="0.25">
      <c r="A67" s="27" t="s">
        <v>117</v>
      </c>
      <c r="B67" s="27" t="s">
        <v>118</v>
      </c>
      <c r="C67" s="27"/>
    </row>
    <row r="68" spans="1:3" x14ac:dyDescent="0.25">
      <c r="A68" s="27" t="s">
        <v>168</v>
      </c>
      <c r="B68" s="27" t="s">
        <v>169</v>
      </c>
      <c r="C68" s="27"/>
    </row>
    <row r="69" spans="1:3" x14ac:dyDescent="0.25">
      <c r="A69" s="27" t="s">
        <v>170</v>
      </c>
      <c r="B69" s="27" t="s">
        <v>171</v>
      </c>
      <c r="C69" s="27"/>
    </row>
    <row r="70" spans="1:3" x14ac:dyDescent="0.25">
      <c r="A70" s="71" t="s">
        <v>122</v>
      </c>
      <c r="B70" s="72"/>
      <c r="C70" s="73"/>
    </row>
    <row r="71" spans="1:3" x14ac:dyDescent="0.25">
      <c r="A71" s="108" t="s">
        <v>172</v>
      </c>
      <c r="B71" s="109"/>
      <c r="C71" s="110"/>
    </row>
    <row r="72" spans="1:3" x14ac:dyDescent="0.25">
      <c r="A72" s="93"/>
      <c r="B72" s="94"/>
      <c r="C72" s="111"/>
    </row>
    <row r="73" spans="1:3" x14ac:dyDescent="0.25">
      <c r="A73" s="112"/>
      <c r="B73" s="113"/>
      <c r="C73" s="114"/>
    </row>
    <row r="74" spans="1:3" ht="15.75" x14ac:dyDescent="0.25">
      <c r="A74" s="22" t="s">
        <v>96</v>
      </c>
      <c r="B74" s="79" t="s">
        <v>14</v>
      </c>
      <c r="C74" s="80"/>
    </row>
    <row r="75" spans="1:3" x14ac:dyDescent="0.25">
      <c r="A75" s="81" t="s">
        <v>97</v>
      </c>
      <c r="B75" s="115" t="s">
        <v>15</v>
      </c>
      <c r="C75" s="116"/>
    </row>
    <row r="76" spans="1:3" x14ac:dyDescent="0.25">
      <c r="A76" s="82"/>
      <c r="B76" s="117"/>
      <c r="C76" s="118"/>
    </row>
    <row r="77" spans="1:3" x14ac:dyDescent="0.25">
      <c r="A77" s="83"/>
      <c r="B77" s="119"/>
      <c r="C77" s="120"/>
    </row>
    <row r="78" spans="1:3" x14ac:dyDescent="0.25">
      <c r="A78" s="25" t="s">
        <v>98</v>
      </c>
      <c r="B78" s="25" t="s">
        <v>99</v>
      </c>
      <c r="C78" s="25" t="s">
        <v>100</v>
      </c>
    </row>
    <row r="79" spans="1:3" x14ac:dyDescent="0.25">
      <c r="A79" s="38" t="s">
        <v>34</v>
      </c>
      <c r="B79" s="38" t="s">
        <v>101</v>
      </c>
      <c r="C79" s="38"/>
    </row>
    <row r="80" spans="1:3" ht="26.25" x14ac:dyDescent="0.25">
      <c r="A80" s="38" t="s">
        <v>173</v>
      </c>
      <c r="B80" s="38" t="s">
        <v>174</v>
      </c>
      <c r="C80" s="39" t="s">
        <v>175</v>
      </c>
    </row>
    <row r="81" spans="1:3" ht="26.25" x14ac:dyDescent="0.25">
      <c r="A81" s="38" t="s">
        <v>176</v>
      </c>
      <c r="B81" s="38" t="s">
        <v>177</v>
      </c>
      <c r="C81" s="39" t="s">
        <v>178</v>
      </c>
    </row>
    <row r="82" spans="1:3" x14ac:dyDescent="0.25">
      <c r="A82" s="38" t="s">
        <v>179</v>
      </c>
      <c r="B82" s="38" t="s">
        <v>180</v>
      </c>
      <c r="C82" s="38"/>
    </row>
    <row r="83" spans="1:3" x14ac:dyDescent="0.25">
      <c r="A83" s="38" t="s">
        <v>181</v>
      </c>
      <c r="B83" s="38" t="s">
        <v>182</v>
      </c>
      <c r="C83" s="38"/>
    </row>
    <row r="84" spans="1:3" x14ac:dyDescent="0.25">
      <c r="A84" s="38" t="s">
        <v>183</v>
      </c>
      <c r="B84" s="38" t="s">
        <v>182</v>
      </c>
      <c r="C84" s="38"/>
    </row>
    <row r="85" spans="1:3" x14ac:dyDescent="0.25">
      <c r="A85" s="38" t="s">
        <v>184</v>
      </c>
      <c r="B85" s="38" t="s">
        <v>185</v>
      </c>
      <c r="C85" s="38" t="s">
        <v>186</v>
      </c>
    </row>
    <row r="86" spans="1:3" x14ac:dyDescent="0.25">
      <c r="A86" s="40"/>
      <c r="B86" s="64"/>
      <c r="C86" s="65"/>
    </row>
    <row r="87" spans="1:3" x14ac:dyDescent="0.25">
      <c r="A87" s="66" t="s">
        <v>115</v>
      </c>
      <c r="B87" s="67"/>
      <c r="C87" s="68"/>
    </row>
    <row r="88" spans="1:3" x14ac:dyDescent="0.25">
      <c r="A88" s="25" t="s">
        <v>116</v>
      </c>
      <c r="B88" s="25" t="s">
        <v>97</v>
      </c>
      <c r="C88" s="25" t="s">
        <v>100</v>
      </c>
    </row>
    <row r="89" spans="1:3" x14ac:dyDescent="0.25">
      <c r="A89" s="27" t="s">
        <v>187</v>
      </c>
      <c r="B89" s="27" t="s">
        <v>188</v>
      </c>
      <c r="C89" s="27" t="s">
        <v>189</v>
      </c>
    </row>
    <row r="90" spans="1:3" x14ac:dyDescent="0.25">
      <c r="A90" s="27" t="s">
        <v>187</v>
      </c>
      <c r="B90" s="27" t="s">
        <v>190</v>
      </c>
      <c r="C90" s="27"/>
    </row>
    <row r="91" spans="1:3" x14ac:dyDescent="0.25">
      <c r="A91" s="27" t="s">
        <v>117</v>
      </c>
      <c r="B91" s="27" t="s">
        <v>118</v>
      </c>
      <c r="C91" s="27"/>
    </row>
    <row r="92" spans="1:3" x14ac:dyDescent="0.25">
      <c r="A92" s="27" t="s">
        <v>68</v>
      </c>
      <c r="B92" s="27" t="s">
        <v>191</v>
      </c>
      <c r="C92" s="27"/>
    </row>
    <row r="93" spans="1:3" x14ac:dyDescent="0.25">
      <c r="A93" s="27" t="s">
        <v>192</v>
      </c>
      <c r="B93" s="27" t="s">
        <v>120</v>
      </c>
      <c r="C93" s="27"/>
    </row>
    <row r="94" spans="1:3" x14ac:dyDescent="0.25">
      <c r="A94" s="71" t="s">
        <v>122</v>
      </c>
      <c r="B94" s="72"/>
      <c r="C94" s="73"/>
    </row>
    <row r="95" spans="1:3" x14ac:dyDescent="0.25">
      <c r="A95" s="105" t="s">
        <v>193</v>
      </c>
      <c r="B95" s="105"/>
      <c r="C95" s="105"/>
    </row>
    <row r="96" spans="1:3" x14ac:dyDescent="0.25">
      <c r="A96" s="106"/>
      <c r="B96" s="106"/>
      <c r="C96" s="106"/>
    </row>
    <row r="97" spans="1:3" x14ac:dyDescent="0.25">
      <c r="A97" s="106"/>
      <c r="B97" s="106"/>
      <c r="C97" s="106"/>
    </row>
    <row r="98" spans="1:3" x14ac:dyDescent="0.25">
      <c r="A98" s="107"/>
      <c r="B98" s="107"/>
      <c r="C98" s="107"/>
    </row>
    <row r="99" spans="1:3" ht="15.75" x14ac:dyDescent="0.25">
      <c r="A99" s="22" t="s">
        <v>96</v>
      </c>
      <c r="B99" s="79" t="s">
        <v>194</v>
      </c>
      <c r="C99" s="80"/>
    </row>
    <row r="100" spans="1:3" x14ac:dyDescent="0.25">
      <c r="A100" s="23" t="s">
        <v>97</v>
      </c>
      <c r="B100" s="99" t="s">
        <v>195</v>
      </c>
      <c r="C100" s="99"/>
    </row>
    <row r="101" spans="1:3" x14ac:dyDescent="0.25">
      <c r="A101" s="24"/>
      <c r="B101" s="90"/>
      <c r="C101" s="90"/>
    </row>
    <row r="102" spans="1:3" x14ac:dyDescent="0.25">
      <c r="A102" s="24"/>
      <c r="B102" s="90"/>
      <c r="C102" s="90"/>
    </row>
    <row r="103" spans="1:3" x14ac:dyDescent="0.25">
      <c r="A103" s="25" t="s">
        <v>98</v>
      </c>
      <c r="B103" s="25" t="s">
        <v>99</v>
      </c>
      <c r="C103" s="25" t="s">
        <v>100</v>
      </c>
    </row>
    <row r="104" spans="1:3" x14ac:dyDescent="0.25">
      <c r="A104" s="38" t="s">
        <v>67</v>
      </c>
      <c r="B104" s="38" t="s">
        <v>101</v>
      </c>
      <c r="C104" s="38"/>
    </row>
    <row r="105" spans="1:3" x14ac:dyDescent="0.25">
      <c r="A105" s="38" t="s">
        <v>34</v>
      </c>
      <c r="B105" s="38" t="s">
        <v>101</v>
      </c>
      <c r="C105" s="38"/>
    </row>
    <row r="106" spans="1:3" ht="26.25" x14ac:dyDescent="0.25">
      <c r="A106" s="38" t="s">
        <v>173</v>
      </c>
      <c r="B106" s="38" t="s">
        <v>174</v>
      </c>
      <c r="C106" s="39" t="s">
        <v>196</v>
      </c>
    </row>
    <row r="107" spans="1:3" x14ac:dyDescent="0.25">
      <c r="A107" s="38" t="s">
        <v>176</v>
      </c>
      <c r="B107" s="38" t="s">
        <v>177</v>
      </c>
      <c r="C107" s="38"/>
    </row>
    <row r="108" spans="1:3" x14ac:dyDescent="0.25">
      <c r="A108" s="38" t="s">
        <v>179</v>
      </c>
      <c r="B108" s="38" t="s">
        <v>180</v>
      </c>
      <c r="C108" s="38"/>
    </row>
    <row r="109" spans="1:3" x14ac:dyDescent="0.25">
      <c r="A109" s="38" t="s">
        <v>181</v>
      </c>
      <c r="B109" s="38" t="s">
        <v>197</v>
      </c>
      <c r="C109" s="38"/>
    </row>
    <row r="110" spans="1:3" x14ac:dyDescent="0.25">
      <c r="A110" s="38" t="s">
        <v>183</v>
      </c>
      <c r="B110" s="38" t="s">
        <v>197</v>
      </c>
      <c r="C110" s="38"/>
    </row>
    <row r="111" spans="1:3" x14ac:dyDescent="0.25">
      <c r="A111" s="38" t="s">
        <v>184</v>
      </c>
      <c r="B111" s="38" t="s">
        <v>185</v>
      </c>
      <c r="C111" s="38"/>
    </row>
    <row r="112" spans="1:3" x14ac:dyDescent="0.25">
      <c r="A112" s="40"/>
      <c r="B112" s="64"/>
      <c r="C112" s="65"/>
    </row>
    <row r="113" spans="1:3" x14ac:dyDescent="0.25">
      <c r="A113" s="66" t="s">
        <v>115</v>
      </c>
      <c r="B113" s="67"/>
      <c r="C113" s="68"/>
    </row>
    <row r="114" spans="1:3" x14ac:dyDescent="0.25">
      <c r="A114" s="24"/>
      <c r="B114" s="90"/>
      <c r="C114" s="90"/>
    </row>
    <row r="115" spans="1:3" x14ac:dyDescent="0.25">
      <c r="A115" s="25" t="s">
        <v>116</v>
      </c>
      <c r="B115" s="25" t="s">
        <v>97</v>
      </c>
      <c r="C115" s="25" t="s">
        <v>100</v>
      </c>
    </row>
    <row r="116" spans="1:3" x14ac:dyDescent="0.25">
      <c r="A116" s="27" t="s">
        <v>187</v>
      </c>
      <c r="B116" s="27" t="s">
        <v>188</v>
      </c>
      <c r="C116" s="27" t="s">
        <v>189</v>
      </c>
    </row>
    <row r="117" spans="1:3" x14ac:dyDescent="0.25">
      <c r="A117" s="27" t="s">
        <v>187</v>
      </c>
      <c r="B117" s="27" t="s">
        <v>190</v>
      </c>
      <c r="C117" s="27"/>
    </row>
    <row r="118" spans="1:3" x14ac:dyDescent="0.25">
      <c r="A118" s="27" t="s">
        <v>117</v>
      </c>
      <c r="B118" s="27" t="s">
        <v>118</v>
      </c>
      <c r="C118" s="27"/>
    </row>
    <row r="119" spans="1:3" x14ac:dyDescent="0.25">
      <c r="A119" s="27" t="s">
        <v>68</v>
      </c>
      <c r="B119" s="27" t="s">
        <v>191</v>
      </c>
      <c r="C119" s="27"/>
    </row>
    <row r="120" spans="1:3" x14ac:dyDescent="0.25">
      <c r="A120" s="27" t="s">
        <v>192</v>
      </c>
      <c r="B120" s="27" t="s">
        <v>120</v>
      </c>
      <c r="C120" s="27"/>
    </row>
    <row r="121" spans="1:3" x14ac:dyDescent="0.25">
      <c r="A121" s="71" t="s">
        <v>122</v>
      </c>
      <c r="B121" s="72"/>
      <c r="C121" s="73"/>
    </row>
    <row r="122" spans="1:3" x14ac:dyDescent="0.25">
      <c r="A122" s="104"/>
      <c r="B122" s="104"/>
      <c r="C122" s="104"/>
    </row>
    <row r="123" spans="1:3" x14ac:dyDescent="0.25">
      <c r="A123" s="77"/>
      <c r="B123" s="77"/>
      <c r="C123" s="77"/>
    </row>
    <row r="124" spans="1:3" x14ac:dyDescent="0.25">
      <c r="A124" s="78"/>
      <c r="B124" s="78"/>
      <c r="C124" s="78"/>
    </row>
    <row r="125" spans="1:3" x14ac:dyDescent="0.25">
      <c r="A125" s="22" t="s">
        <v>96</v>
      </c>
      <c r="B125" s="97" t="s">
        <v>198</v>
      </c>
      <c r="C125" s="98"/>
    </row>
    <row r="126" spans="1:3" x14ac:dyDescent="0.25">
      <c r="A126" s="23" t="s">
        <v>97</v>
      </c>
      <c r="B126" s="99" t="s">
        <v>199</v>
      </c>
      <c r="C126" s="99"/>
    </row>
    <row r="127" spans="1:3" x14ac:dyDescent="0.25">
      <c r="A127" s="24"/>
      <c r="B127" s="90"/>
      <c r="C127" s="90"/>
    </row>
    <row r="128" spans="1:3" x14ac:dyDescent="0.25">
      <c r="A128" s="24"/>
      <c r="B128" s="90"/>
      <c r="C128" s="90"/>
    </row>
    <row r="129" spans="1:3" x14ac:dyDescent="0.25">
      <c r="A129" s="25" t="s">
        <v>98</v>
      </c>
      <c r="B129" s="25" t="s">
        <v>99</v>
      </c>
      <c r="C129" s="25" t="s">
        <v>100</v>
      </c>
    </row>
    <row r="130" spans="1:3" x14ac:dyDescent="0.25">
      <c r="A130" s="38" t="s">
        <v>68</v>
      </c>
      <c r="B130" s="38" t="s">
        <v>101</v>
      </c>
      <c r="C130" s="38"/>
    </row>
    <row r="131" spans="1:3" x14ac:dyDescent="0.25">
      <c r="A131" s="38" t="s">
        <v>34</v>
      </c>
      <c r="B131" s="38" t="s">
        <v>101</v>
      </c>
      <c r="C131" s="38"/>
    </row>
    <row r="132" spans="1:3" x14ac:dyDescent="0.25">
      <c r="A132" s="38" t="s">
        <v>173</v>
      </c>
      <c r="B132" s="38" t="s">
        <v>174</v>
      </c>
      <c r="C132" s="38"/>
    </row>
    <row r="133" spans="1:3" x14ac:dyDescent="0.25">
      <c r="A133" s="38" t="s">
        <v>176</v>
      </c>
      <c r="B133" s="38" t="s">
        <v>177</v>
      </c>
      <c r="C133" s="38"/>
    </row>
    <row r="134" spans="1:3" x14ac:dyDescent="0.25">
      <c r="A134" s="38" t="s">
        <v>179</v>
      </c>
      <c r="B134" s="38" t="s">
        <v>180</v>
      </c>
      <c r="C134" s="38"/>
    </row>
    <row r="135" spans="1:3" x14ac:dyDescent="0.25">
      <c r="A135" s="38" t="s">
        <v>181</v>
      </c>
      <c r="B135" s="38" t="s">
        <v>197</v>
      </c>
      <c r="C135" s="38"/>
    </row>
    <row r="136" spans="1:3" x14ac:dyDescent="0.25">
      <c r="A136" s="38" t="s">
        <v>183</v>
      </c>
      <c r="B136" s="38" t="s">
        <v>197</v>
      </c>
      <c r="C136" s="38"/>
    </row>
    <row r="137" spans="1:3" x14ac:dyDescent="0.25">
      <c r="A137" s="38" t="s">
        <v>184</v>
      </c>
      <c r="B137" s="38" t="s">
        <v>185</v>
      </c>
      <c r="C137" s="38"/>
    </row>
    <row r="138" spans="1:3" x14ac:dyDescent="0.25">
      <c r="A138" s="40"/>
      <c r="B138" s="64"/>
      <c r="C138" s="65"/>
    </row>
    <row r="139" spans="1:3" x14ac:dyDescent="0.25">
      <c r="A139" s="66" t="s">
        <v>115</v>
      </c>
      <c r="B139" s="67"/>
      <c r="C139" s="68"/>
    </row>
    <row r="140" spans="1:3" x14ac:dyDescent="0.25">
      <c r="A140" s="41"/>
      <c r="B140" s="100"/>
      <c r="C140" s="100"/>
    </row>
    <row r="141" spans="1:3" x14ac:dyDescent="0.25">
      <c r="A141" s="25" t="s">
        <v>116</v>
      </c>
      <c r="B141" s="25" t="s">
        <v>97</v>
      </c>
      <c r="C141" s="25" t="s">
        <v>100</v>
      </c>
    </row>
    <row r="142" spans="1:3" x14ac:dyDescent="0.25">
      <c r="A142" s="27" t="s">
        <v>187</v>
      </c>
      <c r="B142" s="27" t="s">
        <v>188</v>
      </c>
      <c r="C142" s="27"/>
    </row>
    <row r="143" spans="1:3" x14ac:dyDescent="0.25">
      <c r="A143" s="27" t="s">
        <v>187</v>
      </c>
      <c r="B143" s="27" t="s">
        <v>190</v>
      </c>
      <c r="C143" s="27"/>
    </row>
    <row r="144" spans="1:3" x14ac:dyDescent="0.25">
      <c r="A144" s="27" t="s">
        <v>117</v>
      </c>
      <c r="B144" s="27" t="s">
        <v>118</v>
      </c>
      <c r="C144" s="27"/>
    </row>
    <row r="145" spans="1:3" x14ac:dyDescent="0.25">
      <c r="A145" s="27" t="s">
        <v>68</v>
      </c>
      <c r="B145" s="27" t="s">
        <v>191</v>
      </c>
      <c r="C145" s="27"/>
    </row>
    <row r="146" spans="1:3" x14ac:dyDescent="0.25">
      <c r="A146" s="27" t="s">
        <v>192</v>
      </c>
      <c r="B146" s="27" t="s">
        <v>120</v>
      </c>
      <c r="C146" s="27"/>
    </row>
    <row r="147" spans="1:3" x14ac:dyDescent="0.25">
      <c r="A147" s="71" t="s">
        <v>122</v>
      </c>
      <c r="B147" s="72"/>
      <c r="C147" s="73"/>
    </row>
    <row r="148" spans="1:3" x14ac:dyDescent="0.25">
      <c r="A148" s="101"/>
      <c r="B148" s="101"/>
      <c r="C148" s="101"/>
    </row>
    <row r="149" spans="1:3" x14ac:dyDescent="0.25">
      <c r="A149" s="92"/>
      <c r="B149" s="78"/>
      <c r="C149" s="78"/>
    </row>
    <row r="150" spans="1:3" x14ac:dyDescent="0.25">
      <c r="A150" s="92"/>
      <c r="B150" s="78"/>
      <c r="C150" s="78"/>
    </row>
    <row r="151" spans="1:3" ht="15.75" x14ac:dyDescent="0.25">
      <c r="A151" s="42" t="s">
        <v>96</v>
      </c>
      <c r="B151" s="102" t="s">
        <v>19</v>
      </c>
      <c r="C151" s="103"/>
    </row>
    <row r="152" spans="1:3" x14ac:dyDescent="0.25">
      <c r="A152" s="81" t="s">
        <v>97</v>
      </c>
      <c r="B152" s="84" t="s">
        <v>20</v>
      </c>
      <c r="C152" s="85"/>
    </row>
    <row r="153" spans="1:3" x14ac:dyDescent="0.25">
      <c r="A153" s="82"/>
      <c r="B153" s="86"/>
      <c r="C153" s="87"/>
    </row>
    <row r="154" spans="1:3" x14ac:dyDescent="0.25">
      <c r="A154" s="83"/>
      <c r="B154" s="88"/>
      <c r="C154" s="89"/>
    </row>
    <row r="155" spans="1:3" x14ac:dyDescent="0.25">
      <c r="A155" s="25" t="s">
        <v>98</v>
      </c>
      <c r="B155" s="25" t="s">
        <v>99</v>
      </c>
      <c r="C155" s="25" t="s">
        <v>100</v>
      </c>
    </row>
    <row r="156" spans="1:3" x14ac:dyDescent="0.25">
      <c r="A156" s="38" t="s">
        <v>34</v>
      </c>
      <c r="B156" s="38" t="s">
        <v>101</v>
      </c>
      <c r="C156" s="38"/>
    </row>
    <row r="157" spans="1:3" x14ac:dyDescent="0.25">
      <c r="A157" s="38" t="s">
        <v>88</v>
      </c>
      <c r="B157" s="38" t="s">
        <v>200</v>
      </c>
      <c r="C157" s="38"/>
    </row>
    <row r="158" spans="1:3" x14ac:dyDescent="0.25">
      <c r="A158" s="38" t="s">
        <v>64</v>
      </c>
      <c r="B158" s="38" t="s">
        <v>201</v>
      </c>
      <c r="C158" s="38"/>
    </row>
    <row r="159" spans="1:3" x14ac:dyDescent="0.25">
      <c r="A159" s="38" t="s">
        <v>19</v>
      </c>
      <c r="B159" s="38" t="s">
        <v>202</v>
      </c>
      <c r="C159" s="38"/>
    </row>
    <row r="160" spans="1:3" x14ac:dyDescent="0.25">
      <c r="A160" s="40"/>
      <c r="B160" s="64"/>
      <c r="C160" s="65"/>
    </row>
    <row r="161" spans="1:3" x14ac:dyDescent="0.25">
      <c r="A161" s="66" t="s">
        <v>115</v>
      </c>
      <c r="B161" s="67"/>
      <c r="C161" s="68"/>
    </row>
    <row r="162" spans="1:3" x14ac:dyDescent="0.25">
      <c r="A162" s="24"/>
      <c r="B162" s="69"/>
      <c r="C162" s="70"/>
    </row>
    <row r="163" spans="1:3" x14ac:dyDescent="0.25">
      <c r="A163" s="25" t="s">
        <v>116</v>
      </c>
      <c r="B163" s="25" t="s">
        <v>97</v>
      </c>
      <c r="C163" s="25" t="s">
        <v>100</v>
      </c>
    </row>
    <row r="164" spans="1:3" x14ac:dyDescent="0.25">
      <c r="A164" s="27" t="s">
        <v>117</v>
      </c>
      <c r="B164" s="27" t="s">
        <v>118</v>
      </c>
      <c r="C164" s="27"/>
    </row>
    <row r="165" spans="1:3" x14ac:dyDescent="0.25">
      <c r="A165" s="43" t="s">
        <v>139</v>
      </c>
      <c r="B165" s="43" t="s">
        <v>203</v>
      </c>
      <c r="C165" s="43"/>
    </row>
    <row r="166" spans="1:3" x14ac:dyDescent="0.25">
      <c r="A166" s="71" t="s">
        <v>122</v>
      </c>
      <c r="B166" s="72"/>
      <c r="C166" s="73"/>
    </row>
    <row r="167" spans="1:3" x14ac:dyDescent="0.25">
      <c r="A167" s="93"/>
      <c r="B167" s="94"/>
      <c r="C167" s="94"/>
    </row>
    <row r="168" spans="1:3" x14ac:dyDescent="0.25">
      <c r="A168" s="95"/>
      <c r="B168" s="96"/>
      <c r="C168" s="96"/>
    </row>
    <row r="169" spans="1:3" ht="15.75" x14ac:dyDescent="0.25">
      <c r="A169" s="22" t="s">
        <v>96</v>
      </c>
      <c r="B169" s="79" t="s">
        <v>204</v>
      </c>
      <c r="C169" s="80"/>
    </row>
    <row r="170" spans="1:3" x14ac:dyDescent="0.25">
      <c r="A170" s="81" t="s">
        <v>97</v>
      </c>
      <c r="B170" s="84" t="s">
        <v>205</v>
      </c>
      <c r="C170" s="85"/>
    </row>
    <row r="171" spans="1:3" x14ac:dyDescent="0.25">
      <c r="A171" s="82"/>
      <c r="B171" s="86"/>
      <c r="C171" s="87"/>
    </row>
    <row r="172" spans="1:3" x14ac:dyDescent="0.25">
      <c r="A172" s="83"/>
      <c r="B172" s="88"/>
      <c r="C172" s="89"/>
    </row>
    <row r="173" spans="1:3" x14ac:dyDescent="0.25">
      <c r="A173" s="25" t="s">
        <v>98</v>
      </c>
      <c r="B173" s="25" t="s">
        <v>99</v>
      </c>
      <c r="C173" s="25" t="s">
        <v>100</v>
      </c>
    </row>
    <row r="174" spans="1:3" x14ac:dyDescent="0.25">
      <c r="A174" s="38" t="s">
        <v>34</v>
      </c>
      <c r="B174" s="38" t="s">
        <v>101</v>
      </c>
      <c r="C174" s="38"/>
    </row>
    <row r="175" spans="1:3" x14ac:dyDescent="0.25">
      <c r="A175" s="38" t="s">
        <v>67</v>
      </c>
      <c r="B175" s="38" t="s">
        <v>101</v>
      </c>
      <c r="C175" s="38"/>
    </row>
    <row r="176" spans="1:3" x14ac:dyDescent="0.25">
      <c r="A176" s="38" t="s">
        <v>88</v>
      </c>
      <c r="B176" s="38" t="s">
        <v>200</v>
      </c>
      <c r="C176" s="38"/>
    </row>
    <row r="177" spans="1:3" x14ac:dyDescent="0.25">
      <c r="A177" s="38" t="s">
        <v>64</v>
      </c>
      <c r="B177" s="38" t="s">
        <v>201</v>
      </c>
      <c r="C177" s="38"/>
    </row>
    <row r="178" spans="1:3" x14ac:dyDescent="0.25">
      <c r="A178" s="38" t="s">
        <v>19</v>
      </c>
      <c r="B178" s="38" t="s">
        <v>202</v>
      </c>
      <c r="C178" s="38"/>
    </row>
    <row r="179" spans="1:3" x14ac:dyDescent="0.25">
      <c r="A179" s="40"/>
      <c r="B179" s="64"/>
      <c r="C179" s="65"/>
    </row>
    <row r="180" spans="1:3" x14ac:dyDescent="0.25">
      <c r="A180" s="66" t="s">
        <v>115</v>
      </c>
      <c r="B180" s="67"/>
      <c r="C180" s="68"/>
    </row>
    <row r="181" spans="1:3" x14ac:dyDescent="0.25">
      <c r="A181" s="44"/>
      <c r="B181" s="70"/>
      <c r="C181" s="70"/>
    </row>
    <row r="182" spans="1:3" x14ac:dyDescent="0.25">
      <c r="A182" s="25" t="s">
        <v>116</v>
      </c>
      <c r="B182" s="25" t="s">
        <v>97</v>
      </c>
      <c r="C182" s="25" t="s">
        <v>100</v>
      </c>
    </row>
    <row r="183" spans="1:3" x14ac:dyDescent="0.25">
      <c r="A183" s="27" t="s">
        <v>117</v>
      </c>
      <c r="B183" s="27" t="s">
        <v>118</v>
      </c>
      <c r="C183" s="27"/>
    </row>
    <row r="184" spans="1:3" x14ac:dyDescent="0.25">
      <c r="A184" s="38" t="s">
        <v>139</v>
      </c>
      <c r="B184" s="38" t="s">
        <v>203</v>
      </c>
      <c r="C184" s="38"/>
    </row>
    <row r="185" spans="1:3" x14ac:dyDescent="0.25">
      <c r="A185" s="71" t="s">
        <v>122</v>
      </c>
      <c r="B185" s="72"/>
      <c r="C185" s="73"/>
    </row>
    <row r="186" spans="1:3" x14ac:dyDescent="0.25">
      <c r="A186" s="91"/>
      <c r="B186" s="77"/>
      <c r="C186" s="77"/>
    </row>
    <row r="187" spans="1:3" x14ac:dyDescent="0.25">
      <c r="A187" s="92"/>
      <c r="B187" s="78"/>
      <c r="C187" s="78"/>
    </row>
    <row r="188" spans="1:3" ht="15.75" x14ac:dyDescent="0.25">
      <c r="A188" s="22" t="s">
        <v>96</v>
      </c>
      <c r="B188" s="79" t="s">
        <v>206</v>
      </c>
      <c r="C188" s="80"/>
    </row>
    <row r="189" spans="1:3" x14ac:dyDescent="0.25">
      <c r="A189" s="81" t="s">
        <v>97</v>
      </c>
      <c r="B189" s="84" t="s">
        <v>207</v>
      </c>
      <c r="C189" s="85"/>
    </row>
    <row r="190" spans="1:3" x14ac:dyDescent="0.25">
      <c r="A190" s="82"/>
      <c r="B190" s="86"/>
      <c r="C190" s="87"/>
    </row>
    <row r="191" spans="1:3" x14ac:dyDescent="0.25">
      <c r="A191" s="83"/>
      <c r="B191" s="88"/>
      <c r="C191" s="89"/>
    </row>
    <row r="192" spans="1:3" x14ac:dyDescent="0.25">
      <c r="A192" s="25" t="s">
        <v>98</v>
      </c>
      <c r="B192" s="25" t="s">
        <v>99</v>
      </c>
      <c r="C192" s="25" t="s">
        <v>100</v>
      </c>
    </row>
    <row r="193" spans="1:3" x14ac:dyDescent="0.25">
      <c r="A193" s="38" t="s">
        <v>34</v>
      </c>
      <c r="B193" s="38" t="s">
        <v>101</v>
      </c>
      <c r="C193" s="38"/>
    </row>
    <row r="194" spans="1:3" x14ac:dyDescent="0.25">
      <c r="A194" s="38" t="s">
        <v>68</v>
      </c>
      <c r="B194" s="38" t="s">
        <v>101</v>
      </c>
      <c r="C194" s="38"/>
    </row>
    <row r="195" spans="1:3" x14ac:dyDescent="0.25">
      <c r="A195" s="38" t="s">
        <v>88</v>
      </c>
      <c r="B195" s="38" t="s">
        <v>200</v>
      </c>
      <c r="C195" s="38"/>
    </row>
    <row r="196" spans="1:3" x14ac:dyDescent="0.25">
      <c r="A196" s="38" t="s">
        <v>64</v>
      </c>
      <c r="B196" s="38" t="s">
        <v>201</v>
      </c>
      <c r="C196" s="38"/>
    </row>
    <row r="197" spans="1:3" x14ac:dyDescent="0.25">
      <c r="A197" s="38" t="s">
        <v>19</v>
      </c>
      <c r="B197" s="38" t="s">
        <v>202</v>
      </c>
      <c r="C197" s="38"/>
    </row>
    <row r="198" spans="1:3" x14ac:dyDescent="0.25">
      <c r="A198" s="40"/>
      <c r="B198" s="64"/>
      <c r="C198" s="65"/>
    </row>
    <row r="199" spans="1:3" x14ac:dyDescent="0.25">
      <c r="A199" s="66" t="s">
        <v>115</v>
      </c>
      <c r="B199" s="67"/>
      <c r="C199" s="68"/>
    </row>
    <row r="200" spans="1:3" x14ac:dyDescent="0.25">
      <c r="A200" s="24"/>
      <c r="B200" s="90"/>
      <c r="C200" s="90"/>
    </row>
    <row r="201" spans="1:3" x14ac:dyDescent="0.25">
      <c r="A201" s="25" t="s">
        <v>116</v>
      </c>
      <c r="B201" s="25" t="s">
        <v>97</v>
      </c>
      <c r="C201" s="25" t="s">
        <v>100</v>
      </c>
    </row>
    <row r="202" spans="1:3" x14ac:dyDescent="0.25">
      <c r="A202" s="27" t="s">
        <v>168</v>
      </c>
      <c r="B202" s="27" t="s">
        <v>169</v>
      </c>
      <c r="C202" s="27"/>
    </row>
    <row r="203" spans="1:3" x14ac:dyDescent="0.25">
      <c r="A203" s="27" t="s">
        <v>117</v>
      </c>
      <c r="B203" s="27" t="s">
        <v>118</v>
      </c>
      <c r="C203" s="27"/>
    </row>
    <row r="204" spans="1:3" x14ac:dyDescent="0.25">
      <c r="A204" s="38" t="s">
        <v>139</v>
      </c>
      <c r="B204" s="38" t="s">
        <v>203</v>
      </c>
      <c r="C204" s="38"/>
    </row>
    <row r="205" spans="1:3" x14ac:dyDescent="0.25">
      <c r="A205" s="71" t="s">
        <v>122</v>
      </c>
      <c r="B205" s="72"/>
      <c r="C205" s="73"/>
    </row>
    <row r="206" spans="1:3" x14ac:dyDescent="0.25">
      <c r="A206" s="74"/>
      <c r="B206" s="75"/>
      <c r="C206" s="76"/>
    </row>
    <row r="207" spans="1:3" x14ac:dyDescent="0.25">
      <c r="A207" s="77"/>
      <c r="B207" s="77"/>
      <c r="C207" s="77"/>
    </row>
    <row r="208" spans="1:3" x14ac:dyDescent="0.25">
      <c r="A208" s="78"/>
      <c r="B208" s="78"/>
      <c r="C208" s="78"/>
    </row>
    <row r="209" spans="1:3" ht="15.75" x14ac:dyDescent="0.25">
      <c r="A209" s="22" t="s">
        <v>96</v>
      </c>
      <c r="B209" s="79" t="s">
        <v>23</v>
      </c>
      <c r="C209" s="80"/>
    </row>
    <row r="210" spans="1:3" x14ac:dyDescent="0.25">
      <c r="A210" s="81" t="s">
        <v>97</v>
      </c>
      <c r="B210" s="84" t="s">
        <v>208</v>
      </c>
      <c r="C210" s="85"/>
    </row>
    <row r="211" spans="1:3" x14ac:dyDescent="0.25">
      <c r="A211" s="82"/>
      <c r="B211" s="86"/>
      <c r="C211" s="87"/>
    </row>
    <row r="212" spans="1:3" x14ac:dyDescent="0.25">
      <c r="A212" s="83"/>
      <c r="B212" s="88"/>
      <c r="C212" s="89"/>
    </row>
    <row r="213" spans="1:3" x14ac:dyDescent="0.25">
      <c r="A213" s="25" t="s">
        <v>98</v>
      </c>
      <c r="B213" s="45" t="s">
        <v>99</v>
      </c>
      <c r="C213" s="45" t="s">
        <v>100</v>
      </c>
    </row>
    <row r="214" spans="1:3" x14ac:dyDescent="0.25">
      <c r="A214" s="38" t="s">
        <v>34</v>
      </c>
      <c r="B214" s="38" t="s">
        <v>101</v>
      </c>
      <c r="C214" s="38"/>
    </row>
    <row r="215" spans="1:3" x14ac:dyDescent="0.25">
      <c r="A215" s="38" t="s">
        <v>201</v>
      </c>
      <c r="B215" s="38" t="s">
        <v>138</v>
      </c>
      <c r="C215" s="38"/>
    </row>
    <row r="216" spans="1:3" x14ac:dyDescent="0.25">
      <c r="A216" s="38" t="s">
        <v>43</v>
      </c>
      <c r="B216" s="38" t="s">
        <v>125</v>
      </c>
      <c r="C216" s="38"/>
    </row>
    <row r="217" spans="1:3" x14ac:dyDescent="0.25">
      <c r="A217" s="38" t="s">
        <v>91</v>
      </c>
      <c r="B217" s="38" t="s">
        <v>125</v>
      </c>
      <c r="C217" s="38"/>
    </row>
    <row r="218" spans="1:3" x14ac:dyDescent="0.25">
      <c r="A218" s="38" t="s">
        <v>209</v>
      </c>
      <c r="B218" s="38" t="s">
        <v>210</v>
      </c>
      <c r="C218" s="38"/>
    </row>
    <row r="219" spans="1:3" x14ac:dyDescent="0.25">
      <c r="A219" s="38" t="s">
        <v>211</v>
      </c>
      <c r="B219" s="38" t="s">
        <v>212</v>
      </c>
      <c r="C219" s="38" t="s">
        <v>213</v>
      </c>
    </row>
    <row r="220" spans="1:3" x14ac:dyDescent="0.25">
      <c r="A220" s="38" t="s">
        <v>214</v>
      </c>
      <c r="B220" s="38" t="s">
        <v>215</v>
      </c>
      <c r="C220" s="38"/>
    </row>
    <row r="221" spans="1:3" x14ac:dyDescent="0.25">
      <c r="A221" s="38" t="s">
        <v>94</v>
      </c>
      <c r="B221" s="38" t="s">
        <v>216</v>
      </c>
      <c r="C221" s="38" t="s">
        <v>217</v>
      </c>
    </row>
    <row r="222" spans="1:3" x14ac:dyDescent="0.25">
      <c r="A222" s="38" t="s">
        <v>95</v>
      </c>
      <c r="B222" s="38" t="s">
        <v>218</v>
      </c>
      <c r="C222" s="38"/>
    </row>
    <row r="223" spans="1:3" x14ac:dyDescent="0.25">
      <c r="A223" s="40"/>
      <c r="B223" s="64"/>
      <c r="C223" s="65"/>
    </row>
    <row r="224" spans="1:3" x14ac:dyDescent="0.25">
      <c r="A224" s="66" t="s">
        <v>115</v>
      </c>
      <c r="B224" s="67"/>
      <c r="C224" s="68"/>
    </row>
    <row r="225" spans="1:3" x14ac:dyDescent="0.25">
      <c r="A225" s="24"/>
      <c r="B225" s="90"/>
      <c r="C225" s="90"/>
    </row>
    <row r="226" spans="1:3" x14ac:dyDescent="0.25">
      <c r="A226" s="25" t="s">
        <v>116</v>
      </c>
      <c r="B226" s="25" t="s">
        <v>97</v>
      </c>
      <c r="C226" s="25" t="s">
        <v>100</v>
      </c>
    </row>
    <row r="227" spans="1:3" x14ac:dyDescent="0.25">
      <c r="A227" s="27" t="s">
        <v>117</v>
      </c>
      <c r="B227" s="27" t="s">
        <v>118</v>
      </c>
      <c r="C227" s="27"/>
    </row>
    <row r="228" spans="1:3" x14ac:dyDescent="0.25">
      <c r="A228" s="27" t="s">
        <v>219</v>
      </c>
      <c r="B228" s="27" t="s">
        <v>220</v>
      </c>
      <c r="C228" s="27"/>
    </row>
    <row r="229" spans="1:3" x14ac:dyDescent="0.25">
      <c r="A229" s="27" t="s">
        <v>168</v>
      </c>
      <c r="B229" s="27" t="s">
        <v>169</v>
      </c>
      <c r="C229" s="27"/>
    </row>
    <row r="230" spans="1:3" x14ac:dyDescent="0.25">
      <c r="A230" s="27" t="s">
        <v>91</v>
      </c>
      <c r="B230" s="27" t="s">
        <v>221</v>
      </c>
      <c r="C230" s="27"/>
    </row>
    <row r="231" spans="1:3" x14ac:dyDescent="0.25">
      <c r="A231" s="27" t="s">
        <v>91</v>
      </c>
      <c r="B231" s="27" t="s">
        <v>222</v>
      </c>
      <c r="C231" s="27"/>
    </row>
    <row r="232" spans="1:3" x14ac:dyDescent="0.25">
      <c r="A232" s="71" t="s">
        <v>122</v>
      </c>
      <c r="B232" s="72"/>
      <c r="C232" s="73"/>
    </row>
    <row r="233" spans="1:3" x14ac:dyDescent="0.25">
      <c r="A233" s="74"/>
      <c r="B233" s="75"/>
      <c r="C233" s="76"/>
    </row>
    <row r="234" spans="1:3" x14ac:dyDescent="0.25">
      <c r="A234" s="77"/>
      <c r="B234" s="77"/>
      <c r="C234" s="77"/>
    </row>
    <row r="235" spans="1:3" x14ac:dyDescent="0.25">
      <c r="A235" s="78"/>
      <c r="B235" s="78"/>
      <c r="C235" s="78"/>
    </row>
    <row r="236" spans="1:3" ht="15.75" x14ac:dyDescent="0.25">
      <c r="A236" s="22" t="s">
        <v>96</v>
      </c>
      <c r="B236" s="79" t="s">
        <v>223</v>
      </c>
      <c r="C236" s="80"/>
    </row>
    <row r="237" spans="1:3" x14ac:dyDescent="0.25">
      <c r="A237" s="81" t="s">
        <v>97</v>
      </c>
      <c r="B237" s="84" t="s">
        <v>224</v>
      </c>
      <c r="C237" s="85"/>
    </row>
    <row r="238" spans="1:3" x14ac:dyDescent="0.25">
      <c r="A238" s="82"/>
      <c r="B238" s="86"/>
      <c r="C238" s="87"/>
    </row>
    <row r="239" spans="1:3" x14ac:dyDescent="0.25">
      <c r="A239" s="83"/>
      <c r="B239" s="88"/>
      <c r="C239" s="89"/>
    </row>
    <row r="240" spans="1:3" x14ac:dyDescent="0.25">
      <c r="A240" s="25" t="s">
        <v>98</v>
      </c>
      <c r="B240" s="25" t="s">
        <v>99</v>
      </c>
      <c r="C240" s="25" t="s">
        <v>100</v>
      </c>
    </row>
    <row r="241" spans="1:3" x14ac:dyDescent="0.25">
      <c r="A241" s="38" t="s">
        <v>34</v>
      </c>
      <c r="B241" s="38" t="s">
        <v>101</v>
      </c>
      <c r="C241" s="38"/>
    </row>
    <row r="242" spans="1:3" x14ac:dyDescent="0.25">
      <c r="A242" s="38" t="s">
        <v>67</v>
      </c>
      <c r="B242" s="38" t="s">
        <v>101</v>
      </c>
      <c r="C242" s="38"/>
    </row>
    <row r="243" spans="1:3" x14ac:dyDescent="0.25">
      <c r="A243" s="38" t="s">
        <v>201</v>
      </c>
      <c r="B243" s="38" t="s">
        <v>138</v>
      </c>
      <c r="C243" s="38"/>
    </row>
    <row r="244" spans="1:3" x14ac:dyDescent="0.25">
      <c r="A244" s="38" t="s">
        <v>43</v>
      </c>
      <c r="B244" s="38" t="s">
        <v>125</v>
      </c>
      <c r="C244" s="38"/>
    </row>
    <row r="245" spans="1:3" x14ac:dyDescent="0.25">
      <c r="A245" s="38" t="s">
        <v>91</v>
      </c>
      <c r="B245" s="38" t="s">
        <v>125</v>
      </c>
      <c r="C245" s="38"/>
    </row>
    <row r="246" spans="1:3" x14ac:dyDescent="0.25">
      <c r="A246" s="38" t="s">
        <v>209</v>
      </c>
      <c r="B246" s="38" t="s">
        <v>225</v>
      </c>
      <c r="C246" s="38"/>
    </row>
    <row r="247" spans="1:3" x14ac:dyDescent="0.25">
      <c r="A247" s="38" t="s">
        <v>211</v>
      </c>
      <c r="B247" s="38" t="s">
        <v>212</v>
      </c>
      <c r="C247" s="38"/>
    </row>
    <row r="248" spans="1:3" x14ac:dyDescent="0.25">
      <c r="A248" s="38" t="s">
        <v>214</v>
      </c>
      <c r="B248" s="38" t="s">
        <v>215</v>
      </c>
      <c r="C248" s="38"/>
    </row>
    <row r="249" spans="1:3" x14ac:dyDescent="0.25">
      <c r="A249" s="38" t="s">
        <v>94</v>
      </c>
      <c r="B249" s="38" t="s">
        <v>216</v>
      </c>
      <c r="C249" s="38"/>
    </row>
    <row r="250" spans="1:3" x14ac:dyDescent="0.25">
      <c r="A250" s="38" t="s">
        <v>95</v>
      </c>
      <c r="B250" s="38" t="s">
        <v>218</v>
      </c>
      <c r="C250" s="38"/>
    </row>
    <row r="251" spans="1:3" x14ac:dyDescent="0.25">
      <c r="A251" s="40"/>
      <c r="B251" s="64"/>
      <c r="C251" s="65"/>
    </row>
    <row r="252" spans="1:3" x14ac:dyDescent="0.25">
      <c r="A252" s="66" t="s">
        <v>115</v>
      </c>
      <c r="B252" s="67"/>
      <c r="C252" s="68"/>
    </row>
    <row r="253" spans="1:3" x14ac:dyDescent="0.25">
      <c r="A253" s="24"/>
      <c r="B253" s="78"/>
      <c r="C253" s="90"/>
    </row>
    <row r="254" spans="1:3" x14ac:dyDescent="0.25">
      <c r="A254" s="25" t="s">
        <v>116</v>
      </c>
      <c r="B254" s="25" t="s">
        <v>97</v>
      </c>
      <c r="C254" s="25" t="s">
        <v>100</v>
      </c>
    </row>
    <row r="255" spans="1:3" x14ac:dyDescent="0.25">
      <c r="A255" s="27" t="s">
        <v>117</v>
      </c>
      <c r="B255" s="27" t="s">
        <v>118</v>
      </c>
      <c r="C255" s="27"/>
    </row>
    <row r="256" spans="1:3" x14ac:dyDescent="0.25">
      <c r="A256" s="27" t="s">
        <v>219</v>
      </c>
      <c r="B256" s="27" t="s">
        <v>220</v>
      </c>
      <c r="C256" s="27"/>
    </row>
    <row r="257" spans="1:3" x14ac:dyDescent="0.25">
      <c r="A257" s="27" t="s">
        <v>168</v>
      </c>
      <c r="B257" s="27" t="s">
        <v>169</v>
      </c>
      <c r="C257" s="27"/>
    </row>
    <row r="258" spans="1:3" x14ac:dyDescent="0.25">
      <c r="A258" s="27" t="s">
        <v>91</v>
      </c>
      <c r="B258" s="27" t="s">
        <v>222</v>
      </c>
      <c r="C258" s="27"/>
    </row>
    <row r="259" spans="1:3" x14ac:dyDescent="0.25">
      <c r="A259" s="27" t="s">
        <v>91</v>
      </c>
      <c r="B259" s="27" t="s">
        <v>221</v>
      </c>
      <c r="C259" s="27"/>
    </row>
    <row r="260" spans="1:3" x14ac:dyDescent="0.25">
      <c r="A260" s="71" t="s">
        <v>122</v>
      </c>
      <c r="B260" s="72"/>
      <c r="C260" s="73"/>
    </row>
    <row r="261" spans="1:3" x14ac:dyDescent="0.25">
      <c r="A261" s="74"/>
      <c r="B261" s="75"/>
      <c r="C261" s="76"/>
    </row>
    <row r="262" spans="1:3" x14ac:dyDescent="0.25">
      <c r="A262" s="77"/>
      <c r="B262" s="77"/>
      <c r="C262" s="77"/>
    </row>
    <row r="263" spans="1:3" x14ac:dyDescent="0.25">
      <c r="A263" s="78"/>
      <c r="B263" s="78"/>
      <c r="C263" s="78"/>
    </row>
    <row r="264" spans="1:3" ht="15.75" x14ac:dyDescent="0.25">
      <c r="A264" s="22" t="s">
        <v>96</v>
      </c>
      <c r="B264" s="79" t="s">
        <v>226</v>
      </c>
      <c r="C264" s="80"/>
    </row>
    <row r="265" spans="1:3" x14ac:dyDescent="0.25">
      <c r="A265" s="81" t="s">
        <v>97</v>
      </c>
      <c r="B265" s="84" t="s">
        <v>227</v>
      </c>
      <c r="C265" s="85"/>
    </row>
    <row r="266" spans="1:3" x14ac:dyDescent="0.25">
      <c r="A266" s="82"/>
      <c r="B266" s="86"/>
      <c r="C266" s="87"/>
    </row>
    <row r="267" spans="1:3" x14ac:dyDescent="0.25">
      <c r="A267" s="83"/>
      <c r="B267" s="88"/>
      <c r="C267" s="89"/>
    </row>
    <row r="268" spans="1:3" x14ac:dyDescent="0.25">
      <c r="A268" s="25" t="s">
        <v>98</v>
      </c>
      <c r="B268" s="25" t="s">
        <v>99</v>
      </c>
      <c r="C268" s="25" t="s">
        <v>100</v>
      </c>
    </row>
    <row r="269" spans="1:3" x14ac:dyDescent="0.25">
      <c r="A269" s="38" t="s">
        <v>34</v>
      </c>
      <c r="B269" s="38" t="s">
        <v>101</v>
      </c>
      <c r="C269" s="38"/>
    </row>
    <row r="270" spans="1:3" x14ac:dyDescent="0.25">
      <c r="A270" s="38" t="s">
        <v>68</v>
      </c>
      <c r="B270" s="38" t="s">
        <v>101</v>
      </c>
      <c r="C270" s="38"/>
    </row>
    <row r="271" spans="1:3" x14ac:dyDescent="0.25">
      <c r="A271" s="38" t="s">
        <v>201</v>
      </c>
      <c r="B271" s="38" t="s">
        <v>138</v>
      </c>
      <c r="C271" s="38"/>
    </row>
    <row r="272" spans="1:3" x14ac:dyDescent="0.25">
      <c r="A272" s="38" t="s">
        <v>43</v>
      </c>
      <c r="B272" s="38" t="s">
        <v>125</v>
      </c>
      <c r="C272" s="38"/>
    </row>
    <row r="273" spans="1:3" x14ac:dyDescent="0.25">
      <c r="A273" s="38" t="s">
        <v>91</v>
      </c>
      <c r="B273" s="38" t="s">
        <v>125</v>
      </c>
      <c r="C273" s="38"/>
    </row>
    <row r="274" spans="1:3" x14ac:dyDescent="0.25">
      <c r="A274" s="38" t="s">
        <v>209</v>
      </c>
      <c r="B274" s="38" t="s">
        <v>210</v>
      </c>
      <c r="C274" s="38"/>
    </row>
    <row r="275" spans="1:3" x14ac:dyDescent="0.25">
      <c r="A275" s="38" t="s">
        <v>211</v>
      </c>
      <c r="B275" s="38" t="s">
        <v>212</v>
      </c>
      <c r="C275" s="38"/>
    </row>
    <row r="276" spans="1:3" x14ac:dyDescent="0.25">
      <c r="A276" s="38" t="s">
        <v>214</v>
      </c>
      <c r="B276" s="38" t="s">
        <v>215</v>
      </c>
      <c r="C276" s="38"/>
    </row>
    <row r="277" spans="1:3" x14ac:dyDescent="0.25">
      <c r="A277" s="38" t="s">
        <v>94</v>
      </c>
      <c r="B277" s="38" t="s">
        <v>216</v>
      </c>
      <c r="C277" s="38"/>
    </row>
    <row r="278" spans="1:3" x14ac:dyDescent="0.25">
      <c r="A278" s="38" t="s">
        <v>95</v>
      </c>
      <c r="B278" s="38" t="s">
        <v>218</v>
      </c>
      <c r="C278" s="38"/>
    </row>
    <row r="279" spans="1:3" x14ac:dyDescent="0.25">
      <c r="A279" s="40"/>
      <c r="B279" s="64"/>
      <c r="C279" s="65"/>
    </row>
    <row r="280" spans="1:3" x14ac:dyDescent="0.25">
      <c r="A280" s="66" t="s">
        <v>115</v>
      </c>
      <c r="B280" s="67"/>
      <c r="C280" s="68"/>
    </row>
    <row r="281" spans="1:3" x14ac:dyDescent="0.25">
      <c r="A281" s="44"/>
      <c r="B281" s="69"/>
      <c r="C281" s="70"/>
    </row>
    <row r="282" spans="1:3" x14ac:dyDescent="0.25">
      <c r="A282" s="25" t="s">
        <v>116</v>
      </c>
      <c r="B282" s="25" t="s">
        <v>97</v>
      </c>
      <c r="C282" s="25" t="s">
        <v>100</v>
      </c>
    </row>
    <row r="283" spans="1:3" x14ac:dyDescent="0.25">
      <c r="A283" s="27" t="s">
        <v>117</v>
      </c>
      <c r="B283" s="27" t="s">
        <v>118</v>
      </c>
      <c r="C283" s="27"/>
    </row>
    <row r="284" spans="1:3" x14ac:dyDescent="0.25">
      <c r="A284" s="27" t="s">
        <v>219</v>
      </c>
      <c r="B284" s="27" t="s">
        <v>220</v>
      </c>
      <c r="C284" s="27"/>
    </row>
    <row r="285" spans="1:3" x14ac:dyDescent="0.25">
      <c r="A285" s="27" t="s">
        <v>168</v>
      </c>
      <c r="B285" s="27" t="s">
        <v>169</v>
      </c>
      <c r="C285" s="27"/>
    </row>
    <row r="286" spans="1:3" x14ac:dyDescent="0.25">
      <c r="A286" s="27" t="s">
        <v>91</v>
      </c>
      <c r="B286" s="27" t="s">
        <v>222</v>
      </c>
      <c r="C286" s="27"/>
    </row>
    <row r="287" spans="1:3" x14ac:dyDescent="0.25">
      <c r="A287" s="27" t="s">
        <v>91</v>
      </c>
      <c r="B287" s="46" t="s">
        <v>221</v>
      </c>
      <c r="C287" s="27"/>
    </row>
    <row r="288" spans="1:3" x14ac:dyDescent="0.25">
      <c r="A288" s="71" t="s">
        <v>122</v>
      </c>
      <c r="B288" s="72"/>
      <c r="C288" s="73"/>
    </row>
  </sheetData>
  <mergeCells count="96">
    <mergeCell ref="A17:C17"/>
    <mergeCell ref="B1:C1"/>
    <mergeCell ref="B2:C2"/>
    <mergeCell ref="B3:C4"/>
    <mergeCell ref="A12:C12"/>
    <mergeCell ref="A16:C16"/>
    <mergeCell ref="A65:C65"/>
    <mergeCell ref="B20:C20"/>
    <mergeCell ref="B21:C21"/>
    <mergeCell ref="B22:C23"/>
    <mergeCell ref="B49:C49"/>
    <mergeCell ref="A50:C50"/>
    <mergeCell ref="A53:C53"/>
    <mergeCell ref="A54:C54"/>
    <mergeCell ref="A55:C55"/>
    <mergeCell ref="B56:C56"/>
    <mergeCell ref="B57:C57"/>
    <mergeCell ref="B58:C59"/>
    <mergeCell ref="A70:C70"/>
    <mergeCell ref="A71:C71"/>
    <mergeCell ref="A72:C73"/>
    <mergeCell ref="B74:C74"/>
    <mergeCell ref="A75:A77"/>
    <mergeCell ref="B75:C77"/>
    <mergeCell ref="A122:C122"/>
    <mergeCell ref="B86:C86"/>
    <mergeCell ref="A87:C87"/>
    <mergeCell ref="A94:C94"/>
    <mergeCell ref="A95:C98"/>
    <mergeCell ref="B99:C99"/>
    <mergeCell ref="B100:C100"/>
    <mergeCell ref="B101:C102"/>
    <mergeCell ref="B112:C112"/>
    <mergeCell ref="A113:C113"/>
    <mergeCell ref="B114:C114"/>
    <mergeCell ref="A121:C121"/>
    <mergeCell ref="A152:A154"/>
    <mergeCell ref="B152:C154"/>
    <mergeCell ref="A123:C124"/>
    <mergeCell ref="B125:C125"/>
    <mergeCell ref="B126:C126"/>
    <mergeCell ref="B127:C128"/>
    <mergeCell ref="B138:C138"/>
    <mergeCell ref="A139:C139"/>
    <mergeCell ref="B140:C140"/>
    <mergeCell ref="A147:C147"/>
    <mergeCell ref="A148:C148"/>
    <mergeCell ref="A149:C150"/>
    <mergeCell ref="B151:C151"/>
    <mergeCell ref="A185:C185"/>
    <mergeCell ref="B160:C160"/>
    <mergeCell ref="A161:C161"/>
    <mergeCell ref="B162:C162"/>
    <mergeCell ref="A166:C166"/>
    <mergeCell ref="A167:C168"/>
    <mergeCell ref="B169:C169"/>
    <mergeCell ref="A170:A172"/>
    <mergeCell ref="B170:C172"/>
    <mergeCell ref="B179:C179"/>
    <mergeCell ref="A180:C180"/>
    <mergeCell ref="B181:C181"/>
    <mergeCell ref="A210:A212"/>
    <mergeCell ref="B210:C212"/>
    <mergeCell ref="A186:C187"/>
    <mergeCell ref="B188:C188"/>
    <mergeCell ref="A189:A191"/>
    <mergeCell ref="B189:C191"/>
    <mergeCell ref="B198:C198"/>
    <mergeCell ref="A199:C199"/>
    <mergeCell ref="B200:C200"/>
    <mergeCell ref="A205:C205"/>
    <mergeCell ref="A206:C206"/>
    <mergeCell ref="A207:C208"/>
    <mergeCell ref="B209:C209"/>
    <mergeCell ref="B253:C253"/>
    <mergeCell ref="B223:C223"/>
    <mergeCell ref="A224:C224"/>
    <mergeCell ref="B225:C225"/>
    <mergeCell ref="A232:C232"/>
    <mergeCell ref="A233:C233"/>
    <mergeCell ref="A234:C235"/>
    <mergeCell ref="B236:C236"/>
    <mergeCell ref="A237:A239"/>
    <mergeCell ref="B237:C239"/>
    <mergeCell ref="B251:C251"/>
    <mergeCell ref="A252:C252"/>
    <mergeCell ref="B279:C279"/>
    <mergeCell ref="A280:C280"/>
    <mergeCell ref="B281:C281"/>
    <mergeCell ref="A288:C288"/>
    <mergeCell ref="A260:C260"/>
    <mergeCell ref="A261:C261"/>
    <mergeCell ref="A262:C263"/>
    <mergeCell ref="B264:C264"/>
    <mergeCell ref="A265:A267"/>
    <mergeCell ref="B265:C26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114"/>
  <sheetViews>
    <sheetView tabSelected="1" topLeftCell="I10" zoomScale="112" zoomScaleNormal="112" workbookViewId="0">
      <selection activeCell="O28" sqref="O28"/>
    </sheetView>
  </sheetViews>
  <sheetFormatPr defaultRowHeight="15" x14ac:dyDescent="0.25"/>
  <sheetData>
    <row r="1" spans="1:17" x14ac:dyDescent="0.25">
      <c r="G1" t="s">
        <v>78</v>
      </c>
      <c r="H1" t="s">
        <v>79</v>
      </c>
      <c r="I1" t="s">
        <v>81</v>
      </c>
      <c r="J1" t="s">
        <v>83</v>
      </c>
      <c r="M1" s="52"/>
      <c r="N1" s="52" t="s">
        <v>233</v>
      </c>
      <c r="O1" s="52"/>
      <c r="P1" s="52"/>
      <c r="Q1" s="52"/>
    </row>
    <row r="2" spans="1:17" x14ac:dyDescent="0.25">
      <c r="B2" s="50" t="s">
        <v>34</v>
      </c>
      <c r="C2" s="50" t="s">
        <v>76</v>
      </c>
      <c r="D2" s="50" t="s">
        <v>73</v>
      </c>
      <c r="G2" t="s">
        <v>228</v>
      </c>
      <c r="H2" t="s">
        <v>229</v>
      </c>
      <c r="I2" t="s">
        <v>230</v>
      </c>
      <c r="J2" t="s">
        <v>231</v>
      </c>
      <c r="N2" t="s">
        <v>228</v>
      </c>
      <c r="O2" t="s">
        <v>229</v>
      </c>
      <c r="P2" t="s">
        <v>230</v>
      </c>
      <c r="Q2" t="s">
        <v>231</v>
      </c>
    </row>
    <row r="3" spans="1:17" x14ac:dyDescent="0.25">
      <c r="A3" t="str">
        <f>B3&amp;C3</f>
        <v>19822A</v>
      </c>
      <c r="B3" s="47">
        <v>19822</v>
      </c>
      <c r="C3" s="47" t="s">
        <v>78</v>
      </c>
      <c r="D3" s="47">
        <v>6.35</v>
      </c>
      <c r="E3">
        <v>19821</v>
      </c>
      <c r="F3" s="48">
        <f>ROUND(E3/10,0)</f>
        <v>1982</v>
      </c>
      <c r="G3" s="21">
        <f t="shared" ref="G3:J22" si="0">SUMIF($A:$A,$E3&amp;G$1,$D:$D)</f>
        <v>0</v>
      </c>
      <c r="H3" s="21">
        <f t="shared" si="0"/>
        <v>7.39</v>
      </c>
      <c r="I3" s="21">
        <f t="shared" si="0"/>
        <v>7.06</v>
      </c>
      <c r="J3" s="21">
        <f t="shared" si="0"/>
        <v>7.82</v>
      </c>
      <c r="K3" s="21"/>
      <c r="L3" s="21">
        <f>M3*10+4</f>
        <v>19824</v>
      </c>
      <c r="M3" s="48">
        <v>1982</v>
      </c>
      <c r="N3">
        <f>SUMIF($E:$E,$L3,G:G)</f>
        <v>4.7300000000000004</v>
      </c>
      <c r="O3">
        <f t="shared" ref="O3:Q3" si="1">SUMIF($E:$E,$L3,H:H)</f>
        <v>7.47</v>
      </c>
      <c r="P3">
        <f t="shared" si="1"/>
        <v>6.53</v>
      </c>
      <c r="Q3">
        <f t="shared" si="1"/>
        <v>8.94</v>
      </c>
    </row>
    <row r="4" spans="1:17" x14ac:dyDescent="0.25">
      <c r="A4" t="str">
        <f t="shared" ref="A4:A67" si="2">B4&amp;C4</f>
        <v>19823A</v>
      </c>
      <c r="B4" s="48">
        <v>19823</v>
      </c>
      <c r="C4" s="48" t="s">
        <v>78</v>
      </c>
      <c r="D4" s="48">
        <v>6.9</v>
      </c>
      <c r="E4">
        <v>19822</v>
      </c>
      <c r="F4" s="48">
        <f t="shared" ref="F4:F67" si="3">ROUND(E4/10,0)</f>
        <v>1982</v>
      </c>
      <c r="G4" s="21">
        <f t="shared" si="0"/>
        <v>6.35</v>
      </c>
      <c r="H4" s="21">
        <f t="shared" si="0"/>
        <v>7.71</v>
      </c>
      <c r="I4" s="21">
        <f t="shared" si="0"/>
        <v>7.55</v>
      </c>
      <c r="J4" s="21">
        <f t="shared" si="0"/>
        <v>9.76</v>
      </c>
      <c r="K4" s="21"/>
      <c r="L4" s="21">
        <f t="shared" ref="L4:L45" si="4">M4*10+4</f>
        <v>19834</v>
      </c>
      <c r="M4" s="47">
        <f>M3+1</f>
        <v>1983</v>
      </c>
      <c r="N4">
        <f t="shared" ref="N4:N46" si="5">SUMIF($E:$E,$L4,G:G)</f>
        <v>5.45</v>
      </c>
      <c r="O4">
        <f t="shared" ref="O4:O46" si="6">SUMIF($E:$E,$L4,H:H)</f>
        <v>6.79</v>
      </c>
      <c r="P4">
        <f t="shared" ref="P4:P46" si="7">SUMIF($E:$E,$L4,I:I)</f>
        <v>6.01</v>
      </c>
      <c r="Q4">
        <f t="shared" ref="Q4:Q46" si="8">SUMIF($E:$E,$L4,J:J)</f>
        <v>8.0299999999999994</v>
      </c>
    </row>
    <row r="5" spans="1:17" x14ac:dyDescent="0.25">
      <c r="A5" t="str">
        <f t="shared" si="2"/>
        <v>19824A</v>
      </c>
      <c r="B5" s="47">
        <v>19824</v>
      </c>
      <c r="C5" s="47" t="s">
        <v>78</v>
      </c>
      <c r="D5" s="47">
        <v>4.7300000000000004</v>
      </c>
      <c r="E5">
        <v>19823</v>
      </c>
      <c r="F5" s="48">
        <f t="shared" si="3"/>
        <v>1982</v>
      </c>
      <c r="G5" s="21">
        <f t="shared" si="0"/>
        <v>6.9</v>
      </c>
      <c r="H5" s="21">
        <f t="shared" si="0"/>
        <v>8.14</v>
      </c>
      <c r="I5" s="21">
        <f t="shared" si="0"/>
        <v>7.27</v>
      </c>
      <c r="J5" s="21">
        <f t="shared" si="0"/>
        <v>8.99</v>
      </c>
      <c r="K5" s="21"/>
      <c r="L5" s="21">
        <f t="shared" si="4"/>
        <v>19844</v>
      </c>
      <c r="M5" s="47">
        <f t="shared" ref="M5:M46" si="9">M4+1</f>
        <v>1984</v>
      </c>
      <c r="N5">
        <f t="shared" si="5"/>
        <v>7.44</v>
      </c>
      <c r="O5">
        <f t="shared" si="6"/>
        <v>7.45</v>
      </c>
      <c r="P5">
        <f t="shared" si="7"/>
        <v>6.6</v>
      </c>
      <c r="Q5">
        <f t="shared" si="8"/>
        <v>7.71</v>
      </c>
    </row>
    <row r="6" spans="1:17" x14ac:dyDescent="0.25">
      <c r="A6" t="str">
        <f t="shared" si="2"/>
        <v>19831A</v>
      </c>
      <c r="B6" s="48">
        <v>19831</v>
      </c>
      <c r="C6" s="48" t="s">
        <v>78</v>
      </c>
      <c r="D6" s="48">
        <v>6.34</v>
      </c>
      <c r="E6">
        <v>19824</v>
      </c>
      <c r="F6" s="48">
        <f t="shared" si="3"/>
        <v>1982</v>
      </c>
      <c r="G6" s="21">
        <f t="shared" si="0"/>
        <v>4.7300000000000004</v>
      </c>
      <c r="H6" s="21">
        <f t="shared" si="0"/>
        <v>7.47</v>
      </c>
      <c r="I6" s="21">
        <f t="shared" si="0"/>
        <v>6.53</v>
      </c>
      <c r="J6" s="21">
        <f t="shared" si="0"/>
        <v>8.94</v>
      </c>
      <c r="K6" s="21"/>
      <c r="L6" s="21">
        <f t="shared" si="4"/>
        <v>19854</v>
      </c>
      <c r="M6" s="47">
        <f t="shared" si="9"/>
        <v>1985</v>
      </c>
      <c r="N6">
        <f t="shared" si="5"/>
        <v>8.6</v>
      </c>
      <c r="O6">
        <f t="shared" si="6"/>
        <v>7.35</v>
      </c>
      <c r="P6">
        <f t="shared" si="7"/>
        <v>6.29</v>
      </c>
      <c r="Q6">
        <f t="shared" si="8"/>
        <v>6.9</v>
      </c>
    </row>
    <row r="7" spans="1:17" x14ac:dyDescent="0.25">
      <c r="A7" t="str">
        <f t="shared" si="2"/>
        <v>19832A</v>
      </c>
      <c r="B7" s="47">
        <v>19832</v>
      </c>
      <c r="C7" s="47" t="s">
        <v>78</v>
      </c>
      <c r="D7" s="47">
        <v>6.57</v>
      </c>
      <c r="E7">
        <v>19831</v>
      </c>
      <c r="F7" s="48">
        <f t="shared" si="3"/>
        <v>1983</v>
      </c>
      <c r="G7" s="21">
        <f t="shared" si="0"/>
        <v>6.34</v>
      </c>
      <c r="H7" s="21">
        <f t="shared" si="0"/>
        <v>7.22</v>
      </c>
      <c r="I7" s="21">
        <f t="shared" si="0"/>
        <v>7.8</v>
      </c>
      <c r="J7" s="21">
        <f t="shared" si="0"/>
        <v>8.35</v>
      </c>
      <c r="K7" s="21"/>
      <c r="L7" s="21">
        <f t="shared" si="4"/>
        <v>19864</v>
      </c>
      <c r="M7" s="47">
        <f t="shared" si="9"/>
        <v>1986</v>
      </c>
      <c r="N7">
        <f t="shared" si="5"/>
        <v>5.79</v>
      </c>
      <c r="O7">
        <f t="shared" si="6"/>
        <v>7.41</v>
      </c>
      <c r="P7">
        <f t="shared" si="7"/>
        <v>6.34</v>
      </c>
      <c r="Q7">
        <f t="shared" si="8"/>
        <v>6.95</v>
      </c>
    </row>
    <row r="8" spans="1:17" x14ac:dyDescent="0.25">
      <c r="A8" t="str">
        <f t="shared" si="2"/>
        <v>19833A</v>
      </c>
      <c r="B8" s="48">
        <v>19833</v>
      </c>
      <c r="C8" s="48" t="s">
        <v>78</v>
      </c>
      <c r="D8" s="48">
        <v>6.24</v>
      </c>
      <c r="E8">
        <v>19832</v>
      </c>
      <c r="F8" s="48">
        <f t="shared" si="3"/>
        <v>1983</v>
      </c>
      <c r="G8" s="21">
        <f t="shared" si="0"/>
        <v>6.57</v>
      </c>
      <c r="H8" s="21">
        <f t="shared" si="0"/>
        <v>7.84</v>
      </c>
      <c r="I8" s="21">
        <f t="shared" si="0"/>
        <v>7.54</v>
      </c>
      <c r="J8" s="21">
        <f t="shared" si="0"/>
        <v>8</v>
      </c>
      <c r="K8" s="21"/>
      <c r="L8" s="21">
        <f t="shared" si="4"/>
        <v>19874</v>
      </c>
      <c r="M8" s="47">
        <f t="shared" si="9"/>
        <v>1987</v>
      </c>
      <c r="N8">
        <f t="shared" si="5"/>
        <v>6.16</v>
      </c>
      <c r="O8">
        <f t="shared" si="6"/>
        <v>7.39</v>
      </c>
      <c r="P8">
        <f t="shared" si="7"/>
        <v>5.95</v>
      </c>
      <c r="Q8">
        <f t="shared" si="8"/>
        <v>6.75</v>
      </c>
    </row>
    <row r="9" spans="1:17" x14ac:dyDescent="0.25">
      <c r="A9" t="str">
        <f t="shared" si="2"/>
        <v>19834A</v>
      </c>
      <c r="B9" s="47">
        <v>19834</v>
      </c>
      <c r="C9" s="47" t="s">
        <v>78</v>
      </c>
      <c r="D9" s="47">
        <v>5.45</v>
      </c>
      <c r="E9">
        <v>19833</v>
      </c>
      <c r="F9" s="48">
        <f t="shared" si="3"/>
        <v>1983</v>
      </c>
      <c r="G9" s="21">
        <f t="shared" si="0"/>
        <v>6.24</v>
      </c>
      <c r="H9" s="21">
        <f t="shared" si="0"/>
        <v>6.99</v>
      </c>
      <c r="I9" s="21">
        <f t="shared" si="0"/>
        <v>6.51</v>
      </c>
      <c r="J9" s="21">
        <f t="shared" si="0"/>
        <v>8.64</v>
      </c>
      <c r="K9" s="21"/>
      <c r="L9" s="21">
        <f t="shared" si="4"/>
        <v>19884</v>
      </c>
      <c r="M9" s="47">
        <f t="shared" si="9"/>
        <v>1988</v>
      </c>
      <c r="N9">
        <f t="shared" si="5"/>
        <v>6.96</v>
      </c>
      <c r="O9">
        <f t="shared" si="6"/>
        <v>7.31</v>
      </c>
      <c r="P9">
        <f t="shared" si="7"/>
        <v>5.58</v>
      </c>
      <c r="Q9">
        <f t="shared" si="8"/>
        <v>6.9</v>
      </c>
    </row>
    <row r="10" spans="1:17" x14ac:dyDescent="0.25">
      <c r="A10" t="str">
        <f t="shared" si="2"/>
        <v>19841A</v>
      </c>
      <c r="B10" s="48">
        <v>19841</v>
      </c>
      <c r="C10" s="48" t="s">
        <v>78</v>
      </c>
      <c r="D10" s="48">
        <v>5.4</v>
      </c>
      <c r="E10">
        <v>19834</v>
      </c>
      <c r="F10" s="48">
        <f t="shared" si="3"/>
        <v>1983</v>
      </c>
      <c r="G10" s="21">
        <f t="shared" si="0"/>
        <v>5.45</v>
      </c>
      <c r="H10" s="21">
        <f t="shared" si="0"/>
        <v>6.79</v>
      </c>
      <c r="I10" s="21">
        <f t="shared" si="0"/>
        <v>6.01</v>
      </c>
      <c r="J10" s="21">
        <f t="shared" si="0"/>
        <v>8.0299999999999994</v>
      </c>
      <c r="K10" s="21"/>
      <c r="L10" s="21">
        <f t="shared" si="4"/>
        <v>19894</v>
      </c>
      <c r="M10" s="47">
        <f t="shared" si="9"/>
        <v>1989</v>
      </c>
      <c r="N10">
        <f t="shared" si="5"/>
        <v>6.59</v>
      </c>
      <c r="O10">
        <f t="shared" si="6"/>
        <v>6.44</v>
      </c>
      <c r="P10">
        <f t="shared" si="7"/>
        <v>6.26</v>
      </c>
      <c r="Q10">
        <f t="shared" si="8"/>
        <v>5.93</v>
      </c>
    </row>
    <row r="11" spans="1:17" x14ac:dyDescent="0.25">
      <c r="A11" t="str">
        <f t="shared" si="2"/>
        <v>19842A</v>
      </c>
      <c r="B11" s="47">
        <v>19842</v>
      </c>
      <c r="C11" s="47" t="s">
        <v>78</v>
      </c>
      <c r="D11" s="47">
        <v>6.87</v>
      </c>
      <c r="E11">
        <v>19841</v>
      </c>
      <c r="F11" s="48">
        <f t="shared" si="3"/>
        <v>1984</v>
      </c>
      <c r="G11" s="21">
        <f t="shared" si="0"/>
        <v>5.4</v>
      </c>
      <c r="H11" s="21">
        <f t="shared" si="0"/>
        <v>7.21</v>
      </c>
      <c r="I11" s="21">
        <f t="shared" si="0"/>
        <v>6.42</v>
      </c>
      <c r="J11" s="21">
        <f t="shared" si="0"/>
        <v>8.61</v>
      </c>
      <c r="K11" s="21"/>
      <c r="L11" s="21">
        <f t="shared" si="4"/>
        <v>19904</v>
      </c>
      <c r="M11" s="47">
        <f t="shared" si="9"/>
        <v>1990</v>
      </c>
      <c r="N11">
        <f t="shared" si="5"/>
        <v>6.6</v>
      </c>
      <c r="O11">
        <f t="shared" si="6"/>
        <v>7.56</v>
      </c>
      <c r="P11">
        <f t="shared" si="7"/>
        <v>6.42</v>
      </c>
      <c r="Q11">
        <f t="shared" si="8"/>
        <v>6.94</v>
      </c>
    </row>
    <row r="12" spans="1:17" x14ac:dyDescent="0.25">
      <c r="A12" t="str">
        <f t="shared" si="2"/>
        <v>19843A</v>
      </c>
      <c r="B12" s="48">
        <v>19843</v>
      </c>
      <c r="C12" s="48" t="s">
        <v>78</v>
      </c>
      <c r="D12" s="48">
        <v>5.28</v>
      </c>
      <c r="E12">
        <v>19842</v>
      </c>
      <c r="F12" s="48">
        <f t="shared" si="3"/>
        <v>1984</v>
      </c>
      <c r="G12" s="21">
        <f t="shared" si="0"/>
        <v>6.87</v>
      </c>
      <c r="H12" s="21">
        <f t="shared" si="0"/>
        <v>7.49</v>
      </c>
      <c r="I12" s="21">
        <f t="shared" si="0"/>
        <v>7.68</v>
      </c>
      <c r="J12" s="21">
        <f t="shared" si="0"/>
        <v>8.6199999999999992</v>
      </c>
      <c r="K12" s="21"/>
      <c r="L12" s="21">
        <f t="shared" si="4"/>
        <v>19914</v>
      </c>
      <c r="M12" s="47">
        <f t="shared" si="9"/>
        <v>1991</v>
      </c>
      <c r="N12">
        <f t="shared" si="5"/>
        <v>7.72</v>
      </c>
      <c r="O12">
        <f t="shared" si="6"/>
        <v>7.94</v>
      </c>
      <c r="P12">
        <f t="shared" si="7"/>
        <v>7.56</v>
      </c>
      <c r="Q12">
        <f t="shared" si="8"/>
        <v>7.98</v>
      </c>
    </row>
    <row r="13" spans="1:17" x14ac:dyDescent="0.25">
      <c r="A13" t="str">
        <f t="shared" si="2"/>
        <v>19844A</v>
      </c>
      <c r="B13" s="47">
        <v>19844</v>
      </c>
      <c r="C13" s="47" t="s">
        <v>78</v>
      </c>
      <c r="D13" s="47">
        <v>7.44</v>
      </c>
      <c r="E13">
        <v>19843</v>
      </c>
      <c r="F13" s="48">
        <f t="shared" si="3"/>
        <v>1984</v>
      </c>
      <c r="G13" s="21">
        <f t="shared" si="0"/>
        <v>5.28</v>
      </c>
      <c r="H13" s="21">
        <f t="shared" si="0"/>
        <v>6.67</v>
      </c>
      <c r="I13" s="21">
        <f t="shared" si="0"/>
        <v>7.5</v>
      </c>
      <c r="J13" s="21">
        <f t="shared" si="0"/>
        <v>8.34</v>
      </c>
      <c r="K13" s="21"/>
      <c r="L13" s="21">
        <f t="shared" si="4"/>
        <v>19924</v>
      </c>
      <c r="M13" s="47">
        <f t="shared" si="9"/>
        <v>1992</v>
      </c>
      <c r="N13">
        <f t="shared" si="5"/>
        <v>8.64</v>
      </c>
      <c r="O13">
        <f t="shared" si="6"/>
        <v>8.3699999999999992</v>
      </c>
      <c r="P13">
        <f t="shared" si="7"/>
        <v>8.43</v>
      </c>
      <c r="Q13">
        <f t="shared" si="8"/>
        <v>7.99</v>
      </c>
    </row>
    <row r="14" spans="1:17" x14ac:dyDescent="0.25">
      <c r="A14" t="str">
        <f t="shared" si="2"/>
        <v>19851A</v>
      </c>
      <c r="B14" s="48">
        <v>19851</v>
      </c>
      <c r="C14" s="48" t="s">
        <v>78</v>
      </c>
      <c r="D14" s="48">
        <v>5.67</v>
      </c>
      <c r="E14">
        <v>19844</v>
      </c>
      <c r="F14" s="48">
        <f t="shared" si="3"/>
        <v>1984</v>
      </c>
      <c r="G14" s="21">
        <f t="shared" si="0"/>
        <v>7.44</v>
      </c>
      <c r="H14" s="21">
        <f t="shared" si="0"/>
        <v>7.45</v>
      </c>
      <c r="I14" s="21">
        <f t="shared" si="0"/>
        <v>6.6</v>
      </c>
      <c r="J14" s="21">
        <f t="shared" si="0"/>
        <v>7.71</v>
      </c>
      <c r="K14" s="21"/>
      <c r="L14" s="21">
        <f t="shared" si="4"/>
        <v>19934</v>
      </c>
      <c r="M14" s="47">
        <f t="shared" si="9"/>
        <v>1993</v>
      </c>
      <c r="N14">
        <f t="shared" si="5"/>
        <v>8.9600000000000009</v>
      </c>
      <c r="O14">
        <f t="shared" si="6"/>
        <v>8.85</v>
      </c>
      <c r="P14">
        <f t="shared" si="7"/>
        <v>9.19</v>
      </c>
      <c r="Q14">
        <f t="shared" si="8"/>
        <v>8.15</v>
      </c>
    </row>
    <row r="15" spans="1:17" x14ac:dyDescent="0.25">
      <c r="A15" t="str">
        <f t="shared" si="2"/>
        <v>19852A</v>
      </c>
      <c r="B15" s="47">
        <v>19852</v>
      </c>
      <c r="C15" s="47" t="s">
        <v>78</v>
      </c>
      <c r="D15" s="47">
        <v>7.38</v>
      </c>
      <c r="E15">
        <v>19851</v>
      </c>
      <c r="F15" s="48">
        <f t="shared" si="3"/>
        <v>1985</v>
      </c>
      <c r="G15" s="21">
        <f t="shared" si="0"/>
        <v>5.67</v>
      </c>
      <c r="H15" s="21">
        <f t="shared" si="0"/>
        <v>7.23</v>
      </c>
      <c r="I15" s="21">
        <f t="shared" si="0"/>
        <v>6.56</v>
      </c>
      <c r="J15" s="21">
        <f t="shared" si="0"/>
        <v>7.89</v>
      </c>
      <c r="K15" s="21"/>
      <c r="L15" s="21">
        <f t="shared" si="4"/>
        <v>19944</v>
      </c>
      <c r="M15" s="47">
        <f t="shared" si="9"/>
        <v>1994</v>
      </c>
      <c r="N15">
        <f t="shared" si="5"/>
        <v>8.84</v>
      </c>
      <c r="O15">
        <f t="shared" si="6"/>
        <v>9.51</v>
      </c>
      <c r="P15">
        <f t="shared" si="7"/>
        <v>9.1300000000000008</v>
      </c>
      <c r="Q15">
        <f t="shared" si="8"/>
        <v>8.3800000000000008</v>
      </c>
    </row>
    <row r="16" spans="1:17" x14ac:dyDescent="0.25">
      <c r="A16" t="str">
        <f t="shared" si="2"/>
        <v>19853A</v>
      </c>
      <c r="B16" s="48">
        <v>19853</v>
      </c>
      <c r="C16" s="48" t="s">
        <v>78</v>
      </c>
      <c r="D16" s="48">
        <v>10.050000000000001</v>
      </c>
      <c r="E16">
        <v>19852</v>
      </c>
      <c r="F16" s="48">
        <f t="shared" si="3"/>
        <v>1985</v>
      </c>
      <c r="G16" s="21">
        <f t="shared" si="0"/>
        <v>7.38</v>
      </c>
      <c r="H16" s="21">
        <f t="shared" si="0"/>
        <v>7.85</v>
      </c>
      <c r="I16" s="21">
        <f t="shared" si="0"/>
        <v>7.33</v>
      </c>
      <c r="J16" s="21">
        <f t="shared" si="0"/>
        <v>8.7100000000000009</v>
      </c>
      <c r="K16" s="21"/>
      <c r="L16" s="21">
        <f t="shared" si="4"/>
        <v>19954</v>
      </c>
      <c r="M16" s="47">
        <f t="shared" si="9"/>
        <v>1995</v>
      </c>
      <c r="N16">
        <f t="shared" si="5"/>
        <v>8.76</v>
      </c>
      <c r="O16">
        <f t="shared" si="6"/>
        <v>9.51</v>
      </c>
      <c r="P16">
        <f t="shared" si="7"/>
        <v>9.0299999999999994</v>
      </c>
      <c r="Q16">
        <f t="shared" si="8"/>
        <v>9.1300000000000008</v>
      </c>
    </row>
    <row r="17" spans="1:17" x14ac:dyDescent="0.25">
      <c r="A17" t="str">
        <f t="shared" si="2"/>
        <v>19854A</v>
      </c>
      <c r="B17" s="47">
        <v>19854</v>
      </c>
      <c r="C17" s="47" t="s">
        <v>78</v>
      </c>
      <c r="D17" s="47">
        <v>8.6</v>
      </c>
      <c r="E17">
        <v>19853</v>
      </c>
      <c r="F17" s="48">
        <f t="shared" si="3"/>
        <v>1985</v>
      </c>
      <c r="G17" s="21">
        <f t="shared" si="0"/>
        <v>10.050000000000001</v>
      </c>
      <c r="H17" s="21">
        <f t="shared" si="0"/>
        <v>7.63</v>
      </c>
      <c r="I17" s="21">
        <f t="shared" si="0"/>
        <v>6.66</v>
      </c>
      <c r="J17" s="21">
        <f t="shared" si="0"/>
        <v>7.84</v>
      </c>
      <c r="K17" s="21"/>
      <c r="L17" s="21">
        <f t="shared" si="4"/>
        <v>19964</v>
      </c>
      <c r="M17" s="47">
        <f t="shared" si="9"/>
        <v>1996</v>
      </c>
      <c r="N17">
        <f t="shared" si="5"/>
        <v>8.76</v>
      </c>
      <c r="O17">
        <f t="shared" si="6"/>
        <v>9.36</v>
      </c>
      <c r="P17">
        <f t="shared" si="7"/>
        <v>8.31</v>
      </c>
      <c r="Q17">
        <f t="shared" si="8"/>
        <v>8.74</v>
      </c>
    </row>
    <row r="18" spans="1:17" x14ac:dyDescent="0.25">
      <c r="A18" t="str">
        <f t="shared" si="2"/>
        <v>19861A</v>
      </c>
      <c r="B18" s="48">
        <v>19861</v>
      </c>
      <c r="C18" s="48" t="s">
        <v>78</v>
      </c>
      <c r="D18" s="48">
        <v>6.56</v>
      </c>
      <c r="E18">
        <v>19854</v>
      </c>
      <c r="F18" s="48">
        <f t="shared" si="3"/>
        <v>1985</v>
      </c>
      <c r="G18" s="21">
        <f t="shared" si="0"/>
        <v>8.6</v>
      </c>
      <c r="H18" s="21">
        <f t="shared" si="0"/>
        <v>7.35</v>
      </c>
      <c r="I18" s="21">
        <f t="shared" si="0"/>
        <v>6.29</v>
      </c>
      <c r="J18" s="21">
        <f t="shared" si="0"/>
        <v>6.9</v>
      </c>
      <c r="K18" s="21"/>
      <c r="L18" s="21">
        <f t="shared" si="4"/>
        <v>19974</v>
      </c>
      <c r="M18" s="47">
        <f t="shared" si="9"/>
        <v>1997</v>
      </c>
      <c r="N18">
        <f t="shared" si="5"/>
        <v>8.57</v>
      </c>
      <c r="O18">
        <f t="shared" si="6"/>
        <v>8.9600000000000009</v>
      </c>
      <c r="P18">
        <f t="shared" si="7"/>
        <v>8.67</v>
      </c>
      <c r="Q18">
        <f t="shared" si="8"/>
        <v>8.76</v>
      </c>
    </row>
    <row r="19" spans="1:17" x14ac:dyDescent="0.25">
      <c r="A19" t="str">
        <f t="shared" si="2"/>
        <v>19862A</v>
      </c>
      <c r="B19" s="47">
        <v>19862</v>
      </c>
      <c r="C19" s="47" t="s">
        <v>78</v>
      </c>
      <c r="D19" s="47">
        <v>7.38</v>
      </c>
      <c r="E19">
        <v>19861</v>
      </c>
      <c r="F19" s="48">
        <f t="shared" si="3"/>
        <v>1986</v>
      </c>
      <c r="G19" s="21">
        <f t="shared" si="0"/>
        <v>6.56</v>
      </c>
      <c r="H19" s="21">
        <f t="shared" si="0"/>
        <v>6.83</v>
      </c>
      <c r="I19" s="21">
        <f t="shared" si="0"/>
        <v>6.67</v>
      </c>
      <c r="J19" s="21">
        <f t="shared" si="0"/>
        <v>8.48</v>
      </c>
      <c r="K19" s="21"/>
      <c r="L19" s="21">
        <f t="shared" si="4"/>
        <v>19984</v>
      </c>
      <c r="M19" s="47">
        <f t="shared" si="9"/>
        <v>1998</v>
      </c>
      <c r="N19">
        <f t="shared" si="5"/>
        <v>8.16</v>
      </c>
      <c r="O19">
        <f t="shared" si="6"/>
        <v>8.7100000000000009</v>
      </c>
      <c r="P19">
        <f t="shared" si="7"/>
        <v>8.19</v>
      </c>
      <c r="Q19">
        <f t="shared" si="8"/>
        <v>9.01</v>
      </c>
    </row>
    <row r="20" spans="1:17" x14ac:dyDescent="0.25">
      <c r="A20" t="str">
        <f t="shared" si="2"/>
        <v>19863A</v>
      </c>
      <c r="B20" s="48">
        <v>19863</v>
      </c>
      <c r="C20" s="48" t="s">
        <v>78</v>
      </c>
      <c r="D20" s="48">
        <v>6.53</v>
      </c>
      <c r="E20">
        <v>19862</v>
      </c>
      <c r="F20" s="48">
        <f t="shared" si="3"/>
        <v>1986</v>
      </c>
      <c r="G20" s="21">
        <f t="shared" si="0"/>
        <v>7.38</v>
      </c>
      <c r="H20" s="21">
        <f t="shared" si="0"/>
        <v>7.29</v>
      </c>
      <c r="I20" s="21">
        <f t="shared" si="0"/>
        <v>7.06</v>
      </c>
      <c r="J20" s="21">
        <f t="shared" si="0"/>
        <v>8.3000000000000007</v>
      </c>
      <c r="K20" s="21"/>
      <c r="L20" s="21">
        <f t="shared" si="4"/>
        <v>19994</v>
      </c>
      <c r="M20" s="47">
        <f t="shared" si="9"/>
        <v>1999</v>
      </c>
      <c r="N20">
        <f t="shared" si="5"/>
        <v>7.95</v>
      </c>
      <c r="O20">
        <f t="shared" si="6"/>
        <v>8.89</v>
      </c>
      <c r="P20">
        <f t="shared" si="7"/>
        <v>7.8</v>
      </c>
      <c r="Q20">
        <f t="shared" si="8"/>
        <v>8.6999999999999993</v>
      </c>
    </row>
    <row r="21" spans="1:17" x14ac:dyDescent="0.25">
      <c r="A21" t="str">
        <f t="shared" si="2"/>
        <v>19864A</v>
      </c>
      <c r="B21" s="47">
        <v>19864</v>
      </c>
      <c r="C21" s="47" t="s">
        <v>78</v>
      </c>
      <c r="D21" s="47">
        <v>5.79</v>
      </c>
      <c r="E21">
        <v>19863</v>
      </c>
      <c r="F21" s="48">
        <f t="shared" si="3"/>
        <v>1986</v>
      </c>
      <c r="G21" s="21">
        <f t="shared" si="0"/>
        <v>6.53</v>
      </c>
      <c r="H21" s="21">
        <f t="shared" si="0"/>
        <v>7.24</v>
      </c>
      <c r="I21" s="21">
        <f t="shared" si="0"/>
        <v>5.44</v>
      </c>
      <c r="J21" s="21">
        <f t="shared" si="0"/>
        <v>7.56</v>
      </c>
      <c r="K21" s="21"/>
      <c r="L21" s="21">
        <f t="shared" si="4"/>
        <v>20004</v>
      </c>
      <c r="M21" s="47">
        <f t="shared" si="9"/>
        <v>2000</v>
      </c>
      <c r="N21">
        <f t="shared" si="5"/>
        <v>8.08</v>
      </c>
      <c r="O21">
        <f t="shared" si="6"/>
        <v>8.5399999999999991</v>
      </c>
      <c r="P21">
        <f t="shared" si="7"/>
        <v>8.6199999999999992</v>
      </c>
      <c r="Q21">
        <f t="shared" si="8"/>
        <v>9</v>
      </c>
    </row>
    <row r="22" spans="1:17" x14ac:dyDescent="0.25">
      <c r="A22" t="str">
        <f t="shared" si="2"/>
        <v>19871A</v>
      </c>
      <c r="B22" s="48">
        <v>19871</v>
      </c>
      <c r="C22" s="48" t="s">
        <v>78</v>
      </c>
      <c r="D22" s="48">
        <v>7.04</v>
      </c>
      <c r="E22">
        <v>19864</v>
      </c>
      <c r="F22" s="48">
        <f t="shared" si="3"/>
        <v>1986</v>
      </c>
      <c r="G22" s="21">
        <f t="shared" si="0"/>
        <v>5.79</v>
      </c>
      <c r="H22" s="21">
        <f t="shared" si="0"/>
        <v>7.41</v>
      </c>
      <c r="I22" s="21">
        <f t="shared" si="0"/>
        <v>6.34</v>
      </c>
      <c r="J22" s="21">
        <f t="shared" si="0"/>
        <v>6.95</v>
      </c>
      <c r="K22" s="21"/>
      <c r="L22" s="21">
        <f t="shared" si="4"/>
        <v>20014</v>
      </c>
      <c r="M22" s="47">
        <f t="shared" si="9"/>
        <v>2001</v>
      </c>
      <c r="N22">
        <f t="shared" si="5"/>
        <v>7.51</v>
      </c>
      <c r="O22">
        <f t="shared" si="6"/>
        <v>8.8800000000000008</v>
      </c>
      <c r="P22">
        <f t="shared" si="7"/>
        <v>8.99</v>
      </c>
      <c r="Q22">
        <f t="shared" si="8"/>
        <v>8.83</v>
      </c>
    </row>
    <row r="23" spans="1:17" x14ac:dyDescent="0.25">
      <c r="A23" t="str">
        <f t="shared" si="2"/>
        <v>19872A</v>
      </c>
      <c r="B23" s="47">
        <v>19872</v>
      </c>
      <c r="C23" s="47" t="s">
        <v>78</v>
      </c>
      <c r="D23" s="47">
        <v>6.04</v>
      </c>
      <c r="E23">
        <v>19871</v>
      </c>
      <c r="F23" s="48">
        <f t="shared" si="3"/>
        <v>1987</v>
      </c>
      <c r="G23" s="21">
        <f t="shared" ref="G23:J42" si="10">SUMIF($A:$A,$E23&amp;G$1,$D:$D)</f>
        <v>7.04</v>
      </c>
      <c r="H23" s="21">
        <f t="shared" si="10"/>
        <v>6.88</v>
      </c>
      <c r="I23" s="21">
        <f t="shared" si="10"/>
        <v>5.89</v>
      </c>
      <c r="J23" s="21">
        <f t="shared" si="10"/>
        <v>8.18</v>
      </c>
      <c r="K23" s="21"/>
      <c r="L23" s="21">
        <f t="shared" si="4"/>
        <v>20024</v>
      </c>
      <c r="M23" s="47">
        <f t="shared" si="9"/>
        <v>2002</v>
      </c>
      <c r="N23">
        <f t="shared" si="5"/>
        <v>6.45</v>
      </c>
      <c r="O23">
        <f t="shared" si="6"/>
        <v>8.64</v>
      </c>
      <c r="P23">
        <f t="shared" si="7"/>
        <v>8.48</v>
      </c>
      <c r="Q23">
        <f t="shared" si="8"/>
        <v>8.35</v>
      </c>
    </row>
    <row r="24" spans="1:17" x14ac:dyDescent="0.25">
      <c r="A24" t="str">
        <f t="shared" si="2"/>
        <v>19873A</v>
      </c>
      <c r="B24" s="48">
        <v>19873</v>
      </c>
      <c r="C24" s="48" t="s">
        <v>78</v>
      </c>
      <c r="D24" s="48">
        <v>8.64</v>
      </c>
      <c r="E24">
        <v>19872</v>
      </c>
      <c r="F24" s="48">
        <f t="shared" si="3"/>
        <v>1987</v>
      </c>
      <c r="G24" s="21">
        <f t="shared" si="10"/>
        <v>6.04</v>
      </c>
      <c r="H24" s="21">
        <f t="shared" si="10"/>
        <v>7</v>
      </c>
      <c r="I24" s="21">
        <f t="shared" si="10"/>
        <v>6.09</v>
      </c>
      <c r="J24" s="21">
        <f t="shared" si="10"/>
        <v>7.5</v>
      </c>
      <c r="K24" s="21"/>
      <c r="L24" s="21">
        <f t="shared" si="4"/>
        <v>20034</v>
      </c>
      <c r="M24" s="47">
        <f t="shared" si="9"/>
        <v>2003</v>
      </c>
      <c r="N24">
        <f t="shared" si="5"/>
        <v>6.1</v>
      </c>
      <c r="O24">
        <f t="shared" si="6"/>
        <v>7.85</v>
      </c>
      <c r="P24">
        <f t="shared" si="7"/>
        <v>7.85</v>
      </c>
      <c r="Q24">
        <f t="shared" si="8"/>
        <v>8.0500000000000007</v>
      </c>
    </row>
    <row r="25" spans="1:17" x14ac:dyDescent="0.25">
      <c r="A25" t="str">
        <f t="shared" si="2"/>
        <v>19874A</v>
      </c>
      <c r="B25" s="47">
        <v>19874</v>
      </c>
      <c r="C25" s="47" t="s">
        <v>78</v>
      </c>
      <c r="D25" s="47">
        <v>6.16</v>
      </c>
      <c r="E25">
        <v>19873</v>
      </c>
      <c r="F25" s="48">
        <f t="shared" si="3"/>
        <v>1987</v>
      </c>
      <c r="G25" s="21">
        <f t="shared" si="10"/>
        <v>8.64</v>
      </c>
      <c r="H25" s="21">
        <f t="shared" si="10"/>
        <v>7.26</v>
      </c>
      <c r="I25" s="21">
        <f t="shared" si="10"/>
        <v>5.77</v>
      </c>
      <c r="J25" s="21">
        <f t="shared" si="10"/>
        <v>7.15</v>
      </c>
      <c r="K25" s="21"/>
      <c r="L25" s="21">
        <f t="shared" si="4"/>
        <v>20044</v>
      </c>
      <c r="M25" s="47">
        <f t="shared" si="9"/>
        <v>2004</v>
      </c>
      <c r="N25">
        <f t="shared" si="5"/>
        <v>5.63</v>
      </c>
      <c r="O25">
        <f t="shared" si="6"/>
        <v>7.09</v>
      </c>
      <c r="P25">
        <f t="shared" si="7"/>
        <v>7.23</v>
      </c>
      <c r="Q25">
        <f t="shared" si="8"/>
        <v>7.24</v>
      </c>
    </row>
    <row r="26" spans="1:17" x14ac:dyDescent="0.25">
      <c r="A26" t="str">
        <f t="shared" si="2"/>
        <v>19881A</v>
      </c>
      <c r="B26" s="48">
        <v>19881</v>
      </c>
      <c r="C26" s="48" t="s">
        <v>78</v>
      </c>
      <c r="D26" s="48">
        <v>7</v>
      </c>
      <c r="E26">
        <v>19874</v>
      </c>
      <c r="F26" s="48">
        <f t="shared" si="3"/>
        <v>1987</v>
      </c>
      <c r="G26" s="21">
        <f t="shared" si="10"/>
        <v>6.16</v>
      </c>
      <c r="H26" s="21">
        <f t="shared" si="10"/>
        <v>7.39</v>
      </c>
      <c r="I26" s="21">
        <f t="shared" si="10"/>
        <v>5.95</v>
      </c>
      <c r="J26" s="21">
        <f t="shared" si="10"/>
        <v>6.75</v>
      </c>
      <c r="K26" s="21"/>
      <c r="L26" s="21">
        <f t="shared" si="4"/>
        <v>20054</v>
      </c>
      <c r="M26" s="47">
        <f t="shared" si="9"/>
        <v>2005</v>
      </c>
      <c r="N26">
        <f t="shared" si="5"/>
        <v>5.26</v>
      </c>
      <c r="O26">
        <f t="shared" si="6"/>
        <v>6.49</v>
      </c>
      <c r="P26">
        <f t="shared" si="7"/>
        <v>6.22</v>
      </c>
      <c r="Q26">
        <f t="shared" si="8"/>
        <v>6.31</v>
      </c>
    </row>
    <row r="27" spans="1:17" x14ac:dyDescent="0.25">
      <c r="A27" t="str">
        <f t="shared" si="2"/>
        <v>19882A</v>
      </c>
      <c r="B27" s="47">
        <v>19882</v>
      </c>
      <c r="C27" s="47" t="s">
        <v>78</v>
      </c>
      <c r="D27" s="47">
        <v>6.69</v>
      </c>
      <c r="E27">
        <v>19881</v>
      </c>
      <c r="F27" s="48">
        <f t="shared" si="3"/>
        <v>1988</v>
      </c>
      <c r="G27" s="21">
        <f t="shared" si="10"/>
        <v>7</v>
      </c>
      <c r="H27" s="21">
        <f t="shared" si="10"/>
        <v>6.62</v>
      </c>
      <c r="I27" s="21">
        <f t="shared" si="10"/>
        <v>5.74</v>
      </c>
      <c r="J27" s="21">
        <f t="shared" si="10"/>
        <v>8</v>
      </c>
      <c r="K27" s="21"/>
      <c r="L27" s="21">
        <f t="shared" si="4"/>
        <v>20064</v>
      </c>
      <c r="M27" s="47">
        <f t="shared" si="9"/>
        <v>2006</v>
      </c>
      <c r="N27">
        <f t="shared" si="5"/>
        <v>5.17</v>
      </c>
      <c r="O27">
        <f t="shared" si="6"/>
        <v>6.01</v>
      </c>
      <c r="P27">
        <f t="shared" si="7"/>
        <v>5.61</v>
      </c>
      <c r="Q27">
        <f t="shared" si="8"/>
        <v>5.96</v>
      </c>
    </row>
    <row r="28" spans="1:17" x14ac:dyDescent="0.25">
      <c r="A28" t="str">
        <f t="shared" si="2"/>
        <v>19883A</v>
      </c>
      <c r="B28" s="48">
        <v>19883</v>
      </c>
      <c r="C28" s="48" t="s">
        <v>78</v>
      </c>
      <c r="D28" s="48">
        <v>7.26</v>
      </c>
      <c r="E28">
        <v>19882</v>
      </c>
      <c r="F28" s="48">
        <f t="shared" si="3"/>
        <v>1988</v>
      </c>
      <c r="G28" s="21">
        <f t="shared" si="10"/>
        <v>6.69</v>
      </c>
      <c r="H28" s="21">
        <f t="shared" si="10"/>
        <v>7.57</v>
      </c>
      <c r="I28" s="21">
        <f t="shared" si="10"/>
        <v>6.61</v>
      </c>
      <c r="J28" s="21">
        <f t="shared" si="10"/>
        <v>7.37</v>
      </c>
      <c r="K28" s="21"/>
      <c r="L28" s="21">
        <f t="shared" si="4"/>
        <v>20074</v>
      </c>
      <c r="M28" s="47">
        <f t="shared" si="9"/>
        <v>2007</v>
      </c>
      <c r="N28">
        <f t="shared" si="5"/>
        <v>5.1100000000000003</v>
      </c>
      <c r="O28">
        <f t="shared" si="6"/>
        <v>5.98</v>
      </c>
      <c r="P28">
        <f t="shared" si="7"/>
        <v>5.32</v>
      </c>
      <c r="Q28">
        <f t="shared" si="8"/>
        <v>5.9</v>
      </c>
    </row>
    <row r="29" spans="1:17" x14ac:dyDescent="0.25">
      <c r="A29" t="str">
        <f t="shared" si="2"/>
        <v>19884A</v>
      </c>
      <c r="B29" s="47">
        <v>19884</v>
      </c>
      <c r="C29" s="47" t="s">
        <v>78</v>
      </c>
      <c r="D29" s="47">
        <v>6.96</v>
      </c>
      <c r="E29">
        <v>19883</v>
      </c>
      <c r="F29" s="48">
        <f t="shared" si="3"/>
        <v>1988</v>
      </c>
      <c r="G29" s="21">
        <f t="shared" si="10"/>
        <v>7.26</v>
      </c>
      <c r="H29" s="21">
        <f t="shared" si="10"/>
        <v>7.1</v>
      </c>
      <c r="I29" s="21">
        <f t="shared" si="10"/>
        <v>5.69</v>
      </c>
      <c r="J29" s="21">
        <f t="shared" si="10"/>
        <v>6.69</v>
      </c>
      <c r="K29" s="21"/>
      <c r="L29" s="21">
        <f t="shared" si="4"/>
        <v>20084</v>
      </c>
      <c r="M29" s="47">
        <f t="shared" si="9"/>
        <v>2008</v>
      </c>
      <c r="N29">
        <f t="shared" si="5"/>
        <v>5.41</v>
      </c>
      <c r="O29">
        <f t="shared" si="6"/>
        <v>6.31</v>
      </c>
      <c r="P29">
        <f t="shared" si="7"/>
        <v>5.74</v>
      </c>
      <c r="Q29">
        <f t="shared" si="8"/>
        <v>6.45</v>
      </c>
    </row>
    <row r="30" spans="1:17" x14ac:dyDescent="0.25">
      <c r="A30" t="str">
        <f t="shared" si="2"/>
        <v>19891A</v>
      </c>
      <c r="B30" s="48">
        <v>19891</v>
      </c>
      <c r="C30" s="48" t="s">
        <v>78</v>
      </c>
      <c r="D30" s="48">
        <v>7.51</v>
      </c>
      <c r="E30">
        <v>19884</v>
      </c>
      <c r="F30" s="48">
        <f t="shared" si="3"/>
        <v>1988</v>
      </c>
      <c r="G30" s="21">
        <f t="shared" si="10"/>
        <v>6.96</v>
      </c>
      <c r="H30" s="21">
        <f t="shared" si="10"/>
        <v>7.31</v>
      </c>
      <c r="I30" s="21">
        <f t="shared" si="10"/>
        <v>5.58</v>
      </c>
      <c r="J30" s="21">
        <f t="shared" si="10"/>
        <v>6.9</v>
      </c>
      <c r="K30" s="21"/>
      <c r="L30" s="21">
        <f t="shared" si="4"/>
        <v>20094</v>
      </c>
      <c r="M30" s="47">
        <f t="shared" si="9"/>
        <v>2009</v>
      </c>
      <c r="N30">
        <f t="shared" si="5"/>
        <v>6.02</v>
      </c>
      <c r="O30">
        <f t="shared" si="6"/>
        <v>7.23</v>
      </c>
      <c r="P30">
        <f t="shared" si="7"/>
        <v>7.29</v>
      </c>
      <c r="Q30">
        <f t="shared" si="8"/>
        <v>7.02</v>
      </c>
    </row>
    <row r="31" spans="1:17" x14ac:dyDescent="0.25">
      <c r="A31" t="str">
        <f t="shared" si="2"/>
        <v>19892A</v>
      </c>
      <c r="B31" s="47">
        <v>19892</v>
      </c>
      <c r="C31" s="47" t="s">
        <v>78</v>
      </c>
      <c r="D31" s="47">
        <v>6.56</v>
      </c>
      <c r="E31">
        <v>19891</v>
      </c>
      <c r="F31" s="48">
        <f t="shared" si="3"/>
        <v>1989</v>
      </c>
      <c r="G31" s="21">
        <f t="shared" si="10"/>
        <v>7.51</v>
      </c>
      <c r="H31" s="21">
        <f t="shared" si="10"/>
        <v>7.24</v>
      </c>
      <c r="I31" s="21">
        <f t="shared" si="10"/>
        <v>6.7</v>
      </c>
      <c r="J31" s="21">
        <f t="shared" si="10"/>
        <v>7.55</v>
      </c>
      <c r="K31" s="21"/>
      <c r="L31" s="21">
        <f t="shared" si="4"/>
        <v>20104</v>
      </c>
      <c r="M31" s="47">
        <f t="shared" si="9"/>
        <v>2010</v>
      </c>
      <c r="N31">
        <f t="shared" si="5"/>
        <v>5.69</v>
      </c>
      <c r="O31">
        <f t="shared" si="6"/>
        <v>6.45</v>
      </c>
      <c r="P31">
        <f t="shared" si="7"/>
        <v>6.48</v>
      </c>
      <c r="Q31">
        <f t="shared" si="8"/>
        <v>7</v>
      </c>
    </row>
    <row r="32" spans="1:17" x14ac:dyDescent="0.25">
      <c r="A32" t="str">
        <f t="shared" si="2"/>
        <v>19893A</v>
      </c>
      <c r="B32" s="48">
        <v>19893</v>
      </c>
      <c r="C32" s="48" t="s">
        <v>78</v>
      </c>
      <c r="D32" s="48">
        <v>7.12</v>
      </c>
      <c r="E32">
        <v>19892</v>
      </c>
      <c r="F32" s="48">
        <f t="shared" si="3"/>
        <v>1989</v>
      </c>
      <c r="G32" s="21">
        <f t="shared" si="10"/>
        <v>6.56</v>
      </c>
      <c r="H32" s="21">
        <f t="shared" si="10"/>
        <v>7.05</v>
      </c>
      <c r="I32" s="21">
        <f t="shared" si="10"/>
        <v>6.19</v>
      </c>
      <c r="J32" s="21">
        <f t="shared" si="10"/>
        <v>6.88</v>
      </c>
      <c r="K32" s="21"/>
      <c r="L32" s="21">
        <f t="shared" si="4"/>
        <v>20114</v>
      </c>
      <c r="M32" s="47">
        <f t="shared" si="9"/>
        <v>2011</v>
      </c>
      <c r="N32">
        <f t="shared" si="5"/>
        <v>5.54</v>
      </c>
      <c r="O32">
        <f t="shared" si="6"/>
        <v>6.13</v>
      </c>
      <c r="P32">
        <f t="shared" si="7"/>
        <v>5.93</v>
      </c>
      <c r="Q32">
        <f t="shared" si="8"/>
        <v>6.69</v>
      </c>
    </row>
    <row r="33" spans="1:17" x14ac:dyDescent="0.25">
      <c r="A33" t="str">
        <f t="shared" si="2"/>
        <v>19894A</v>
      </c>
      <c r="B33" s="47">
        <v>19894</v>
      </c>
      <c r="C33" s="47" t="s">
        <v>78</v>
      </c>
      <c r="D33" s="47">
        <v>6.59</v>
      </c>
      <c r="E33">
        <v>19893</v>
      </c>
      <c r="F33" s="48">
        <f t="shared" si="3"/>
        <v>1989</v>
      </c>
      <c r="G33" s="21">
        <f t="shared" si="10"/>
        <v>7.12</v>
      </c>
      <c r="H33" s="21">
        <f t="shared" si="10"/>
        <v>6.55</v>
      </c>
      <c r="I33" s="21">
        <f t="shared" si="10"/>
        <v>6.14</v>
      </c>
      <c r="J33" s="21">
        <f t="shared" si="10"/>
        <v>5.86</v>
      </c>
      <c r="K33" s="21"/>
      <c r="L33" s="21">
        <f t="shared" si="4"/>
        <v>20124</v>
      </c>
      <c r="M33" s="47">
        <f t="shared" si="9"/>
        <v>2012</v>
      </c>
      <c r="N33">
        <f t="shared" si="5"/>
        <v>5.46</v>
      </c>
      <c r="O33">
        <f t="shared" si="6"/>
        <v>6.03</v>
      </c>
      <c r="P33">
        <f t="shared" si="7"/>
        <v>5.63</v>
      </c>
      <c r="Q33">
        <f t="shared" si="8"/>
        <v>6.34</v>
      </c>
    </row>
    <row r="34" spans="1:17" x14ac:dyDescent="0.25">
      <c r="A34" t="str">
        <f t="shared" si="2"/>
        <v>19901A</v>
      </c>
      <c r="B34" s="48">
        <v>19901</v>
      </c>
      <c r="C34" s="48" t="s">
        <v>78</v>
      </c>
      <c r="D34" s="48">
        <v>7.19</v>
      </c>
      <c r="E34">
        <v>19894</v>
      </c>
      <c r="F34" s="48">
        <f t="shared" si="3"/>
        <v>1989</v>
      </c>
      <c r="G34" s="21">
        <f t="shared" si="10"/>
        <v>6.59</v>
      </c>
      <c r="H34" s="21">
        <f t="shared" si="10"/>
        <v>6.44</v>
      </c>
      <c r="I34" s="21">
        <f t="shared" si="10"/>
        <v>6.26</v>
      </c>
      <c r="J34" s="21">
        <f t="shared" si="10"/>
        <v>5.93</v>
      </c>
      <c r="K34" s="21"/>
      <c r="L34" s="21">
        <f t="shared" si="4"/>
        <v>20134</v>
      </c>
      <c r="M34" s="47">
        <f t="shared" si="9"/>
        <v>2013</v>
      </c>
      <c r="N34">
        <f t="shared" si="5"/>
        <v>5.0999999999999996</v>
      </c>
      <c r="O34">
        <f t="shared" si="6"/>
        <v>5.97</v>
      </c>
      <c r="P34">
        <f t="shared" si="7"/>
        <v>5.34</v>
      </c>
      <c r="Q34">
        <f t="shared" si="8"/>
        <v>6.24</v>
      </c>
    </row>
    <row r="35" spans="1:17" x14ac:dyDescent="0.25">
      <c r="A35" t="str">
        <f t="shared" si="2"/>
        <v>19902A</v>
      </c>
      <c r="B35" s="47">
        <v>19902</v>
      </c>
      <c r="C35" s="47" t="s">
        <v>78</v>
      </c>
      <c r="D35" s="47">
        <v>7.3</v>
      </c>
      <c r="E35">
        <v>19901</v>
      </c>
      <c r="F35" s="48">
        <f t="shared" si="3"/>
        <v>1990</v>
      </c>
      <c r="G35" s="21">
        <f t="shared" si="10"/>
        <v>7.19</v>
      </c>
      <c r="H35" s="21">
        <f t="shared" si="10"/>
        <v>7.34</v>
      </c>
      <c r="I35" s="21">
        <f t="shared" si="10"/>
        <v>6.1</v>
      </c>
      <c r="J35" s="21">
        <f t="shared" si="10"/>
        <v>7.21</v>
      </c>
      <c r="K35" s="21"/>
      <c r="L35" s="21">
        <f t="shared" si="4"/>
        <v>20144</v>
      </c>
      <c r="M35" s="47">
        <f t="shared" si="9"/>
        <v>2014</v>
      </c>
      <c r="N35">
        <f t="shared" si="5"/>
        <v>4.99</v>
      </c>
      <c r="O35">
        <f t="shared" si="6"/>
        <v>5.7</v>
      </c>
      <c r="P35">
        <f t="shared" si="7"/>
        <v>5.27</v>
      </c>
      <c r="Q35">
        <f t="shared" si="8"/>
        <v>5.79</v>
      </c>
    </row>
    <row r="36" spans="1:17" x14ac:dyDescent="0.25">
      <c r="A36" t="str">
        <f t="shared" si="2"/>
        <v>19903A</v>
      </c>
      <c r="B36" s="48">
        <v>19903</v>
      </c>
      <c r="C36" s="48" t="s">
        <v>78</v>
      </c>
      <c r="D36" s="48">
        <v>7.06</v>
      </c>
      <c r="E36">
        <v>19902</v>
      </c>
      <c r="F36" s="48">
        <f t="shared" si="3"/>
        <v>1990</v>
      </c>
      <c r="G36" s="21">
        <f t="shared" si="10"/>
        <v>7.3</v>
      </c>
      <c r="H36" s="21">
        <f t="shared" si="10"/>
        <v>7.2</v>
      </c>
      <c r="I36" s="21">
        <f t="shared" si="10"/>
        <v>6.29</v>
      </c>
      <c r="J36" s="21">
        <f t="shared" si="10"/>
        <v>7.29</v>
      </c>
      <c r="K36" s="21"/>
      <c r="L36" s="21">
        <f t="shared" si="4"/>
        <v>20154</v>
      </c>
      <c r="M36" s="47">
        <f t="shared" si="9"/>
        <v>2015</v>
      </c>
      <c r="N36">
        <f t="shared" si="5"/>
        <v>4.79</v>
      </c>
      <c r="O36">
        <f t="shared" si="6"/>
        <v>5.41</v>
      </c>
      <c r="P36">
        <f t="shared" si="7"/>
        <v>4.7699999999999996</v>
      </c>
      <c r="Q36">
        <f t="shared" si="8"/>
        <v>5.39</v>
      </c>
    </row>
    <row r="37" spans="1:17" x14ac:dyDescent="0.25">
      <c r="A37" t="str">
        <f t="shared" si="2"/>
        <v>19904A</v>
      </c>
      <c r="B37" s="47">
        <v>19904</v>
      </c>
      <c r="C37" s="47" t="s">
        <v>78</v>
      </c>
      <c r="D37" s="47">
        <v>6.6</v>
      </c>
      <c r="E37">
        <v>19903</v>
      </c>
      <c r="F37" s="48">
        <f t="shared" si="3"/>
        <v>1990</v>
      </c>
      <c r="G37" s="21">
        <f t="shared" si="10"/>
        <v>7.06</v>
      </c>
      <c r="H37" s="21">
        <f t="shared" si="10"/>
        <v>7.16</v>
      </c>
      <c r="I37" s="21">
        <f t="shared" si="10"/>
        <v>5.82</v>
      </c>
      <c r="J37" s="21">
        <f t="shared" si="10"/>
        <v>7.35</v>
      </c>
      <c r="K37" s="21"/>
      <c r="L37" s="21">
        <f t="shared" si="4"/>
        <v>20164</v>
      </c>
      <c r="M37" s="47">
        <f t="shared" si="9"/>
        <v>2016</v>
      </c>
      <c r="N37">
        <f t="shared" si="5"/>
        <v>4.67</v>
      </c>
      <c r="O37">
        <f t="shared" si="6"/>
        <v>5.27</v>
      </c>
      <c r="P37">
        <f t="shared" si="7"/>
        <v>4.97</v>
      </c>
      <c r="Q37">
        <f t="shared" si="8"/>
        <v>5.21</v>
      </c>
    </row>
    <row r="38" spans="1:17" x14ac:dyDescent="0.25">
      <c r="A38" t="str">
        <f t="shared" si="2"/>
        <v>19911A</v>
      </c>
      <c r="B38" s="48">
        <v>19911</v>
      </c>
      <c r="C38" s="48" t="s">
        <v>78</v>
      </c>
      <c r="D38" s="48">
        <v>6.95</v>
      </c>
      <c r="E38">
        <v>19904</v>
      </c>
      <c r="F38" s="48">
        <f t="shared" si="3"/>
        <v>1990</v>
      </c>
      <c r="G38" s="21">
        <f t="shared" si="10"/>
        <v>6.6</v>
      </c>
      <c r="H38" s="21">
        <f t="shared" si="10"/>
        <v>7.56</v>
      </c>
      <c r="I38" s="21">
        <f t="shared" si="10"/>
        <v>6.42</v>
      </c>
      <c r="J38" s="21">
        <f t="shared" si="10"/>
        <v>6.94</v>
      </c>
      <c r="K38" s="21"/>
      <c r="L38" s="21">
        <f t="shared" si="4"/>
        <v>20174</v>
      </c>
      <c r="M38" s="47">
        <f t="shared" si="9"/>
        <v>2017</v>
      </c>
      <c r="N38">
        <f t="shared" si="5"/>
        <v>4.43</v>
      </c>
      <c r="O38">
        <f t="shared" si="6"/>
        <v>5.07</v>
      </c>
      <c r="P38">
        <f t="shared" si="7"/>
        <v>5</v>
      </c>
      <c r="Q38">
        <f t="shared" si="8"/>
        <v>5.09</v>
      </c>
    </row>
    <row r="39" spans="1:17" x14ac:dyDescent="0.25">
      <c r="A39" t="str">
        <f t="shared" si="2"/>
        <v>19912A</v>
      </c>
      <c r="B39" s="47">
        <v>19912</v>
      </c>
      <c r="C39" s="47" t="s">
        <v>78</v>
      </c>
      <c r="D39" s="47">
        <v>7.18</v>
      </c>
      <c r="E39">
        <v>19911</v>
      </c>
      <c r="F39" s="48">
        <f t="shared" si="3"/>
        <v>1991</v>
      </c>
      <c r="G39" s="21">
        <f t="shared" si="10"/>
        <v>6.95</v>
      </c>
      <c r="H39" s="21">
        <f t="shared" si="10"/>
        <v>7.23</v>
      </c>
      <c r="I39" s="21">
        <f t="shared" si="10"/>
        <v>6.5</v>
      </c>
      <c r="J39" s="21">
        <f t="shared" si="10"/>
        <v>7.42</v>
      </c>
      <c r="K39" s="21"/>
      <c r="L39" s="21">
        <f t="shared" si="4"/>
        <v>20184</v>
      </c>
      <c r="M39" s="47">
        <f t="shared" si="9"/>
        <v>2018</v>
      </c>
      <c r="N39">
        <f t="shared" si="5"/>
        <v>4.3</v>
      </c>
      <c r="O39">
        <f t="shared" si="6"/>
        <v>4.91</v>
      </c>
      <c r="P39">
        <f t="shared" si="7"/>
        <v>4.79</v>
      </c>
      <c r="Q39">
        <f t="shared" si="8"/>
        <v>5.27</v>
      </c>
    </row>
    <row r="40" spans="1:17" x14ac:dyDescent="0.25">
      <c r="A40" t="str">
        <f t="shared" si="2"/>
        <v>19913A</v>
      </c>
      <c r="B40" s="48">
        <v>19913</v>
      </c>
      <c r="C40" s="48" t="s">
        <v>78</v>
      </c>
      <c r="D40" s="48">
        <v>7.63</v>
      </c>
      <c r="E40">
        <v>19912</v>
      </c>
      <c r="F40" s="48">
        <f t="shared" si="3"/>
        <v>1991</v>
      </c>
      <c r="G40" s="21">
        <f t="shared" si="10"/>
        <v>7.18</v>
      </c>
      <c r="H40" s="21">
        <f t="shared" si="10"/>
        <v>8.08</v>
      </c>
      <c r="I40" s="21">
        <f t="shared" si="10"/>
        <v>6.81</v>
      </c>
      <c r="J40" s="21">
        <f t="shared" si="10"/>
        <v>7.53</v>
      </c>
      <c r="K40" s="21"/>
      <c r="L40" s="21">
        <f t="shared" si="4"/>
        <v>20194</v>
      </c>
      <c r="M40" s="47">
        <f t="shared" si="9"/>
        <v>2019</v>
      </c>
      <c r="N40">
        <f t="shared" si="5"/>
        <v>4.33</v>
      </c>
      <c r="O40">
        <f t="shared" si="6"/>
        <v>4.6900000000000004</v>
      </c>
      <c r="P40">
        <f t="shared" si="7"/>
        <v>4.6900000000000004</v>
      </c>
      <c r="Q40">
        <f t="shared" si="8"/>
        <v>5.17</v>
      </c>
    </row>
    <row r="41" spans="1:17" x14ac:dyDescent="0.25">
      <c r="A41" t="str">
        <f t="shared" si="2"/>
        <v>19914A</v>
      </c>
      <c r="B41" s="47">
        <v>19914</v>
      </c>
      <c r="C41" s="47" t="s">
        <v>78</v>
      </c>
      <c r="D41" s="47">
        <v>7.72</v>
      </c>
      <c r="E41">
        <v>19913</v>
      </c>
      <c r="F41" s="48">
        <f t="shared" si="3"/>
        <v>1991</v>
      </c>
      <c r="G41" s="21">
        <f t="shared" si="10"/>
        <v>7.63</v>
      </c>
      <c r="H41" s="21">
        <f t="shared" si="10"/>
        <v>7.92</v>
      </c>
      <c r="I41" s="21">
        <f t="shared" si="10"/>
        <v>7.3</v>
      </c>
      <c r="J41" s="21">
        <f t="shared" si="10"/>
        <v>7.69</v>
      </c>
      <c r="K41" s="21"/>
      <c r="L41" s="21">
        <f t="shared" si="4"/>
        <v>20204</v>
      </c>
      <c r="M41" s="47">
        <f t="shared" si="9"/>
        <v>2020</v>
      </c>
      <c r="N41">
        <f t="shared" si="5"/>
        <v>3.7</v>
      </c>
      <c r="O41">
        <f t="shared" si="6"/>
        <v>4.5</v>
      </c>
      <c r="P41">
        <f t="shared" si="7"/>
        <v>4.6900000000000004</v>
      </c>
      <c r="Q41">
        <f t="shared" si="8"/>
        <v>4.8499999999999996</v>
      </c>
    </row>
    <row r="42" spans="1:17" x14ac:dyDescent="0.25">
      <c r="A42" t="str">
        <f t="shared" si="2"/>
        <v>19921A</v>
      </c>
      <c r="B42" s="48">
        <v>19921</v>
      </c>
      <c r="C42" s="48" t="s">
        <v>78</v>
      </c>
      <c r="D42" s="48">
        <v>7.44</v>
      </c>
      <c r="E42">
        <v>19914</v>
      </c>
      <c r="F42" s="48">
        <f t="shared" si="3"/>
        <v>1991</v>
      </c>
      <c r="G42" s="21">
        <f t="shared" si="10"/>
        <v>7.72</v>
      </c>
      <c r="H42" s="21">
        <f t="shared" si="10"/>
        <v>7.94</v>
      </c>
      <c r="I42" s="21">
        <f t="shared" si="10"/>
        <v>7.56</v>
      </c>
      <c r="J42" s="21">
        <f t="shared" si="10"/>
        <v>7.98</v>
      </c>
      <c r="K42" s="21"/>
      <c r="L42" s="21">
        <f t="shared" si="4"/>
        <v>20214</v>
      </c>
      <c r="M42" s="47">
        <f t="shared" si="9"/>
        <v>2021</v>
      </c>
      <c r="N42">
        <f t="shared" si="5"/>
        <v>3.76</v>
      </c>
      <c r="O42">
        <f t="shared" si="6"/>
        <v>3.61</v>
      </c>
      <c r="P42">
        <f t="shared" si="7"/>
        <v>4.62</v>
      </c>
      <c r="Q42">
        <f t="shared" si="8"/>
        <v>5.34</v>
      </c>
    </row>
    <row r="43" spans="1:17" x14ac:dyDescent="0.25">
      <c r="A43" t="str">
        <f t="shared" si="2"/>
        <v>19922A</v>
      </c>
      <c r="B43" s="47">
        <v>19922</v>
      </c>
      <c r="C43" s="47" t="s">
        <v>78</v>
      </c>
      <c r="D43" s="47">
        <v>8.2200000000000006</v>
      </c>
      <c r="E43">
        <v>19921</v>
      </c>
      <c r="F43" s="48">
        <f t="shared" si="3"/>
        <v>1992</v>
      </c>
      <c r="G43" s="21">
        <f t="shared" ref="G43:J62" si="11">SUMIF($A:$A,$E43&amp;G$1,$D:$D)</f>
        <v>7.44</v>
      </c>
      <c r="H43" s="21">
        <f t="shared" si="11"/>
        <v>7.79</v>
      </c>
      <c r="I43" s="21">
        <f t="shared" si="11"/>
        <v>9.33</v>
      </c>
      <c r="J43" s="21">
        <f t="shared" si="11"/>
        <v>7.9</v>
      </c>
      <c r="K43" s="21"/>
      <c r="L43" s="21">
        <f t="shared" si="4"/>
        <v>20224</v>
      </c>
      <c r="M43" s="47">
        <f t="shared" si="9"/>
        <v>2022</v>
      </c>
      <c r="N43">
        <f t="shared" si="5"/>
        <v>3.83</v>
      </c>
      <c r="O43">
        <f t="shared" si="6"/>
        <v>3.57</v>
      </c>
      <c r="P43">
        <f t="shared" si="7"/>
        <v>4.82</v>
      </c>
      <c r="Q43">
        <f t="shared" si="8"/>
        <v>5.32</v>
      </c>
    </row>
    <row r="44" spans="1:17" x14ac:dyDescent="0.25">
      <c r="A44" t="str">
        <f t="shared" si="2"/>
        <v>19923A</v>
      </c>
      <c r="B44" s="48">
        <v>19923</v>
      </c>
      <c r="C44" s="48" t="s">
        <v>78</v>
      </c>
      <c r="D44" s="48">
        <v>8.44</v>
      </c>
      <c r="E44">
        <v>19922</v>
      </c>
      <c r="F44" s="48">
        <f t="shared" si="3"/>
        <v>1992</v>
      </c>
      <c r="G44" s="21">
        <f t="shared" si="11"/>
        <v>8.2200000000000006</v>
      </c>
      <c r="H44" s="21">
        <f t="shared" si="11"/>
        <v>7.65</v>
      </c>
      <c r="I44" s="21">
        <f t="shared" si="11"/>
        <v>8.35</v>
      </c>
      <c r="J44" s="21">
        <f t="shared" si="11"/>
        <v>8.85</v>
      </c>
      <c r="K44" s="21"/>
      <c r="L44" s="21">
        <f t="shared" si="4"/>
        <v>20234</v>
      </c>
      <c r="M44" s="47">
        <f t="shared" si="9"/>
        <v>2023</v>
      </c>
      <c r="N44">
        <f t="shared" si="5"/>
        <v>4.32</v>
      </c>
      <c r="O44">
        <f t="shared" si="6"/>
        <v>4.0999999999999996</v>
      </c>
      <c r="P44">
        <f t="shared" si="7"/>
        <v>5.68</v>
      </c>
      <c r="Q44">
        <f t="shared" si="8"/>
        <v>5.49</v>
      </c>
    </row>
    <row r="45" spans="1:17" x14ac:dyDescent="0.25">
      <c r="A45" t="str">
        <f t="shared" si="2"/>
        <v>19924A</v>
      </c>
      <c r="B45" s="47">
        <v>19924</v>
      </c>
      <c r="C45" s="47" t="s">
        <v>78</v>
      </c>
      <c r="D45" s="47">
        <v>8.64</v>
      </c>
      <c r="E45">
        <v>19923</v>
      </c>
      <c r="F45" s="48">
        <f t="shared" si="3"/>
        <v>1992</v>
      </c>
      <c r="G45" s="21">
        <f t="shared" si="11"/>
        <v>8.44</v>
      </c>
      <c r="H45" s="21">
        <f t="shared" si="11"/>
        <v>8.44</v>
      </c>
      <c r="I45" s="21">
        <f t="shared" si="11"/>
        <v>7.56</v>
      </c>
      <c r="J45" s="21">
        <f t="shared" si="11"/>
        <v>8.14</v>
      </c>
      <c r="K45" s="21"/>
      <c r="L45" s="21">
        <f t="shared" si="4"/>
        <v>20244</v>
      </c>
      <c r="M45" s="47">
        <f t="shared" si="9"/>
        <v>2024</v>
      </c>
      <c r="N45">
        <f t="shared" si="5"/>
        <v>4.42</v>
      </c>
      <c r="O45">
        <f t="shared" si="6"/>
        <v>4.1100000000000003</v>
      </c>
      <c r="P45">
        <f t="shared" si="7"/>
        <v>5.99</v>
      </c>
      <c r="Q45">
        <f t="shared" si="8"/>
        <v>5.57</v>
      </c>
    </row>
    <row r="46" spans="1:17" x14ac:dyDescent="0.25">
      <c r="A46" t="str">
        <f t="shared" si="2"/>
        <v>19931A</v>
      </c>
      <c r="B46" s="48">
        <v>19931</v>
      </c>
      <c r="C46" s="48" t="s">
        <v>78</v>
      </c>
      <c r="D46" s="48">
        <v>8.6199999999999992</v>
      </c>
      <c r="E46">
        <v>19924</v>
      </c>
      <c r="F46" s="48">
        <f t="shared" si="3"/>
        <v>1992</v>
      </c>
      <c r="G46" s="21">
        <f t="shared" si="11"/>
        <v>8.64</v>
      </c>
      <c r="H46" s="21">
        <f t="shared" si="11"/>
        <v>8.3699999999999992</v>
      </c>
      <c r="I46" s="21">
        <f t="shared" si="11"/>
        <v>8.43</v>
      </c>
      <c r="J46" s="21">
        <f t="shared" si="11"/>
        <v>7.99</v>
      </c>
      <c r="K46" s="21"/>
      <c r="L46" s="53">
        <f>E175</f>
        <v>20251</v>
      </c>
      <c r="M46" s="54">
        <f t="shared" si="9"/>
        <v>2025</v>
      </c>
      <c r="N46" s="52">
        <f t="shared" si="5"/>
        <v>4.43</v>
      </c>
      <c r="O46" s="52">
        <f t="shared" si="6"/>
        <v>4.1100000000000003</v>
      </c>
      <c r="P46" s="52">
        <f t="shared" si="7"/>
        <v>6.05</v>
      </c>
      <c r="Q46" s="52">
        <f t="shared" si="8"/>
        <v>5.66</v>
      </c>
    </row>
    <row r="47" spans="1:17" x14ac:dyDescent="0.25">
      <c r="A47" t="str">
        <f t="shared" si="2"/>
        <v>19932A</v>
      </c>
      <c r="B47" s="47">
        <v>19932</v>
      </c>
      <c r="C47" s="47" t="s">
        <v>78</v>
      </c>
      <c r="D47" s="47">
        <v>8.86</v>
      </c>
      <c r="E47">
        <v>19931</v>
      </c>
      <c r="F47" s="48">
        <f t="shared" si="3"/>
        <v>1993</v>
      </c>
      <c r="G47" s="21">
        <f t="shared" si="11"/>
        <v>8.6199999999999992</v>
      </c>
      <c r="H47" s="21">
        <f t="shared" si="11"/>
        <v>8.67</v>
      </c>
      <c r="I47" s="21">
        <f t="shared" si="11"/>
        <v>8.92</v>
      </c>
      <c r="J47" s="21">
        <f t="shared" si="11"/>
        <v>8.7200000000000006</v>
      </c>
      <c r="K47" s="21"/>
      <c r="L47" s="21"/>
      <c r="M47" s="47"/>
    </row>
    <row r="48" spans="1:17" x14ac:dyDescent="0.25">
      <c r="A48" t="str">
        <f t="shared" si="2"/>
        <v>19933A</v>
      </c>
      <c r="B48" s="48">
        <v>19933</v>
      </c>
      <c r="C48" s="48" t="s">
        <v>78</v>
      </c>
      <c r="D48" s="48">
        <v>8.3000000000000007</v>
      </c>
      <c r="E48">
        <v>19932</v>
      </c>
      <c r="F48" s="48">
        <f t="shared" si="3"/>
        <v>1993</v>
      </c>
      <c r="G48" s="21">
        <f t="shared" si="11"/>
        <v>8.86</v>
      </c>
      <c r="H48" s="21">
        <f t="shared" si="11"/>
        <v>8.7799999999999994</v>
      </c>
      <c r="I48" s="21">
        <f t="shared" si="11"/>
        <v>9.2799999999999994</v>
      </c>
      <c r="J48" s="21">
        <f t="shared" si="11"/>
        <v>9.69</v>
      </c>
      <c r="K48" s="21"/>
      <c r="L48" s="21"/>
      <c r="M48" s="47"/>
    </row>
    <row r="49" spans="1:13" x14ac:dyDescent="0.25">
      <c r="A49" t="str">
        <f t="shared" si="2"/>
        <v>19934A</v>
      </c>
      <c r="B49" s="47">
        <v>19934</v>
      </c>
      <c r="C49" s="47" t="s">
        <v>78</v>
      </c>
      <c r="D49" s="47">
        <v>8.9600000000000009</v>
      </c>
      <c r="E49">
        <v>19933</v>
      </c>
      <c r="F49" s="48">
        <f t="shared" si="3"/>
        <v>1993</v>
      </c>
      <c r="G49" s="21">
        <f t="shared" si="11"/>
        <v>8.3000000000000007</v>
      </c>
      <c r="H49" s="21">
        <f t="shared" si="11"/>
        <v>9.08</v>
      </c>
      <c r="I49" s="21">
        <f t="shared" si="11"/>
        <v>9.51</v>
      </c>
      <c r="J49" s="21">
        <f t="shared" si="11"/>
        <v>8.2200000000000006</v>
      </c>
      <c r="K49" s="21"/>
      <c r="L49" s="21"/>
      <c r="M49" s="47"/>
    </row>
    <row r="50" spans="1:13" x14ac:dyDescent="0.25">
      <c r="A50" t="str">
        <f t="shared" si="2"/>
        <v>19941A</v>
      </c>
      <c r="B50" s="48">
        <v>19941</v>
      </c>
      <c r="C50" s="48" t="s">
        <v>78</v>
      </c>
      <c r="D50" s="48">
        <v>8.5</v>
      </c>
      <c r="E50">
        <v>19934</v>
      </c>
      <c r="F50" s="48">
        <f t="shared" si="3"/>
        <v>1993</v>
      </c>
      <c r="G50" s="21">
        <f t="shared" si="11"/>
        <v>8.9600000000000009</v>
      </c>
      <c r="H50" s="21">
        <f t="shared" si="11"/>
        <v>8.85</v>
      </c>
      <c r="I50" s="21">
        <f t="shared" si="11"/>
        <v>9.19</v>
      </c>
      <c r="J50" s="21">
        <f t="shared" si="11"/>
        <v>8.15</v>
      </c>
      <c r="K50" s="21"/>
      <c r="L50" s="21"/>
      <c r="M50" s="47"/>
    </row>
    <row r="51" spans="1:13" x14ac:dyDescent="0.25">
      <c r="A51" t="str">
        <f t="shared" si="2"/>
        <v>19942A</v>
      </c>
      <c r="B51" s="47">
        <v>19942</v>
      </c>
      <c r="C51" s="47" t="s">
        <v>78</v>
      </c>
      <c r="D51" s="47">
        <v>8.18</v>
      </c>
      <c r="E51">
        <v>19941</v>
      </c>
      <c r="F51" s="48">
        <f t="shared" si="3"/>
        <v>1994</v>
      </c>
      <c r="G51" s="21">
        <f t="shared" si="11"/>
        <v>8.5</v>
      </c>
      <c r="H51" s="21">
        <f t="shared" si="11"/>
        <v>9.1300000000000008</v>
      </c>
      <c r="I51" s="21">
        <f t="shared" si="11"/>
        <v>8.7100000000000009</v>
      </c>
      <c r="J51" s="21">
        <f t="shared" si="11"/>
        <v>8.23</v>
      </c>
      <c r="K51" s="21"/>
      <c r="L51" s="21"/>
      <c r="M51" s="47"/>
    </row>
    <row r="52" spans="1:13" x14ac:dyDescent="0.25">
      <c r="A52" t="str">
        <f t="shared" si="2"/>
        <v>19943A</v>
      </c>
      <c r="B52" s="48">
        <v>19943</v>
      </c>
      <c r="C52" s="48" t="s">
        <v>78</v>
      </c>
      <c r="D52" s="48">
        <v>8.14</v>
      </c>
      <c r="E52">
        <v>19942</v>
      </c>
      <c r="F52" s="48">
        <f t="shared" si="3"/>
        <v>1994</v>
      </c>
      <c r="G52" s="21">
        <f t="shared" si="11"/>
        <v>8.18</v>
      </c>
      <c r="H52" s="21">
        <f t="shared" si="11"/>
        <v>9.14</v>
      </c>
      <c r="I52" s="21">
        <f t="shared" si="11"/>
        <v>9.77</v>
      </c>
      <c r="J52" s="21">
        <f t="shared" si="11"/>
        <v>8.43</v>
      </c>
      <c r="K52" s="21"/>
      <c r="L52" s="21"/>
      <c r="M52" s="47"/>
    </row>
    <row r="53" spans="1:13" x14ac:dyDescent="0.25">
      <c r="A53" t="str">
        <f t="shared" si="2"/>
        <v>19944A</v>
      </c>
      <c r="B53" s="47">
        <v>19944</v>
      </c>
      <c r="C53" s="47" t="s">
        <v>78</v>
      </c>
      <c r="D53" s="47">
        <v>8.84</v>
      </c>
      <c r="E53">
        <v>19943</v>
      </c>
      <c r="F53" s="48">
        <f t="shared" si="3"/>
        <v>1994</v>
      </c>
      <c r="G53" s="21">
        <f t="shared" si="11"/>
        <v>8.14</v>
      </c>
      <c r="H53" s="21">
        <f t="shared" si="11"/>
        <v>9.31</v>
      </c>
      <c r="I53" s="21">
        <f t="shared" si="11"/>
        <v>9.39</v>
      </c>
      <c r="J53" s="21">
        <f t="shared" si="11"/>
        <v>8.1300000000000008</v>
      </c>
      <c r="K53" s="21"/>
      <c r="L53" s="21"/>
      <c r="M53" s="47"/>
    </row>
    <row r="54" spans="1:13" x14ac:dyDescent="0.25">
      <c r="A54" t="str">
        <f t="shared" si="2"/>
        <v>19951A</v>
      </c>
      <c r="B54" s="48">
        <v>19951</v>
      </c>
      <c r="C54" s="48" t="s">
        <v>78</v>
      </c>
      <c r="D54" s="48">
        <v>8.7799999999999994</v>
      </c>
      <c r="E54">
        <v>19944</v>
      </c>
      <c r="F54" s="48">
        <f t="shared" si="3"/>
        <v>1994</v>
      </c>
      <c r="G54" s="21">
        <f t="shared" si="11"/>
        <v>8.84</v>
      </c>
      <c r="H54" s="21">
        <f t="shared" si="11"/>
        <v>9.51</v>
      </c>
      <c r="I54" s="21">
        <f t="shared" si="11"/>
        <v>9.1300000000000008</v>
      </c>
      <c r="J54" s="21">
        <f t="shared" si="11"/>
        <v>8.3800000000000008</v>
      </c>
      <c r="K54" s="21"/>
      <c r="L54" s="21"/>
      <c r="M54" s="47"/>
    </row>
    <row r="55" spans="1:13" x14ac:dyDescent="0.25">
      <c r="A55" t="str">
        <f t="shared" si="2"/>
        <v>19952A</v>
      </c>
      <c r="B55" s="47">
        <v>19952</v>
      </c>
      <c r="C55" s="47" t="s">
        <v>78</v>
      </c>
      <c r="D55" s="47">
        <v>8.82</v>
      </c>
      <c r="E55">
        <v>19951</v>
      </c>
      <c r="F55" s="48">
        <f t="shared" si="3"/>
        <v>1995</v>
      </c>
      <c r="G55" s="21">
        <f t="shared" si="11"/>
        <v>8.7799999999999994</v>
      </c>
      <c r="H55" s="21">
        <f t="shared" si="11"/>
        <v>9.5399999999999991</v>
      </c>
      <c r="I55" s="21">
        <f t="shared" si="11"/>
        <v>9.68</v>
      </c>
      <c r="J55" s="21">
        <f t="shared" si="11"/>
        <v>8.9600000000000009</v>
      </c>
      <c r="K55" s="21"/>
      <c r="L55" s="21"/>
      <c r="M55" s="47"/>
    </row>
    <row r="56" spans="1:13" x14ac:dyDescent="0.25">
      <c r="A56" t="str">
        <f t="shared" si="2"/>
        <v>19953A</v>
      </c>
      <c r="B56" s="48">
        <v>19953</v>
      </c>
      <c r="C56" s="48" t="s">
        <v>78</v>
      </c>
      <c r="D56" s="48">
        <v>8.92</v>
      </c>
      <c r="E56">
        <v>19952</v>
      </c>
      <c r="F56" s="48">
        <f t="shared" si="3"/>
        <v>1995</v>
      </c>
      <c r="G56" s="21">
        <f t="shared" si="11"/>
        <v>8.82</v>
      </c>
      <c r="H56" s="21">
        <f t="shared" si="11"/>
        <v>9.94</v>
      </c>
      <c r="I56" s="21">
        <f t="shared" si="11"/>
        <v>9.77</v>
      </c>
      <c r="J56" s="21">
        <f t="shared" si="11"/>
        <v>10.07</v>
      </c>
      <c r="K56" s="21"/>
      <c r="L56" s="21"/>
      <c r="M56" s="47"/>
    </row>
    <row r="57" spans="1:13" x14ac:dyDescent="0.25">
      <c r="A57" t="str">
        <f t="shared" si="2"/>
        <v>19954A</v>
      </c>
      <c r="B57" s="47">
        <v>19954</v>
      </c>
      <c r="C57" s="47" t="s">
        <v>78</v>
      </c>
      <c r="D57" s="47">
        <v>8.76</v>
      </c>
      <c r="E57">
        <v>19953</v>
      </c>
      <c r="F57" s="48">
        <f t="shared" si="3"/>
        <v>1995</v>
      </c>
      <c r="G57" s="21">
        <f t="shared" si="11"/>
        <v>8.92</v>
      </c>
      <c r="H57" s="21">
        <f t="shared" si="11"/>
        <v>9.81</v>
      </c>
      <c r="I57" s="21">
        <f t="shared" si="11"/>
        <v>9.1</v>
      </c>
      <c r="J57" s="21">
        <f t="shared" si="11"/>
        <v>9.0299999999999994</v>
      </c>
      <c r="K57" s="21"/>
      <c r="L57" s="21"/>
      <c r="M57" s="47"/>
    </row>
    <row r="58" spans="1:13" x14ac:dyDescent="0.25">
      <c r="A58" t="str">
        <f t="shared" si="2"/>
        <v>19961A</v>
      </c>
      <c r="B58" s="48">
        <v>19961</v>
      </c>
      <c r="C58" s="48" t="s">
        <v>78</v>
      </c>
      <c r="D58" s="48">
        <v>7.96</v>
      </c>
      <c r="E58">
        <v>19954</v>
      </c>
      <c r="F58" s="48">
        <f t="shared" si="3"/>
        <v>1995</v>
      </c>
      <c r="G58" s="21">
        <f t="shared" si="11"/>
        <v>8.76</v>
      </c>
      <c r="H58" s="21">
        <f t="shared" si="11"/>
        <v>9.51</v>
      </c>
      <c r="I58" s="21">
        <f t="shared" si="11"/>
        <v>9.0299999999999994</v>
      </c>
      <c r="J58" s="21">
        <f t="shared" si="11"/>
        <v>9.1300000000000008</v>
      </c>
      <c r="K58" s="21"/>
      <c r="L58" s="21"/>
      <c r="M58" s="47"/>
    </row>
    <row r="59" spans="1:13" x14ac:dyDescent="0.25">
      <c r="A59" t="str">
        <f t="shared" si="2"/>
        <v>19962A</v>
      </c>
      <c r="B59" s="47">
        <v>19962</v>
      </c>
      <c r="C59" s="47" t="s">
        <v>78</v>
      </c>
      <c r="D59" s="47">
        <v>8.58</v>
      </c>
      <c r="E59">
        <v>19961</v>
      </c>
      <c r="F59" s="48">
        <f t="shared" si="3"/>
        <v>1996</v>
      </c>
      <c r="G59" s="21">
        <f t="shared" si="11"/>
        <v>7.96</v>
      </c>
      <c r="H59" s="21">
        <f t="shared" si="11"/>
        <v>9.5299999999999994</v>
      </c>
      <c r="I59" s="21">
        <f t="shared" si="11"/>
        <v>9.02</v>
      </c>
      <c r="J59" s="21">
        <f t="shared" si="11"/>
        <v>8.89</v>
      </c>
      <c r="K59" s="21"/>
      <c r="L59" s="21"/>
      <c r="M59" s="47"/>
    </row>
    <row r="60" spans="1:13" x14ac:dyDescent="0.25">
      <c r="A60" t="str">
        <f t="shared" si="2"/>
        <v>19963A</v>
      </c>
      <c r="B60" s="48">
        <v>19963</v>
      </c>
      <c r="C60" s="48" t="s">
        <v>78</v>
      </c>
      <c r="D60" s="48">
        <v>8.61</v>
      </c>
      <c r="E60">
        <v>19962</v>
      </c>
      <c r="F60" s="48">
        <f t="shared" si="3"/>
        <v>1996</v>
      </c>
      <c r="G60" s="21">
        <f t="shared" si="11"/>
        <v>8.58</v>
      </c>
      <c r="H60" s="21">
        <f t="shared" si="11"/>
        <v>9.35</v>
      </c>
      <c r="I60" s="21">
        <f t="shared" si="11"/>
        <v>9.44</v>
      </c>
      <c r="J60" s="21">
        <f t="shared" si="11"/>
        <v>9.18</v>
      </c>
      <c r="K60" s="21"/>
      <c r="L60" s="21"/>
      <c r="M60" s="47"/>
    </row>
    <row r="61" spans="1:13" x14ac:dyDescent="0.25">
      <c r="A61" t="str">
        <f t="shared" si="2"/>
        <v>19964A</v>
      </c>
      <c r="B61" s="47">
        <v>19964</v>
      </c>
      <c r="C61" s="47" t="s">
        <v>78</v>
      </c>
      <c r="D61" s="47">
        <v>8.76</v>
      </c>
      <c r="E61">
        <v>19963</v>
      </c>
      <c r="F61" s="48">
        <f t="shared" si="3"/>
        <v>1996</v>
      </c>
      <c r="G61" s="21">
        <f t="shared" si="11"/>
        <v>8.61</v>
      </c>
      <c r="H61" s="21">
        <f t="shared" si="11"/>
        <v>9.33</v>
      </c>
      <c r="I61" s="21">
        <f t="shared" si="11"/>
        <v>9.01</v>
      </c>
      <c r="J61" s="21">
        <f t="shared" si="11"/>
        <v>8.5299999999999994</v>
      </c>
      <c r="K61" s="21"/>
      <c r="L61" s="21"/>
      <c r="M61" s="47"/>
    </row>
    <row r="62" spans="1:13" x14ac:dyDescent="0.25">
      <c r="A62" t="str">
        <f t="shared" si="2"/>
        <v>19971A</v>
      </c>
      <c r="B62" s="48">
        <v>19971</v>
      </c>
      <c r="C62" s="48" t="s">
        <v>78</v>
      </c>
      <c r="D62" s="48">
        <v>7.58</v>
      </c>
      <c r="E62">
        <v>19964</v>
      </c>
      <c r="F62" s="48">
        <f t="shared" si="3"/>
        <v>1996</v>
      </c>
      <c r="G62" s="21">
        <f t="shared" si="11"/>
        <v>8.76</v>
      </c>
      <c r="H62" s="21">
        <f t="shared" si="11"/>
        <v>9.36</v>
      </c>
      <c r="I62" s="21">
        <f t="shared" si="11"/>
        <v>8.31</v>
      </c>
      <c r="J62" s="21">
        <f t="shared" si="11"/>
        <v>8.74</v>
      </c>
      <c r="K62" s="21"/>
      <c r="L62" s="21"/>
      <c r="M62" s="47"/>
    </row>
    <row r="63" spans="1:13" x14ac:dyDescent="0.25">
      <c r="A63" t="str">
        <f t="shared" si="2"/>
        <v>19972A</v>
      </c>
      <c r="B63" s="47">
        <v>19972</v>
      </c>
      <c r="C63" s="47" t="s">
        <v>78</v>
      </c>
      <c r="D63" s="47">
        <v>8.49</v>
      </c>
      <c r="E63">
        <v>19971</v>
      </c>
      <c r="F63" s="48">
        <f t="shared" si="3"/>
        <v>1997</v>
      </c>
      <c r="G63" s="21">
        <f t="shared" ref="G63:J82" si="12">SUMIF($A:$A,$E63&amp;G$1,$D:$D)</f>
        <v>7.58</v>
      </c>
      <c r="H63" s="21">
        <f t="shared" si="12"/>
        <v>9.2899999999999991</v>
      </c>
      <c r="I63" s="21">
        <f t="shared" si="12"/>
        <v>9.52</v>
      </c>
      <c r="J63" s="21">
        <f t="shared" si="12"/>
        <v>9.1</v>
      </c>
      <c r="K63" s="21"/>
      <c r="L63" s="21"/>
      <c r="M63" s="47"/>
    </row>
    <row r="64" spans="1:13" x14ac:dyDescent="0.25">
      <c r="A64" t="str">
        <f t="shared" si="2"/>
        <v>19973A</v>
      </c>
      <c r="B64" s="48">
        <v>19973</v>
      </c>
      <c r="C64" s="48" t="s">
        <v>78</v>
      </c>
      <c r="D64" s="48">
        <v>8.36</v>
      </c>
      <c r="E64">
        <v>19972</v>
      </c>
      <c r="F64" s="48">
        <f t="shared" si="3"/>
        <v>1997</v>
      </c>
      <c r="G64" s="21">
        <f t="shared" si="12"/>
        <v>8.49</v>
      </c>
      <c r="H64" s="21">
        <f t="shared" si="12"/>
        <v>9.1</v>
      </c>
      <c r="I64" s="21">
        <f t="shared" si="12"/>
        <v>8.8000000000000007</v>
      </c>
      <c r="J64" s="21">
        <f t="shared" si="12"/>
        <v>9.86</v>
      </c>
      <c r="K64" s="21"/>
      <c r="L64" s="21"/>
      <c r="M64" s="47"/>
    </row>
    <row r="65" spans="1:16" x14ac:dyDescent="0.25">
      <c r="A65" t="str">
        <f t="shared" si="2"/>
        <v>19974A</v>
      </c>
      <c r="B65" s="47">
        <v>19974</v>
      </c>
      <c r="C65" s="47" t="s">
        <v>78</v>
      </c>
      <c r="D65" s="47">
        <v>8.57</v>
      </c>
      <c r="E65">
        <v>19973</v>
      </c>
      <c r="F65" s="48">
        <f t="shared" si="3"/>
        <v>1997</v>
      </c>
      <c r="G65" s="21">
        <f t="shared" si="12"/>
        <v>8.36</v>
      </c>
      <c r="H65" s="21">
        <f t="shared" si="12"/>
        <v>8.8800000000000008</v>
      </c>
      <c r="I65" s="21">
        <f t="shared" si="12"/>
        <v>9.3000000000000007</v>
      </c>
      <c r="J65" s="21">
        <f t="shared" si="12"/>
        <v>8.74</v>
      </c>
      <c r="K65" s="21"/>
      <c r="L65" s="21"/>
      <c r="M65" s="47"/>
    </row>
    <row r="66" spans="1:16" x14ac:dyDescent="0.25">
      <c r="A66" t="str">
        <f t="shared" si="2"/>
        <v>19981A</v>
      </c>
      <c r="B66" s="48">
        <v>19981</v>
      </c>
      <c r="C66" s="48" t="s">
        <v>78</v>
      </c>
      <c r="D66" s="48">
        <v>8.2799999999999994</v>
      </c>
      <c r="E66">
        <v>19974</v>
      </c>
      <c r="F66" s="48">
        <f t="shared" si="3"/>
        <v>1997</v>
      </c>
      <c r="G66" s="21">
        <f t="shared" si="12"/>
        <v>8.57</v>
      </c>
      <c r="H66" s="21">
        <f t="shared" si="12"/>
        <v>8.9600000000000009</v>
      </c>
      <c r="I66" s="21">
        <f t="shared" si="12"/>
        <v>8.67</v>
      </c>
      <c r="J66" s="21">
        <f t="shared" si="12"/>
        <v>8.76</v>
      </c>
      <c r="K66" s="21"/>
      <c r="L66" s="21"/>
      <c r="M66" s="47"/>
    </row>
    <row r="67" spans="1:16" x14ac:dyDescent="0.25">
      <c r="A67" t="str">
        <f t="shared" si="2"/>
        <v>19982A</v>
      </c>
      <c r="B67" s="47">
        <v>19982</v>
      </c>
      <c r="C67" s="47" t="s">
        <v>78</v>
      </c>
      <c r="D67" s="47">
        <v>8.08</v>
      </c>
      <c r="E67">
        <v>19981</v>
      </c>
      <c r="F67" s="48">
        <f t="shared" si="3"/>
        <v>1998</v>
      </c>
      <c r="G67" s="21">
        <f t="shared" si="12"/>
        <v>8.2799999999999994</v>
      </c>
      <c r="H67" s="21">
        <f t="shared" si="12"/>
        <v>8.89</v>
      </c>
      <c r="I67" s="21">
        <f t="shared" si="12"/>
        <v>8.57</v>
      </c>
      <c r="J67" s="21">
        <f t="shared" si="12"/>
        <v>8.7899999999999991</v>
      </c>
      <c r="K67" s="21"/>
      <c r="L67" s="21"/>
      <c r="M67" s="47"/>
    </row>
    <row r="68" spans="1:16" x14ac:dyDescent="0.25">
      <c r="A68" t="str">
        <f t="shared" ref="A68:A131" si="13">B68&amp;C68</f>
        <v>19983A</v>
      </c>
      <c r="B68" s="48">
        <v>19983</v>
      </c>
      <c r="C68" s="48" t="s">
        <v>78</v>
      </c>
      <c r="D68" s="48">
        <v>7.94</v>
      </c>
      <c r="E68">
        <v>19982</v>
      </c>
      <c r="F68" s="48">
        <f t="shared" ref="F68:F131" si="14">ROUND(E68/10,0)</f>
        <v>1998</v>
      </c>
      <c r="G68" s="21">
        <f t="shared" si="12"/>
        <v>8.08</v>
      </c>
      <c r="H68" s="21">
        <f t="shared" si="12"/>
        <v>9.0500000000000007</v>
      </c>
      <c r="I68" s="21">
        <f t="shared" si="12"/>
        <v>8.3800000000000008</v>
      </c>
      <c r="J68" s="21">
        <f t="shared" si="12"/>
        <v>9.64</v>
      </c>
      <c r="K68" s="21"/>
      <c r="L68" s="21"/>
      <c r="M68" s="47"/>
    </row>
    <row r="69" spans="1:16" x14ac:dyDescent="0.25">
      <c r="A69" t="str">
        <f t="shared" si="13"/>
        <v>19984A</v>
      </c>
      <c r="B69" s="47">
        <v>19984</v>
      </c>
      <c r="C69" s="47" t="s">
        <v>78</v>
      </c>
      <c r="D69" s="47">
        <v>8.16</v>
      </c>
      <c r="E69">
        <v>19983</v>
      </c>
      <c r="F69" s="48">
        <f t="shared" si="14"/>
        <v>1998</v>
      </c>
      <c r="G69" s="21">
        <f t="shared" si="12"/>
        <v>7.94</v>
      </c>
      <c r="H69" s="21">
        <f t="shared" si="12"/>
        <v>8.81</v>
      </c>
      <c r="I69" s="21">
        <f t="shared" si="12"/>
        <v>8.64</v>
      </c>
      <c r="J69" s="21">
        <f t="shared" si="12"/>
        <v>9.1300000000000008</v>
      </c>
      <c r="K69" s="21"/>
      <c r="L69" s="21"/>
      <c r="M69" s="47"/>
    </row>
    <row r="70" spans="1:16" x14ac:dyDescent="0.25">
      <c r="A70" t="str">
        <f t="shared" si="13"/>
        <v>19991A</v>
      </c>
      <c r="B70" s="48">
        <v>19991</v>
      </c>
      <c r="C70" s="48" t="s">
        <v>78</v>
      </c>
      <c r="D70" s="48">
        <v>7.85</v>
      </c>
      <c r="E70">
        <v>19984</v>
      </c>
      <c r="F70" s="48">
        <f t="shared" si="14"/>
        <v>1998</v>
      </c>
      <c r="G70" s="21">
        <f t="shared" si="12"/>
        <v>8.16</v>
      </c>
      <c r="H70" s="21">
        <f t="shared" si="12"/>
        <v>8.7100000000000009</v>
      </c>
      <c r="I70" s="21">
        <f t="shared" si="12"/>
        <v>8.19</v>
      </c>
      <c r="J70" s="21">
        <f t="shared" si="12"/>
        <v>9.01</v>
      </c>
      <c r="K70" s="21"/>
      <c r="L70" s="21"/>
      <c r="M70" s="47"/>
    </row>
    <row r="71" spans="1:16" x14ac:dyDescent="0.25">
      <c r="A71" t="str">
        <f t="shared" si="13"/>
        <v>19992A</v>
      </c>
      <c r="B71" s="47">
        <v>19992</v>
      </c>
      <c r="C71" s="47" t="s">
        <v>78</v>
      </c>
      <c r="D71" s="47">
        <v>7.82</v>
      </c>
      <c r="E71">
        <v>19991</v>
      </c>
      <c r="F71" s="48">
        <f t="shared" si="14"/>
        <v>1999</v>
      </c>
      <c r="G71" s="21">
        <f t="shared" si="12"/>
        <v>7.85</v>
      </c>
      <c r="H71" s="21">
        <f t="shared" si="12"/>
        <v>8.9</v>
      </c>
      <c r="I71" s="21">
        <f t="shared" si="12"/>
        <v>8.2100000000000009</v>
      </c>
      <c r="J71" s="21">
        <f t="shared" si="12"/>
        <v>8.92</v>
      </c>
      <c r="K71" s="21"/>
      <c r="L71" s="21"/>
      <c r="M71" s="47"/>
    </row>
    <row r="72" spans="1:16" x14ac:dyDescent="0.25">
      <c r="A72" t="str">
        <f t="shared" si="13"/>
        <v>19993A</v>
      </c>
      <c r="B72" s="48">
        <v>19993</v>
      </c>
      <c r="C72" s="48" t="s">
        <v>78</v>
      </c>
      <c r="D72" s="48">
        <v>7.61</v>
      </c>
      <c r="E72">
        <v>19992</v>
      </c>
      <c r="F72" s="48">
        <f t="shared" si="14"/>
        <v>1999</v>
      </c>
      <c r="G72" s="21">
        <f t="shared" si="12"/>
        <v>7.82</v>
      </c>
      <c r="H72" s="21">
        <f t="shared" si="12"/>
        <v>8.86</v>
      </c>
      <c r="I72" s="21">
        <f t="shared" si="12"/>
        <v>8.75</v>
      </c>
      <c r="J72" s="21">
        <f t="shared" si="12"/>
        <v>9.33</v>
      </c>
      <c r="K72" s="21"/>
      <c r="L72" s="21"/>
      <c r="M72" s="47"/>
    </row>
    <row r="73" spans="1:16" x14ac:dyDescent="0.25">
      <c r="A73" t="str">
        <f t="shared" si="13"/>
        <v>19994A</v>
      </c>
      <c r="B73" s="47">
        <v>19994</v>
      </c>
      <c r="C73" s="47" t="s">
        <v>78</v>
      </c>
      <c r="D73" s="47">
        <v>7.95</v>
      </c>
      <c r="E73">
        <v>19993</v>
      </c>
      <c r="F73" s="48">
        <f t="shared" si="14"/>
        <v>1999</v>
      </c>
      <c r="G73" s="21">
        <f t="shared" si="12"/>
        <v>7.61</v>
      </c>
      <c r="H73" s="21">
        <f t="shared" si="12"/>
        <v>8.86</v>
      </c>
      <c r="I73" s="21">
        <f t="shared" si="12"/>
        <v>8.08</v>
      </c>
      <c r="J73" s="21">
        <f t="shared" si="12"/>
        <v>8.3800000000000008</v>
      </c>
      <c r="K73" s="21"/>
      <c r="L73" s="21"/>
      <c r="M73" s="47"/>
    </row>
    <row r="74" spans="1:16" x14ac:dyDescent="0.25">
      <c r="A74" t="str">
        <f t="shared" si="13"/>
        <v>20001A</v>
      </c>
      <c r="B74" s="48">
        <v>20001</v>
      </c>
      <c r="C74" s="48" t="s">
        <v>78</v>
      </c>
      <c r="D74" s="48">
        <v>7.69</v>
      </c>
      <c r="E74">
        <v>19994</v>
      </c>
      <c r="F74" s="48">
        <f t="shared" si="14"/>
        <v>1999</v>
      </c>
      <c r="G74" s="21">
        <f t="shared" si="12"/>
        <v>7.95</v>
      </c>
      <c r="H74" s="21">
        <f t="shared" si="12"/>
        <v>8.89</v>
      </c>
      <c r="I74" s="21">
        <f t="shared" si="12"/>
        <v>7.8</v>
      </c>
      <c r="J74" s="21">
        <f t="shared" si="12"/>
        <v>8.6999999999999993</v>
      </c>
      <c r="K74" s="21"/>
      <c r="L74" s="21"/>
      <c r="M74" s="47"/>
    </row>
    <row r="75" spans="1:16" x14ac:dyDescent="0.25">
      <c r="A75" t="str">
        <f t="shared" si="13"/>
        <v>20002A</v>
      </c>
      <c r="B75" s="47">
        <v>20002</v>
      </c>
      <c r="C75" s="47" t="s">
        <v>78</v>
      </c>
      <c r="D75" s="47">
        <v>7.72</v>
      </c>
      <c r="E75">
        <v>20001</v>
      </c>
      <c r="F75" s="48">
        <f t="shared" si="14"/>
        <v>2000</v>
      </c>
      <c r="G75" s="21">
        <f t="shared" si="12"/>
        <v>7.69</v>
      </c>
      <c r="H75" s="21">
        <f t="shared" si="12"/>
        <v>9.19</v>
      </c>
      <c r="I75" s="21">
        <f t="shared" si="12"/>
        <v>8.35</v>
      </c>
      <c r="J75" s="21">
        <f t="shared" si="12"/>
        <v>8.7200000000000006</v>
      </c>
      <c r="K75" s="21"/>
      <c r="L75" s="21"/>
      <c r="M75" s="47"/>
    </row>
    <row r="76" spans="1:16" x14ac:dyDescent="0.25">
      <c r="A76" t="str">
        <f t="shared" si="13"/>
        <v>20003A</v>
      </c>
      <c r="B76" s="48">
        <v>20003</v>
      </c>
      <c r="C76" s="48" t="s">
        <v>78</v>
      </c>
      <c r="D76" s="48">
        <v>7.95</v>
      </c>
      <c r="E76">
        <v>20002</v>
      </c>
      <c r="F76" s="48">
        <f t="shared" si="14"/>
        <v>2000</v>
      </c>
      <c r="G76" s="21">
        <f t="shared" si="12"/>
        <v>7.72</v>
      </c>
      <c r="H76" s="21">
        <f t="shared" si="12"/>
        <v>8.51</v>
      </c>
      <c r="I76" s="21">
        <f t="shared" si="12"/>
        <v>8.23</v>
      </c>
      <c r="J76" s="21">
        <f t="shared" si="12"/>
        <v>9.3000000000000007</v>
      </c>
      <c r="K76" s="21"/>
      <c r="L76" s="21"/>
      <c r="M76" s="47"/>
    </row>
    <row r="77" spans="1:16" x14ac:dyDescent="0.25">
      <c r="A77" t="str">
        <f t="shared" si="13"/>
        <v>20004A</v>
      </c>
      <c r="B77" s="47">
        <v>20004</v>
      </c>
      <c r="C77" s="47" t="s">
        <v>78</v>
      </c>
      <c r="D77" s="47">
        <v>8.08</v>
      </c>
      <c r="E77">
        <v>20003</v>
      </c>
      <c r="F77" s="48">
        <f t="shared" si="14"/>
        <v>2000</v>
      </c>
      <c r="G77" s="21">
        <f t="shared" si="12"/>
        <v>7.95</v>
      </c>
      <c r="H77" s="21">
        <f t="shared" si="12"/>
        <v>8.81</v>
      </c>
      <c r="I77" s="21">
        <f t="shared" si="12"/>
        <v>8.36</v>
      </c>
      <c r="J77" s="21">
        <f t="shared" si="12"/>
        <v>9.1999999999999993</v>
      </c>
      <c r="K77" s="21"/>
      <c r="L77" s="21"/>
      <c r="M77" s="47"/>
    </row>
    <row r="78" spans="1:16" x14ac:dyDescent="0.25">
      <c r="A78" t="str">
        <f t="shared" si="13"/>
        <v>20011A</v>
      </c>
      <c r="B78" s="48">
        <v>20011</v>
      </c>
      <c r="C78" s="48" t="s">
        <v>78</v>
      </c>
      <c r="D78" s="48">
        <v>8.06</v>
      </c>
      <c r="E78">
        <v>20004</v>
      </c>
      <c r="F78" s="48">
        <f t="shared" si="14"/>
        <v>2000</v>
      </c>
      <c r="G78" s="21">
        <f t="shared" si="12"/>
        <v>8.08</v>
      </c>
      <c r="H78" s="21">
        <f t="shared" si="12"/>
        <v>8.5399999999999991</v>
      </c>
      <c r="I78" s="21">
        <f t="shared" si="12"/>
        <v>8.6199999999999992</v>
      </c>
      <c r="J78" s="21">
        <f t="shared" si="12"/>
        <v>9</v>
      </c>
      <c r="K78" s="21"/>
      <c r="L78" s="21"/>
      <c r="M78" s="47"/>
      <c r="N78" s="51"/>
      <c r="O78" s="51"/>
      <c r="P78" s="51"/>
    </row>
    <row r="79" spans="1:16" x14ac:dyDescent="0.25">
      <c r="A79" t="str">
        <f t="shared" si="13"/>
        <v>20012A</v>
      </c>
      <c r="B79" s="47">
        <v>20012</v>
      </c>
      <c r="C79" s="47" t="s">
        <v>78</v>
      </c>
      <c r="D79" s="47">
        <v>7.82</v>
      </c>
      <c r="E79">
        <v>20011</v>
      </c>
      <c r="F79" s="48">
        <f t="shared" si="14"/>
        <v>2001</v>
      </c>
      <c r="G79" s="21">
        <f t="shared" si="12"/>
        <v>8.06</v>
      </c>
      <c r="H79" s="21">
        <f t="shared" si="12"/>
        <v>8.64</v>
      </c>
      <c r="I79" s="21">
        <f t="shared" si="12"/>
        <v>8.65</v>
      </c>
      <c r="J79" s="21">
        <f t="shared" si="12"/>
        <v>9.08</v>
      </c>
      <c r="K79" s="21"/>
      <c r="L79" s="21"/>
      <c r="M79" s="47"/>
      <c r="N79" s="51"/>
      <c r="O79" s="51"/>
      <c r="P79" s="51"/>
    </row>
    <row r="80" spans="1:16" x14ac:dyDescent="0.25">
      <c r="A80" t="str">
        <f t="shared" si="13"/>
        <v>20013A</v>
      </c>
      <c r="B80" s="48">
        <v>20013</v>
      </c>
      <c r="C80" s="48" t="s">
        <v>78</v>
      </c>
      <c r="D80" s="48">
        <v>7.52</v>
      </c>
      <c r="E80">
        <v>20012</v>
      </c>
      <c r="F80" s="48">
        <f t="shared" si="14"/>
        <v>2001</v>
      </c>
      <c r="G80" s="21">
        <f t="shared" si="12"/>
        <v>7.82</v>
      </c>
      <c r="H80" s="21">
        <f t="shared" si="12"/>
        <v>8.48</v>
      </c>
      <c r="I80" s="21">
        <f t="shared" si="12"/>
        <v>8.9600000000000009</v>
      </c>
      <c r="J80" s="21">
        <f t="shared" si="12"/>
        <v>9.33</v>
      </c>
      <c r="K80" s="21"/>
      <c r="L80" s="21"/>
      <c r="M80" s="47"/>
    </row>
    <row r="81" spans="1:13" x14ac:dyDescent="0.25">
      <c r="A81" t="str">
        <f t="shared" si="13"/>
        <v>20014A</v>
      </c>
      <c r="B81" s="47">
        <v>20014</v>
      </c>
      <c r="C81" s="47" t="s">
        <v>78</v>
      </c>
      <c r="D81" s="47">
        <v>7.51</v>
      </c>
      <c r="E81">
        <v>20013</v>
      </c>
      <c r="F81" s="48">
        <f t="shared" si="14"/>
        <v>2001</v>
      </c>
      <c r="G81" s="21">
        <f t="shared" si="12"/>
        <v>7.52</v>
      </c>
      <c r="H81" s="21">
        <f t="shared" si="12"/>
        <v>9.02</v>
      </c>
      <c r="I81" s="21">
        <f t="shared" si="12"/>
        <v>8.75</v>
      </c>
      <c r="J81" s="21">
        <f t="shared" si="12"/>
        <v>8.59</v>
      </c>
      <c r="K81" s="21"/>
      <c r="L81" s="21"/>
      <c r="M81" s="47"/>
    </row>
    <row r="82" spans="1:13" x14ac:dyDescent="0.25">
      <c r="A82" t="str">
        <f t="shared" si="13"/>
        <v>20021A</v>
      </c>
      <c r="B82" s="48">
        <v>20021</v>
      </c>
      <c r="C82" s="48" t="s">
        <v>78</v>
      </c>
      <c r="D82" s="48">
        <v>7.28</v>
      </c>
      <c r="E82">
        <v>20014</v>
      </c>
      <c r="F82" s="48">
        <f t="shared" si="14"/>
        <v>2001</v>
      </c>
      <c r="G82" s="21">
        <f t="shared" si="12"/>
        <v>7.51</v>
      </c>
      <c r="H82" s="21">
        <f t="shared" si="12"/>
        <v>8.8800000000000008</v>
      </c>
      <c r="I82" s="21">
        <f t="shared" si="12"/>
        <v>8.99</v>
      </c>
      <c r="J82" s="21">
        <f t="shared" si="12"/>
        <v>8.83</v>
      </c>
      <c r="K82" s="21"/>
      <c r="L82" s="21"/>
      <c r="M82" s="47"/>
    </row>
    <row r="83" spans="1:13" x14ac:dyDescent="0.25">
      <c r="A83" t="str">
        <f t="shared" si="13"/>
        <v>20022A</v>
      </c>
      <c r="B83" s="47">
        <v>20022</v>
      </c>
      <c r="C83" s="47" t="s">
        <v>78</v>
      </c>
      <c r="D83" s="47">
        <v>7.06</v>
      </c>
      <c r="E83">
        <v>20021</v>
      </c>
      <c r="F83" s="48">
        <f t="shared" si="14"/>
        <v>2002</v>
      </c>
      <c r="G83" s="21">
        <f t="shared" ref="G83:J102" si="15">SUMIF($A:$A,$E83&amp;G$1,$D:$D)</f>
        <v>7.28</v>
      </c>
      <c r="H83" s="21">
        <f t="shared" si="15"/>
        <v>8.89</v>
      </c>
      <c r="I83" s="21">
        <f t="shared" si="15"/>
        <v>9.09</v>
      </c>
      <c r="J83" s="21">
        <f t="shared" si="15"/>
        <v>9</v>
      </c>
      <c r="K83" s="21"/>
      <c r="L83" s="21"/>
      <c r="M83" s="47"/>
    </row>
    <row r="84" spans="1:13" x14ac:dyDescent="0.25">
      <c r="A84" t="str">
        <f t="shared" si="13"/>
        <v>20023A</v>
      </c>
      <c r="B84" s="48">
        <v>20023</v>
      </c>
      <c r="C84" s="48" t="s">
        <v>78</v>
      </c>
      <c r="D84" s="48">
        <v>6.64</v>
      </c>
      <c r="E84">
        <v>20022</v>
      </c>
      <c r="F84" s="48">
        <f t="shared" si="14"/>
        <v>2002</v>
      </c>
      <c r="G84" s="21">
        <f t="shared" si="15"/>
        <v>7.06</v>
      </c>
      <c r="H84" s="21">
        <f t="shared" si="15"/>
        <v>8.36</v>
      </c>
      <c r="I84" s="21">
        <f t="shared" si="15"/>
        <v>9.36</v>
      </c>
      <c r="J84" s="21">
        <f t="shared" si="15"/>
        <v>9.1199999999999992</v>
      </c>
      <c r="K84" s="21"/>
      <c r="L84" s="21"/>
      <c r="M84" s="47"/>
    </row>
    <row r="85" spans="1:13" x14ac:dyDescent="0.25">
      <c r="A85" t="str">
        <f t="shared" si="13"/>
        <v>20024A</v>
      </c>
      <c r="B85" s="47">
        <v>20024</v>
      </c>
      <c r="C85" s="47" t="s">
        <v>78</v>
      </c>
      <c r="D85" s="47">
        <v>6.45</v>
      </c>
      <c r="E85">
        <v>20023</v>
      </c>
      <c r="F85" s="48">
        <f t="shared" si="14"/>
        <v>2002</v>
      </c>
      <c r="G85" s="21">
        <f t="shared" si="15"/>
        <v>6.64</v>
      </c>
      <c r="H85" s="21">
        <f t="shared" si="15"/>
        <v>8.24</v>
      </c>
      <c r="I85" s="21">
        <f t="shared" si="15"/>
        <v>8.59</v>
      </c>
      <c r="J85" s="21">
        <f t="shared" si="15"/>
        <v>8.41</v>
      </c>
      <c r="K85" s="21"/>
      <c r="L85" s="21"/>
      <c r="M85" s="47"/>
    </row>
    <row r="86" spans="1:13" x14ac:dyDescent="0.25">
      <c r="A86" t="str">
        <f t="shared" si="13"/>
        <v>20031A</v>
      </c>
      <c r="B86" s="48">
        <v>20031</v>
      </c>
      <c r="C86" s="48" t="s">
        <v>78</v>
      </c>
      <c r="D86" s="48">
        <v>6.38</v>
      </c>
      <c r="E86">
        <v>20024</v>
      </c>
      <c r="F86" s="48">
        <f t="shared" si="14"/>
        <v>2002</v>
      </c>
      <c r="G86" s="21">
        <f t="shared" si="15"/>
        <v>6.45</v>
      </c>
      <c r="H86" s="21">
        <f t="shared" si="15"/>
        <v>8.64</v>
      </c>
      <c r="I86" s="21">
        <f t="shared" si="15"/>
        <v>8.48</v>
      </c>
      <c r="J86" s="21">
        <f t="shared" si="15"/>
        <v>8.35</v>
      </c>
      <c r="K86" s="21"/>
      <c r="L86" s="21"/>
      <c r="M86" s="47"/>
    </row>
    <row r="87" spans="1:13" x14ac:dyDescent="0.25">
      <c r="A87" t="str">
        <f t="shared" si="13"/>
        <v>20032A</v>
      </c>
      <c r="B87" s="47">
        <v>20032</v>
      </c>
      <c r="C87" s="47" t="s">
        <v>78</v>
      </c>
      <c r="D87" s="47">
        <v>6.09</v>
      </c>
      <c r="E87">
        <v>20031</v>
      </c>
      <c r="F87" s="48">
        <f t="shared" si="14"/>
        <v>2003</v>
      </c>
      <c r="G87" s="21">
        <f t="shared" si="15"/>
        <v>6.38</v>
      </c>
      <c r="H87" s="21">
        <f t="shared" si="15"/>
        <v>7.89</v>
      </c>
      <c r="I87" s="21">
        <f t="shared" si="15"/>
        <v>8.4499999999999993</v>
      </c>
      <c r="J87" s="21">
        <f t="shared" si="15"/>
        <v>8.18</v>
      </c>
      <c r="K87" s="21"/>
      <c r="L87" s="21"/>
      <c r="M87" s="47"/>
    </row>
    <row r="88" spans="1:13" x14ac:dyDescent="0.25">
      <c r="A88" t="str">
        <f t="shared" si="13"/>
        <v>20033A</v>
      </c>
      <c r="B88" s="48">
        <v>20033</v>
      </c>
      <c r="C88" s="48" t="s">
        <v>78</v>
      </c>
      <c r="D88" s="48">
        <v>5.72</v>
      </c>
      <c r="E88">
        <v>20032</v>
      </c>
      <c r="F88" s="48">
        <f t="shared" si="14"/>
        <v>2003</v>
      </c>
      <c r="G88" s="21">
        <f t="shared" si="15"/>
        <v>6.09</v>
      </c>
      <c r="H88" s="21">
        <f t="shared" si="15"/>
        <v>8.1300000000000008</v>
      </c>
      <c r="I88" s="21">
        <f t="shared" si="15"/>
        <v>8.48</v>
      </c>
      <c r="J88" s="21">
        <f t="shared" si="15"/>
        <v>8.2100000000000009</v>
      </c>
      <c r="K88" s="21"/>
      <c r="L88" s="21"/>
      <c r="M88" s="47"/>
    </row>
    <row r="89" spans="1:13" x14ac:dyDescent="0.25">
      <c r="A89" t="str">
        <f t="shared" si="13"/>
        <v>20034A</v>
      </c>
      <c r="B89" s="47">
        <v>20034</v>
      </c>
      <c r="C89" s="47" t="s">
        <v>78</v>
      </c>
      <c r="D89" s="47">
        <v>6.1</v>
      </c>
      <c r="E89">
        <v>20033</v>
      </c>
      <c r="F89" s="48">
        <f t="shared" si="14"/>
        <v>2003</v>
      </c>
      <c r="G89" s="21">
        <f t="shared" si="15"/>
        <v>5.72</v>
      </c>
      <c r="H89" s="21">
        <f t="shared" si="15"/>
        <v>7.99</v>
      </c>
      <c r="I89" s="21">
        <f t="shared" si="15"/>
        <v>8.0299999999999994</v>
      </c>
      <c r="J89" s="21">
        <f t="shared" si="15"/>
        <v>7.69</v>
      </c>
      <c r="K89" s="21"/>
      <c r="L89" s="21"/>
      <c r="M89" s="47"/>
    </row>
    <row r="90" spans="1:13" x14ac:dyDescent="0.25">
      <c r="A90" t="str">
        <f t="shared" si="13"/>
        <v>20041A</v>
      </c>
      <c r="B90" s="48">
        <v>20041</v>
      </c>
      <c r="C90" s="48" t="s">
        <v>78</v>
      </c>
      <c r="D90" s="48">
        <v>5.87</v>
      </c>
      <c r="E90">
        <v>20034</v>
      </c>
      <c r="F90" s="48">
        <f t="shared" si="14"/>
        <v>2003</v>
      </c>
      <c r="G90" s="21">
        <f t="shared" si="15"/>
        <v>6.1</v>
      </c>
      <c r="H90" s="21">
        <f t="shared" si="15"/>
        <v>7.85</v>
      </c>
      <c r="I90" s="21">
        <f t="shared" si="15"/>
        <v>7.85</v>
      </c>
      <c r="J90" s="21">
        <f t="shared" si="15"/>
        <v>8.0500000000000007</v>
      </c>
      <c r="K90" s="21"/>
      <c r="L90" s="21"/>
      <c r="M90" s="47"/>
    </row>
    <row r="91" spans="1:13" x14ac:dyDescent="0.25">
      <c r="A91" t="str">
        <f t="shared" si="13"/>
        <v>20042A</v>
      </c>
      <c r="B91" s="47">
        <v>20042</v>
      </c>
      <c r="C91" s="47" t="s">
        <v>78</v>
      </c>
      <c r="D91" s="47">
        <v>5.85</v>
      </c>
      <c r="E91">
        <v>20041</v>
      </c>
      <c r="F91" s="48">
        <f t="shared" si="14"/>
        <v>2004</v>
      </c>
      <c r="G91" s="21">
        <f t="shared" si="15"/>
        <v>5.87</v>
      </c>
      <c r="H91" s="21">
        <f t="shared" si="15"/>
        <v>7.72</v>
      </c>
      <c r="I91" s="21">
        <f t="shared" si="15"/>
        <v>7.69</v>
      </c>
      <c r="J91" s="21">
        <f t="shared" si="15"/>
        <v>7.67</v>
      </c>
      <c r="K91" s="21"/>
      <c r="L91" s="21"/>
      <c r="M91" s="47"/>
    </row>
    <row r="92" spans="1:13" x14ac:dyDescent="0.25">
      <c r="A92" t="str">
        <f t="shared" si="13"/>
        <v>20043A</v>
      </c>
      <c r="B92" s="48">
        <v>20043</v>
      </c>
      <c r="C92" s="48" t="s">
        <v>78</v>
      </c>
      <c r="D92" s="48">
        <v>5.25</v>
      </c>
      <c r="E92">
        <v>20042</v>
      </c>
      <c r="F92" s="48">
        <f t="shared" si="14"/>
        <v>2004</v>
      </c>
      <c r="G92" s="21">
        <f t="shared" si="15"/>
        <v>5.85</v>
      </c>
      <c r="H92" s="21">
        <f t="shared" si="15"/>
        <v>7.2</v>
      </c>
      <c r="I92" s="21">
        <f t="shared" si="15"/>
        <v>8.11</v>
      </c>
      <c r="J92" s="21">
        <f>SUMIF($A:$A,$E92&amp;J$1,$D:$D)</f>
        <v>7.51</v>
      </c>
      <c r="K92" s="21"/>
      <c r="L92" s="21"/>
      <c r="M92" s="47"/>
    </row>
    <row r="93" spans="1:13" x14ac:dyDescent="0.25">
      <c r="A93" t="str">
        <f t="shared" si="13"/>
        <v>20044A</v>
      </c>
      <c r="B93" s="47">
        <v>20044</v>
      </c>
      <c r="C93" s="47" t="s">
        <v>78</v>
      </c>
      <c r="D93" s="47">
        <v>5.63</v>
      </c>
      <c r="E93">
        <v>20043</v>
      </c>
      <c r="F93" s="48">
        <f t="shared" si="14"/>
        <v>2004</v>
      </c>
      <c r="G93" s="21">
        <f t="shared" si="15"/>
        <v>5.25</v>
      </c>
      <c r="H93" s="21">
        <f t="shared" si="15"/>
        <v>7.03</v>
      </c>
      <c r="I93" s="21">
        <f t="shared" si="15"/>
        <v>7.19</v>
      </c>
      <c r="J93" s="21">
        <f t="shared" si="15"/>
        <v>7.15</v>
      </c>
      <c r="K93" s="21"/>
      <c r="L93" s="21"/>
      <c r="M93" s="47"/>
    </row>
    <row r="94" spans="1:13" x14ac:dyDescent="0.25">
      <c r="A94" t="str">
        <f t="shared" si="13"/>
        <v>20051A</v>
      </c>
      <c r="B94" s="48">
        <v>20051</v>
      </c>
      <c r="C94" s="48" t="s">
        <v>78</v>
      </c>
      <c r="D94" s="48">
        <v>5.47</v>
      </c>
      <c r="E94">
        <v>20044</v>
      </c>
      <c r="F94" s="48">
        <f t="shared" si="14"/>
        <v>2004</v>
      </c>
      <c r="G94" s="21">
        <f t="shared" si="15"/>
        <v>5.63</v>
      </c>
      <c r="H94" s="21">
        <f t="shared" si="15"/>
        <v>7.09</v>
      </c>
      <c r="I94" s="21">
        <f t="shared" si="15"/>
        <v>7.23</v>
      </c>
      <c r="J94" s="21">
        <f t="shared" si="15"/>
        <v>7.24</v>
      </c>
      <c r="K94" s="21"/>
      <c r="L94" s="21"/>
      <c r="M94" s="47"/>
    </row>
    <row r="95" spans="1:13" x14ac:dyDescent="0.25">
      <c r="A95" t="str">
        <f t="shared" si="13"/>
        <v>20052A</v>
      </c>
      <c r="B95" s="47">
        <v>20052</v>
      </c>
      <c r="C95" s="47" t="s">
        <v>78</v>
      </c>
      <c r="D95" s="47">
        <v>5.31</v>
      </c>
      <c r="E95">
        <v>20051</v>
      </c>
      <c r="F95" s="48">
        <f t="shared" si="14"/>
        <v>2005</v>
      </c>
      <c r="G95" s="21">
        <f t="shared" si="15"/>
        <v>5.47</v>
      </c>
      <c r="H95" s="21">
        <f t="shared" si="15"/>
        <v>7</v>
      </c>
      <c r="I95" s="21">
        <f t="shared" si="15"/>
        <v>6.91</v>
      </c>
      <c r="J95" s="21">
        <f t="shared" si="15"/>
        <v>6.54</v>
      </c>
      <c r="K95" s="21"/>
      <c r="L95" s="21"/>
      <c r="M95" s="47"/>
    </row>
    <row r="96" spans="1:13" x14ac:dyDescent="0.25">
      <c r="A96" t="str">
        <f t="shared" si="13"/>
        <v>20053A</v>
      </c>
      <c r="B96" s="48">
        <v>20053</v>
      </c>
      <c r="C96" s="48" t="s">
        <v>78</v>
      </c>
      <c r="D96" s="48">
        <v>5.07</v>
      </c>
      <c r="E96">
        <v>20052</v>
      </c>
      <c r="F96" s="48">
        <f t="shared" si="14"/>
        <v>2005</v>
      </c>
      <c r="G96" s="21">
        <f t="shared" si="15"/>
        <v>5.31</v>
      </c>
      <c r="H96" s="21">
        <f t="shared" si="15"/>
        <v>6.58</v>
      </c>
      <c r="I96" s="21">
        <f t="shared" si="15"/>
        <v>6.91</v>
      </c>
      <c r="J96" s="21">
        <f t="shared" si="15"/>
        <v>6.72</v>
      </c>
      <c r="K96" s="21"/>
      <c r="L96" s="21"/>
      <c r="M96" s="47"/>
    </row>
    <row r="97" spans="1:13" x14ac:dyDescent="0.25">
      <c r="A97" t="str">
        <f t="shared" si="13"/>
        <v>20054A</v>
      </c>
      <c r="B97" s="47">
        <v>20054</v>
      </c>
      <c r="C97" s="47" t="s">
        <v>78</v>
      </c>
      <c r="D97" s="47">
        <v>5.26</v>
      </c>
      <c r="E97">
        <v>20053</v>
      </c>
      <c r="F97" s="48">
        <f t="shared" si="14"/>
        <v>2005</v>
      </c>
      <c r="G97" s="21">
        <v>4.0599999999999996</v>
      </c>
      <c r="H97" s="21">
        <v>3.86</v>
      </c>
      <c r="I97" s="21">
        <v>5.64</v>
      </c>
      <c r="J97" s="21">
        <v>5.41</v>
      </c>
      <c r="K97" s="21"/>
      <c r="L97" s="21"/>
      <c r="M97" s="47"/>
    </row>
    <row r="98" spans="1:13" x14ac:dyDescent="0.25">
      <c r="A98" t="str">
        <f t="shared" si="13"/>
        <v>20061A</v>
      </c>
      <c r="B98" s="48">
        <v>20061</v>
      </c>
      <c r="C98" s="48" t="s">
        <v>78</v>
      </c>
      <c r="D98" s="48">
        <v>5.0199999999999996</v>
      </c>
      <c r="E98">
        <v>20054</v>
      </c>
      <c r="F98" s="48">
        <f t="shared" si="14"/>
        <v>2005</v>
      </c>
      <c r="G98" s="21">
        <f t="shared" si="15"/>
        <v>5.26</v>
      </c>
      <c r="H98" s="21">
        <f t="shared" si="15"/>
        <v>6.49</v>
      </c>
      <c r="I98" s="21">
        <f t="shared" si="15"/>
        <v>6.22</v>
      </c>
      <c r="J98" s="21">
        <f t="shared" si="15"/>
        <v>6.31</v>
      </c>
      <c r="K98" s="21"/>
      <c r="L98" s="21"/>
      <c r="M98" s="47"/>
    </row>
    <row r="99" spans="1:13" x14ac:dyDescent="0.25">
      <c r="A99" t="str">
        <f t="shared" si="13"/>
        <v>20062A</v>
      </c>
      <c r="B99" s="47">
        <v>20062</v>
      </c>
      <c r="C99" s="47" t="s">
        <v>78</v>
      </c>
      <c r="D99" s="47">
        <v>5.35</v>
      </c>
      <c r="E99">
        <v>20061</v>
      </c>
      <c r="F99" s="48">
        <f t="shared" si="14"/>
        <v>2006</v>
      </c>
      <c r="G99" s="21">
        <f t="shared" si="15"/>
        <v>5.0199999999999996</v>
      </c>
      <c r="H99" s="21">
        <f t="shared" si="15"/>
        <v>6.4</v>
      </c>
      <c r="I99" s="21">
        <f t="shared" si="15"/>
        <v>6.26</v>
      </c>
      <c r="J99" s="21">
        <f t="shared" si="15"/>
        <v>6.31</v>
      </c>
      <c r="K99" s="21"/>
      <c r="L99" s="21"/>
      <c r="M99" s="47"/>
    </row>
    <row r="100" spans="1:13" x14ac:dyDescent="0.25">
      <c r="A100" t="str">
        <f t="shared" si="13"/>
        <v>20063A</v>
      </c>
      <c r="B100" s="48">
        <v>20063</v>
      </c>
      <c r="C100" s="48" t="s">
        <v>78</v>
      </c>
      <c r="D100" s="48">
        <v>5.0999999999999996</v>
      </c>
      <c r="E100">
        <v>20062</v>
      </c>
      <c r="F100" s="48">
        <f t="shared" si="14"/>
        <v>2006</v>
      </c>
      <c r="G100" s="21">
        <f>SUMIF($A:$A,$E100&amp;G$1,$D:$D)</f>
        <v>5.35</v>
      </c>
      <c r="H100" s="21">
        <f t="shared" si="15"/>
        <v>6.4</v>
      </c>
      <c r="I100" s="21">
        <f t="shared" si="15"/>
        <v>5.97</v>
      </c>
      <c r="J100" s="21">
        <f>SUMIF($A:$A,$E100&amp;J$1,$D:$D)</f>
        <v>6.21</v>
      </c>
      <c r="K100" s="21"/>
      <c r="L100" s="21"/>
      <c r="M100" s="47"/>
    </row>
    <row r="101" spans="1:13" x14ac:dyDescent="0.25">
      <c r="A101" t="str">
        <f t="shared" si="13"/>
        <v>20064A</v>
      </c>
      <c r="B101" s="47">
        <v>20064</v>
      </c>
      <c r="C101" s="47" t="s">
        <v>78</v>
      </c>
      <c r="D101" s="47">
        <v>5.17</v>
      </c>
      <c r="E101">
        <v>20063</v>
      </c>
      <c r="F101" s="48">
        <f t="shared" si="14"/>
        <v>2006</v>
      </c>
      <c r="G101" s="21">
        <f t="shared" si="15"/>
        <v>5.0999999999999996</v>
      </c>
      <c r="H101" s="21">
        <f t="shared" si="15"/>
        <v>6.18</v>
      </c>
      <c r="I101" s="21">
        <f t="shared" si="15"/>
        <v>5.65</v>
      </c>
      <c r="J101" s="21">
        <f t="shared" si="15"/>
        <v>5.87</v>
      </c>
      <c r="K101" s="21"/>
      <c r="L101" s="21"/>
      <c r="M101" s="47"/>
    </row>
    <row r="102" spans="1:13" x14ac:dyDescent="0.25">
      <c r="A102" t="str">
        <f t="shared" si="13"/>
        <v>20071A</v>
      </c>
      <c r="B102" s="48">
        <v>20071</v>
      </c>
      <c r="C102" s="48" t="s">
        <v>78</v>
      </c>
      <c r="D102" s="48">
        <v>4.74</v>
      </c>
      <c r="E102">
        <v>20064</v>
      </c>
      <c r="F102" s="48">
        <f t="shared" si="14"/>
        <v>2006</v>
      </c>
      <c r="G102" s="21">
        <f t="shared" si="15"/>
        <v>5.17</v>
      </c>
      <c r="H102" s="21">
        <f t="shared" si="15"/>
        <v>6.01</v>
      </c>
      <c r="I102" s="21">
        <f t="shared" si="15"/>
        <v>5.61</v>
      </c>
      <c r="J102" s="21">
        <f t="shared" si="15"/>
        <v>5.96</v>
      </c>
      <c r="K102" s="21"/>
      <c r="L102" s="21"/>
      <c r="M102" s="47"/>
    </row>
    <row r="103" spans="1:13" x14ac:dyDescent="0.25">
      <c r="A103" t="str">
        <f t="shared" si="13"/>
        <v>20072A</v>
      </c>
      <c r="B103" s="47">
        <v>20072</v>
      </c>
      <c r="C103" s="47" t="s">
        <v>78</v>
      </c>
      <c r="D103" s="47">
        <v>4.8099999999999996</v>
      </c>
      <c r="E103">
        <v>20071</v>
      </c>
      <c r="F103" s="48">
        <f t="shared" si="14"/>
        <v>2007</v>
      </c>
      <c r="G103" s="21">
        <f t="shared" ref="G103:J122" si="16">SUMIF($A:$A,$E103&amp;G$1,$D:$D)</f>
        <v>4.74</v>
      </c>
      <c r="H103" s="21">
        <f t="shared" si="16"/>
        <v>5.97</v>
      </c>
      <c r="I103" s="21">
        <f t="shared" si="16"/>
        <v>5.77</v>
      </c>
      <c r="J103" s="21">
        <f t="shared" si="16"/>
        <v>5.85</v>
      </c>
      <c r="K103" s="21"/>
      <c r="L103" s="21"/>
      <c r="M103" s="47"/>
    </row>
    <row r="104" spans="1:13" x14ac:dyDescent="0.25">
      <c r="A104" t="str">
        <f t="shared" si="13"/>
        <v>20073A</v>
      </c>
      <c r="B104" s="48">
        <v>20073</v>
      </c>
      <c r="C104" s="48" t="s">
        <v>78</v>
      </c>
      <c r="D104" s="48">
        <v>4.72</v>
      </c>
      <c r="E104">
        <v>20072</v>
      </c>
      <c r="F104" s="48">
        <f t="shared" si="14"/>
        <v>2007</v>
      </c>
      <c r="G104" s="21">
        <f t="shared" si="16"/>
        <v>4.8099999999999996</v>
      </c>
      <c r="H104" s="21">
        <f t="shared" si="16"/>
        <v>5.95</v>
      </c>
      <c r="I104" s="21">
        <f t="shared" si="16"/>
        <v>5.52</v>
      </c>
      <c r="J104" s="21">
        <f t="shared" si="16"/>
        <v>5.94</v>
      </c>
      <c r="K104" s="21"/>
      <c r="L104" s="21"/>
      <c r="M104" s="47"/>
    </row>
    <row r="105" spans="1:13" x14ac:dyDescent="0.25">
      <c r="A105" t="str">
        <f t="shared" si="13"/>
        <v>20074A</v>
      </c>
      <c r="B105" s="47">
        <v>20074</v>
      </c>
      <c r="C105" s="47" t="s">
        <v>78</v>
      </c>
      <c r="D105" s="47">
        <v>5.1100000000000003</v>
      </c>
      <c r="E105">
        <v>20073</v>
      </c>
      <c r="F105" s="48">
        <f t="shared" si="14"/>
        <v>2007</v>
      </c>
      <c r="G105" s="21">
        <f t="shared" si="16"/>
        <v>4.72</v>
      </c>
      <c r="H105" s="21">
        <f t="shared" si="16"/>
        <v>5.99</v>
      </c>
      <c r="I105" s="21">
        <f t="shared" si="16"/>
        <v>5.15</v>
      </c>
      <c r="J105" s="21">
        <f t="shared" si="16"/>
        <v>5.78</v>
      </c>
      <c r="K105" s="21"/>
      <c r="L105" s="21"/>
      <c r="M105" s="47"/>
    </row>
    <row r="106" spans="1:13" x14ac:dyDescent="0.25">
      <c r="A106" t="str">
        <f t="shared" si="13"/>
        <v>20081A</v>
      </c>
      <c r="B106" s="48">
        <v>20081</v>
      </c>
      <c r="C106" s="48" t="s">
        <v>78</v>
      </c>
      <c r="D106" s="48">
        <v>4.75</v>
      </c>
      <c r="E106">
        <v>20074</v>
      </c>
      <c r="F106" s="48">
        <f t="shared" si="14"/>
        <v>2007</v>
      </c>
      <c r="G106" s="21">
        <f t="shared" si="16"/>
        <v>5.1100000000000003</v>
      </c>
      <c r="H106" s="21">
        <f t="shared" si="16"/>
        <v>5.98</v>
      </c>
      <c r="I106" s="21">
        <f t="shared" si="16"/>
        <v>5.32</v>
      </c>
      <c r="J106" s="21">
        <f t="shared" si="16"/>
        <v>5.9</v>
      </c>
      <c r="K106" s="21"/>
      <c r="L106" s="21"/>
      <c r="M106" s="47"/>
    </row>
    <row r="107" spans="1:13" x14ac:dyDescent="0.25">
      <c r="A107" t="str">
        <f t="shared" si="13"/>
        <v>20082A</v>
      </c>
      <c r="B107" s="47">
        <v>20082</v>
      </c>
      <c r="C107" s="47" t="s">
        <v>78</v>
      </c>
      <c r="D107" s="47">
        <v>4.72</v>
      </c>
      <c r="E107">
        <v>20081</v>
      </c>
      <c r="F107" s="48">
        <f t="shared" si="14"/>
        <v>2008</v>
      </c>
      <c r="G107" s="21">
        <f t="shared" si="16"/>
        <v>4.75</v>
      </c>
      <c r="H107" s="21">
        <f t="shared" si="16"/>
        <v>5.75</v>
      </c>
      <c r="I107" s="21">
        <f t="shared" si="16"/>
        <v>5.24</v>
      </c>
      <c r="J107" s="21">
        <f t="shared" si="16"/>
        <v>5.88</v>
      </c>
      <c r="K107" s="21"/>
      <c r="L107" s="21"/>
      <c r="M107" s="47"/>
    </row>
    <row r="108" spans="1:13" x14ac:dyDescent="0.25">
      <c r="A108" t="str">
        <f t="shared" si="13"/>
        <v>20083A</v>
      </c>
      <c r="B108" s="48">
        <v>20083</v>
      </c>
      <c r="C108" s="48" t="s">
        <v>78</v>
      </c>
      <c r="D108" s="48">
        <v>4.51</v>
      </c>
      <c r="E108">
        <v>20082</v>
      </c>
      <c r="F108" s="48">
        <f t="shared" si="14"/>
        <v>2008</v>
      </c>
      <c r="G108" s="21">
        <f t="shared" si="16"/>
        <v>4.72</v>
      </c>
      <c r="H108" s="21">
        <f t="shared" si="16"/>
        <v>5.76</v>
      </c>
      <c r="I108" s="21">
        <f t="shared" si="16"/>
        <v>5.23</v>
      </c>
      <c r="J108" s="21">
        <f t="shared" si="16"/>
        <v>5.85</v>
      </c>
      <c r="K108" s="21"/>
      <c r="L108" s="21"/>
      <c r="M108" s="47"/>
    </row>
    <row r="109" spans="1:13" x14ac:dyDescent="0.25">
      <c r="A109" t="str">
        <f t="shared" si="13"/>
        <v>20084A</v>
      </c>
      <c r="B109" s="47">
        <v>20084</v>
      </c>
      <c r="C109" s="47" t="s">
        <v>78</v>
      </c>
      <c r="D109" s="47">
        <v>5.41</v>
      </c>
      <c r="E109">
        <v>20083</v>
      </c>
      <c r="F109" s="48">
        <f t="shared" si="14"/>
        <v>2008</v>
      </c>
      <c r="G109" s="21">
        <f t="shared" si="16"/>
        <v>4.51</v>
      </c>
      <c r="H109" s="21">
        <f t="shared" si="16"/>
        <v>5.88</v>
      </c>
      <c r="I109" s="21">
        <f t="shared" si="16"/>
        <v>5.28</v>
      </c>
      <c r="J109" s="21">
        <f t="shared" si="16"/>
        <v>5.93</v>
      </c>
      <c r="K109" s="21"/>
      <c r="L109" s="21"/>
      <c r="M109" s="47"/>
    </row>
    <row r="110" spans="1:13" x14ac:dyDescent="0.25">
      <c r="A110" t="str">
        <f t="shared" si="13"/>
        <v>20091A</v>
      </c>
      <c r="B110" s="48">
        <v>20091</v>
      </c>
      <c r="C110" s="48" t="s">
        <v>78</v>
      </c>
      <c r="D110" s="48">
        <v>5.65</v>
      </c>
      <c r="E110">
        <v>20084</v>
      </c>
      <c r="F110" s="48">
        <f t="shared" si="14"/>
        <v>2008</v>
      </c>
      <c r="G110" s="21">
        <f t="shared" si="16"/>
        <v>5.41</v>
      </c>
      <c r="H110" s="21">
        <f t="shared" si="16"/>
        <v>6.31</v>
      </c>
      <c r="I110" s="21">
        <f t="shared" si="16"/>
        <v>5.74</v>
      </c>
      <c r="J110" s="21">
        <f t="shared" si="16"/>
        <v>6.45</v>
      </c>
      <c r="K110" s="21"/>
      <c r="L110" s="21"/>
      <c r="M110" s="47"/>
    </row>
    <row r="111" spans="1:13" x14ac:dyDescent="0.25">
      <c r="A111" t="str">
        <f t="shared" si="13"/>
        <v>20092A</v>
      </c>
      <c r="B111" s="47">
        <v>20092</v>
      </c>
      <c r="C111" s="47" t="s">
        <v>78</v>
      </c>
      <c r="D111" s="47">
        <v>6.08</v>
      </c>
      <c r="E111">
        <v>20091</v>
      </c>
      <c r="F111" s="48">
        <f t="shared" si="14"/>
        <v>2009</v>
      </c>
      <c r="G111" s="21">
        <f t="shared" si="16"/>
        <v>5.65</v>
      </c>
      <c r="H111" s="21">
        <f t="shared" si="16"/>
        <v>6.65</v>
      </c>
      <c r="I111" s="21">
        <f t="shared" si="16"/>
        <v>6.53</v>
      </c>
      <c r="J111" s="21">
        <f t="shared" si="16"/>
        <v>6.61</v>
      </c>
      <c r="K111" s="21"/>
      <c r="L111" s="21"/>
      <c r="M111" s="47"/>
    </row>
    <row r="112" spans="1:13" x14ac:dyDescent="0.25">
      <c r="A112" t="str">
        <f t="shared" si="13"/>
        <v>20093A</v>
      </c>
      <c r="B112" s="48">
        <v>20093</v>
      </c>
      <c r="C112" s="48" t="s">
        <v>78</v>
      </c>
      <c r="D112" s="48">
        <v>5.81</v>
      </c>
      <c r="E112">
        <v>20092</v>
      </c>
      <c r="F112" s="48">
        <f t="shared" si="14"/>
        <v>2009</v>
      </c>
      <c r="G112" s="21">
        <f t="shared" si="16"/>
        <v>6.08</v>
      </c>
      <c r="H112" s="21">
        <f t="shared" si="16"/>
        <v>7.1</v>
      </c>
      <c r="I112" s="21">
        <f t="shared" si="16"/>
        <v>7.18</v>
      </c>
      <c r="J112" s="21">
        <f t="shared" si="16"/>
        <v>7.11</v>
      </c>
      <c r="K112" s="21"/>
      <c r="L112" s="21"/>
      <c r="M112" s="47"/>
    </row>
    <row r="113" spans="1:13" x14ac:dyDescent="0.25">
      <c r="A113" t="str">
        <f t="shared" si="13"/>
        <v>20094A</v>
      </c>
      <c r="B113" s="47">
        <v>20094</v>
      </c>
      <c r="C113" s="47" t="s">
        <v>78</v>
      </c>
      <c r="D113" s="47">
        <v>6.02</v>
      </c>
      <c r="E113">
        <v>20093</v>
      </c>
      <c r="F113" s="48">
        <f t="shared" si="14"/>
        <v>2009</v>
      </c>
      <c r="G113" s="21">
        <f t="shared" si="16"/>
        <v>5.81</v>
      </c>
      <c r="H113" s="21">
        <f t="shared" si="16"/>
        <v>7.32</v>
      </c>
      <c r="I113" s="21">
        <f t="shared" si="16"/>
        <v>7.09</v>
      </c>
      <c r="J113" s="21">
        <f t="shared" si="16"/>
        <v>6.97</v>
      </c>
      <c r="K113" s="21"/>
      <c r="L113" s="21"/>
      <c r="M113" s="47"/>
    </row>
    <row r="114" spans="1:13" x14ac:dyDescent="0.25">
      <c r="A114" t="str">
        <f t="shared" si="13"/>
        <v>20101A</v>
      </c>
      <c r="B114" s="48">
        <v>20101</v>
      </c>
      <c r="C114" s="48" t="s">
        <v>78</v>
      </c>
      <c r="D114" s="48">
        <v>5.89</v>
      </c>
      <c r="E114">
        <v>20094</v>
      </c>
      <c r="F114" s="48">
        <f t="shared" si="14"/>
        <v>2009</v>
      </c>
      <c r="G114" s="21">
        <f t="shared" si="16"/>
        <v>6.02</v>
      </c>
      <c r="H114" s="21">
        <f t="shared" si="16"/>
        <v>7.23</v>
      </c>
      <c r="I114" s="21">
        <f t="shared" si="16"/>
        <v>7.29</v>
      </c>
      <c r="J114" s="21">
        <f t="shared" si="16"/>
        <v>7.02</v>
      </c>
      <c r="K114" s="21"/>
      <c r="L114" s="21"/>
      <c r="M114" s="47"/>
    </row>
    <row r="115" spans="1:13" x14ac:dyDescent="0.25">
      <c r="A115" t="str">
        <f t="shared" si="13"/>
        <v>20102A</v>
      </c>
      <c r="B115" s="47">
        <v>20102</v>
      </c>
      <c r="C115" s="47" t="s">
        <v>78</v>
      </c>
      <c r="D115" s="47">
        <v>5.91</v>
      </c>
      <c r="E115">
        <v>20101</v>
      </c>
      <c r="F115" s="48">
        <f t="shared" si="14"/>
        <v>2010</v>
      </c>
      <c r="G115" s="21">
        <f t="shared" si="16"/>
        <v>5.89</v>
      </c>
      <c r="H115" s="21">
        <f t="shared" si="16"/>
        <v>6.69</v>
      </c>
      <c r="I115" s="21">
        <f t="shared" si="16"/>
        <v>7.44</v>
      </c>
      <c r="J115" s="21">
        <f t="shared" si="16"/>
        <v>6.96</v>
      </c>
      <c r="K115" s="21"/>
      <c r="L115" s="21"/>
      <c r="M115" s="47"/>
    </row>
    <row r="116" spans="1:13" x14ac:dyDescent="0.25">
      <c r="A116" t="str">
        <f t="shared" si="13"/>
        <v>20103A</v>
      </c>
      <c r="B116" s="48">
        <v>20103</v>
      </c>
      <c r="C116" s="48" t="s">
        <v>78</v>
      </c>
      <c r="D116" s="48">
        <v>5.48</v>
      </c>
      <c r="E116">
        <v>20102</v>
      </c>
      <c r="F116" s="48">
        <f t="shared" si="14"/>
        <v>2010</v>
      </c>
      <c r="G116" s="21">
        <f t="shared" si="16"/>
        <v>5.91</v>
      </c>
      <c r="H116" s="21">
        <f t="shared" si="16"/>
        <v>6.98</v>
      </c>
      <c r="I116" s="21">
        <f t="shared" si="16"/>
        <v>7.25</v>
      </c>
      <c r="J116" s="21">
        <f t="shared" si="16"/>
        <v>7.29</v>
      </c>
      <c r="K116" s="21"/>
      <c r="L116" s="21"/>
      <c r="M116" s="47"/>
    </row>
    <row r="117" spans="1:13" x14ac:dyDescent="0.25">
      <c r="A117" t="str">
        <f t="shared" si="13"/>
        <v>20104A</v>
      </c>
      <c r="B117" s="47">
        <v>20104</v>
      </c>
      <c r="C117" s="47" t="s">
        <v>78</v>
      </c>
      <c r="D117" s="47">
        <v>5.69</v>
      </c>
      <c r="E117">
        <v>20103</v>
      </c>
      <c r="F117" s="48">
        <f t="shared" si="14"/>
        <v>2010</v>
      </c>
      <c r="G117" s="21">
        <f t="shared" si="16"/>
        <v>5.48</v>
      </c>
      <c r="H117" s="21">
        <f t="shared" si="16"/>
        <v>6.85</v>
      </c>
      <c r="I117" s="21">
        <f t="shared" si="16"/>
        <v>6.79</v>
      </c>
      <c r="J117" s="21">
        <f t="shared" si="16"/>
        <v>7.03</v>
      </c>
      <c r="K117" s="21"/>
      <c r="L117" s="21"/>
      <c r="M117" s="47"/>
    </row>
    <row r="118" spans="1:13" x14ac:dyDescent="0.25">
      <c r="A118" t="str">
        <f t="shared" si="13"/>
        <v>20111A</v>
      </c>
      <c r="B118" s="48">
        <v>20111</v>
      </c>
      <c r="C118" s="48" t="s">
        <v>78</v>
      </c>
      <c r="D118" s="48">
        <v>5.56</v>
      </c>
      <c r="E118">
        <v>20104</v>
      </c>
      <c r="F118" s="48">
        <f t="shared" si="14"/>
        <v>2010</v>
      </c>
      <c r="G118" s="21">
        <f t="shared" si="16"/>
        <v>5.69</v>
      </c>
      <c r="H118" s="21">
        <f t="shared" si="16"/>
        <v>6.45</v>
      </c>
      <c r="I118" s="21">
        <f t="shared" si="16"/>
        <v>6.48</v>
      </c>
      <c r="J118" s="21">
        <f t="shared" si="16"/>
        <v>7</v>
      </c>
      <c r="K118" s="21"/>
      <c r="L118" s="21"/>
      <c r="M118" s="47"/>
    </row>
    <row r="119" spans="1:13" x14ac:dyDescent="0.25">
      <c r="A119" t="str">
        <f t="shared" si="13"/>
        <v>20112A</v>
      </c>
      <c r="B119" s="47">
        <v>20112</v>
      </c>
      <c r="C119" s="47" t="s">
        <v>78</v>
      </c>
      <c r="D119" s="47">
        <v>5.5</v>
      </c>
      <c r="E119">
        <v>20111</v>
      </c>
      <c r="F119" s="48">
        <f t="shared" si="14"/>
        <v>2011</v>
      </c>
      <c r="G119" s="21">
        <f t="shared" si="16"/>
        <v>5.56</v>
      </c>
      <c r="H119" s="21">
        <f t="shared" si="16"/>
        <v>6.11</v>
      </c>
      <c r="I119" s="21">
        <f t="shared" si="16"/>
        <v>6.42</v>
      </c>
      <c r="J119" s="21">
        <f t="shared" si="16"/>
        <v>6.62</v>
      </c>
      <c r="K119" s="21"/>
      <c r="L119" s="21"/>
      <c r="M119" s="47"/>
    </row>
    <row r="120" spans="1:13" x14ac:dyDescent="0.25">
      <c r="A120" t="str">
        <f t="shared" si="13"/>
        <v>20113A</v>
      </c>
      <c r="B120" s="48">
        <v>20113</v>
      </c>
      <c r="C120" s="48" t="s">
        <v>78</v>
      </c>
      <c r="D120" s="48">
        <v>5.31</v>
      </c>
      <c r="E120">
        <v>20112</v>
      </c>
      <c r="F120" s="48">
        <f t="shared" si="14"/>
        <v>2011</v>
      </c>
      <c r="G120" s="21">
        <f t="shared" si="16"/>
        <v>5.5</v>
      </c>
      <c r="H120" s="21">
        <f t="shared" si="16"/>
        <v>6.11</v>
      </c>
      <c r="I120" s="21">
        <f t="shared" si="16"/>
        <v>6.25</v>
      </c>
      <c r="J120" s="21">
        <f t="shared" si="16"/>
        <v>6.66</v>
      </c>
      <c r="K120" s="21"/>
      <c r="L120" s="21"/>
      <c r="M120" s="47"/>
    </row>
    <row r="121" spans="1:13" x14ac:dyDescent="0.25">
      <c r="A121" t="str">
        <f t="shared" si="13"/>
        <v>20114A</v>
      </c>
      <c r="B121" s="47">
        <v>20114</v>
      </c>
      <c r="C121" s="47" t="s">
        <v>78</v>
      </c>
      <c r="D121" s="47">
        <v>5.54</v>
      </c>
      <c r="E121">
        <v>20113</v>
      </c>
      <c r="F121" s="48">
        <f t="shared" si="14"/>
        <v>2011</v>
      </c>
      <c r="G121" s="21">
        <f t="shared" si="16"/>
        <v>5.31</v>
      </c>
      <c r="H121" s="21">
        <f t="shared" si="16"/>
        <v>5.93</v>
      </c>
      <c r="I121" s="21">
        <f t="shared" si="16"/>
        <v>5.87</v>
      </c>
      <c r="J121" s="21">
        <f t="shared" si="16"/>
        <v>6.39</v>
      </c>
      <c r="K121" s="21"/>
      <c r="L121" s="21"/>
      <c r="M121" s="47"/>
    </row>
    <row r="122" spans="1:13" x14ac:dyDescent="0.25">
      <c r="A122" t="str">
        <f t="shared" si="13"/>
        <v>20121A</v>
      </c>
      <c r="B122" s="48">
        <v>20121</v>
      </c>
      <c r="C122" s="48" t="s">
        <v>78</v>
      </c>
      <c r="D122" s="48">
        <v>5.41</v>
      </c>
      <c r="E122">
        <v>20114</v>
      </c>
      <c r="F122" s="48">
        <f t="shared" si="14"/>
        <v>2011</v>
      </c>
      <c r="G122" s="21">
        <f t="shared" si="16"/>
        <v>5.54</v>
      </c>
      <c r="H122" s="21">
        <f t="shared" si="16"/>
        <v>6.13</v>
      </c>
      <c r="I122" s="21">
        <f t="shared" si="16"/>
        <v>5.93</v>
      </c>
      <c r="J122" s="21">
        <f t="shared" si="16"/>
        <v>6.69</v>
      </c>
      <c r="K122" s="21"/>
      <c r="L122" s="21"/>
      <c r="M122" s="47"/>
    </row>
    <row r="123" spans="1:13" x14ac:dyDescent="0.25">
      <c r="A123" t="str">
        <f t="shared" si="13"/>
        <v>20122A</v>
      </c>
      <c r="B123" s="47">
        <v>20122</v>
      </c>
      <c r="C123" s="47" t="s">
        <v>78</v>
      </c>
      <c r="D123" s="47">
        <v>5.44</v>
      </c>
      <c r="E123">
        <v>20121</v>
      </c>
      <c r="F123" s="48">
        <f t="shared" si="14"/>
        <v>2012</v>
      </c>
      <c r="G123" s="21">
        <f t="shared" ref="G123:J142" si="17">SUMIF($A:$A,$E123&amp;G$1,$D:$D)</f>
        <v>5.41</v>
      </c>
      <c r="H123" s="21">
        <f t="shared" si="17"/>
        <v>6.11</v>
      </c>
      <c r="I123" s="21">
        <f t="shared" si="17"/>
        <v>6.02</v>
      </c>
      <c r="J123" s="21">
        <f t="shared" si="17"/>
        <v>6.45</v>
      </c>
      <c r="K123" s="21"/>
      <c r="L123" s="21"/>
      <c r="M123" s="47"/>
    </row>
    <row r="124" spans="1:13" x14ac:dyDescent="0.25">
      <c r="A124" t="str">
        <f t="shared" si="13"/>
        <v>20123A</v>
      </c>
      <c r="B124" s="48">
        <v>20123</v>
      </c>
      <c r="C124" s="48" t="s">
        <v>78</v>
      </c>
      <c r="D124" s="48">
        <v>5.38</v>
      </c>
      <c r="E124">
        <v>20122</v>
      </c>
      <c r="F124" s="48">
        <f t="shared" si="14"/>
        <v>2012</v>
      </c>
      <c r="G124" s="21">
        <f t="shared" si="17"/>
        <v>5.44</v>
      </c>
      <c r="H124" s="21">
        <f t="shared" si="17"/>
        <v>6.09</v>
      </c>
      <c r="I124" s="21">
        <f t="shared" si="17"/>
        <v>5.9</v>
      </c>
      <c r="J124" s="21">
        <f t="shared" si="17"/>
        <v>6.49</v>
      </c>
      <c r="K124" s="21"/>
      <c r="L124" s="21"/>
      <c r="M124" s="47"/>
    </row>
    <row r="125" spans="1:13" x14ac:dyDescent="0.25">
      <c r="A125" t="str">
        <f t="shared" si="13"/>
        <v>20124A</v>
      </c>
      <c r="B125" s="47">
        <v>20124</v>
      </c>
      <c r="C125" s="47" t="s">
        <v>78</v>
      </c>
      <c r="D125" s="47">
        <v>5.46</v>
      </c>
      <c r="E125">
        <v>20123</v>
      </c>
      <c r="F125" s="48">
        <f t="shared" si="14"/>
        <v>2012</v>
      </c>
      <c r="G125" s="21">
        <f t="shared" si="17"/>
        <v>5.38</v>
      </c>
      <c r="H125" s="21">
        <f t="shared" si="17"/>
        <v>6.08</v>
      </c>
      <c r="I125" s="21">
        <f t="shared" si="17"/>
        <v>5.76</v>
      </c>
      <c r="J125" s="21">
        <f t="shared" si="17"/>
        <v>6.32</v>
      </c>
      <c r="K125" s="21"/>
      <c r="L125" s="21"/>
      <c r="M125" s="47"/>
    </row>
    <row r="126" spans="1:13" x14ac:dyDescent="0.25">
      <c r="A126" t="str">
        <f t="shared" si="13"/>
        <v>20131A</v>
      </c>
      <c r="B126" s="48">
        <v>20131</v>
      </c>
      <c r="C126" s="48" t="s">
        <v>78</v>
      </c>
      <c r="D126" s="48">
        <v>5.32</v>
      </c>
      <c r="E126">
        <v>20124</v>
      </c>
      <c r="F126" s="48">
        <f t="shared" si="14"/>
        <v>2012</v>
      </c>
      <c r="G126" s="21">
        <f t="shared" si="17"/>
        <v>5.46</v>
      </c>
      <c r="H126" s="21">
        <f t="shared" si="17"/>
        <v>6.03</v>
      </c>
      <c r="I126" s="21">
        <f t="shared" si="17"/>
        <v>5.63</v>
      </c>
      <c r="J126" s="21">
        <f t="shared" si="17"/>
        <v>6.34</v>
      </c>
      <c r="K126" s="21"/>
      <c r="L126" s="21"/>
      <c r="M126" s="47"/>
    </row>
    <row r="127" spans="1:13" x14ac:dyDescent="0.25">
      <c r="A127" t="str">
        <f t="shared" si="13"/>
        <v>20132A</v>
      </c>
      <c r="B127" s="47">
        <v>20132</v>
      </c>
      <c r="C127" s="47" t="s">
        <v>78</v>
      </c>
      <c r="D127" s="47">
        <v>5.22</v>
      </c>
      <c r="E127">
        <v>20131</v>
      </c>
      <c r="F127" s="48">
        <f t="shared" si="14"/>
        <v>2013</v>
      </c>
      <c r="G127" s="21">
        <f t="shared" si="17"/>
        <v>5.32</v>
      </c>
      <c r="H127" s="21">
        <f t="shared" si="17"/>
        <v>6.02</v>
      </c>
      <c r="I127" s="21">
        <f t="shared" si="17"/>
        <v>5.65</v>
      </c>
      <c r="J127" s="21">
        <f t="shared" si="17"/>
        <v>6.67</v>
      </c>
      <c r="K127" s="21"/>
      <c r="L127" s="21"/>
      <c r="M127" s="47"/>
    </row>
    <row r="128" spans="1:13" x14ac:dyDescent="0.25">
      <c r="A128" t="str">
        <f t="shared" si="13"/>
        <v>20133A</v>
      </c>
      <c r="B128" s="48">
        <v>20133</v>
      </c>
      <c r="C128" s="48" t="s">
        <v>78</v>
      </c>
      <c r="D128" s="48">
        <v>5.14</v>
      </c>
      <c r="E128">
        <v>20132</v>
      </c>
      <c r="F128" s="48">
        <f t="shared" si="14"/>
        <v>2013</v>
      </c>
      <c r="G128" s="21">
        <f t="shared" si="17"/>
        <v>5.22</v>
      </c>
      <c r="H128" s="21">
        <f t="shared" si="17"/>
        <v>5.84</v>
      </c>
      <c r="I128" s="21">
        <f t="shared" si="17"/>
        <v>5.78</v>
      </c>
      <c r="J128" s="21">
        <f t="shared" si="17"/>
        <v>6.3</v>
      </c>
      <c r="K128" s="21"/>
      <c r="L128" s="21"/>
      <c r="M128" s="47"/>
    </row>
    <row r="129" spans="1:13" x14ac:dyDescent="0.25">
      <c r="A129" t="str">
        <f t="shared" si="13"/>
        <v>20134A</v>
      </c>
      <c r="B129" s="47">
        <v>20134</v>
      </c>
      <c r="C129" s="47" t="s">
        <v>78</v>
      </c>
      <c r="D129" s="47">
        <v>5.0999999999999996</v>
      </c>
      <c r="E129">
        <v>20133</v>
      </c>
      <c r="F129" s="48">
        <f t="shared" si="14"/>
        <v>2013</v>
      </c>
      <c r="G129" s="21">
        <f t="shared" si="17"/>
        <v>5.14</v>
      </c>
      <c r="H129" s="21">
        <f t="shared" si="17"/>
        <v>5.95</v>
      </c>
      <c r="I129" s="21">
        <f t="shared" si="17"/>
        <v>5.45</v>
      </c>
      <c r="J129" s="21">
        <f t="shared" si="17"/>
        <v>6.08</v>
      </c>
      <c r="K129" s="21"/>
      <c r="L129" s="21"/>
      <c r="M129" s="47"/>
    </row>
    <row r="130" spans="1:13" x14ac:dyDescent="0.25">
      <c r="A130" t="str">
        <f t="shared" si="13"/>
        <v>20141A</v>
      </c>
      <c r="B130" s="48">
        <v>20141</v>
      </c>
      <c r="C130" s="48" t="s">
        <v>78</v>
      </c>
      <c r="D130" s="48">
        <v>4.96</v>
      </c>
      <c r="E130">
        <v>20134</v>
      </c>
      <c r="F130" s="48">
        <f t="shared" si="14"/>
        <v>2013</v>
      </c>
      <c r="G130" s="21">
        <f t="shared" si="17"/>
        <v>5.0999999999999996</v>
      </c>
      <c r="H130" s="21">
        <f t="shared" si="17"/>
        <v>5.97</v>
      </c>
      <c r="I130" s="21">
        <f t="shared" si="17"/>
        <v>5.34</v>
      </c>
      <c r="J130" s="21">
        <f t="shared" si="17"/>
        <v>6.24</v>
      </c>
      <c r="K130" s="21"/>
      <c r="L130" s="21"/>
      <c r="M130" s="47"/>
    </row>
    <row r="131" spans="1:13" x14ac:dyDescent="0.25">
      <c r="A131" t="str">
        <f t="shared" si="13"/>
        <v>20142A</v>
      </c>
      <c r="B131" s="47">
        <v>20142</v>
      </c>
      <c r="C131" s="47" t="s">
        <v>78</v>
      </c>
      <c r="D131" s="47">
        <v>5.05</v>
      </c>
      <c r="E131">
        <v>20141</v>
      </c>
      <c r="F131" s="48">
        <f t="shared" si="14"/>
        <v>2014</v>
      </c>
      <c r="G131" s="21">
        <f t="shared" si="17"/>
        <v>4.96</v>
      </c>
      <c r="H131" s="21">
        <f t="shared" si="17"/>
        <v>5.74</v>
      </c>
      <c r="I131" s="21">
        <f t="shared" si="17"/>
        <v>5.33</v>
      </c>
      <c r="J131" s="21">
        <f t="shared" si="17"/>
        <v>5.74</v>
      </c>
      <c r="K131" s="21"/>
      <c r="L131" s="21"/>
      <c r="M131" s="47"/>
    </row>
    <row r="132" spans="1:13" x14ac:dyDescent="0.25">
      <c r="A132" t="str">
        <f t="shared" ref="A132:A198" si="18">B132&amp;C132</f>
        <v>20143A</v>
      </c>
      <c r="B132" s="48">
        <v>20143</v>
      </c>
      <c r="C132" s="48" t="s">
        <v>78</v>
      </c>
      <c r="D132" s="48">
        <v>4.9800000000000004</v>
      </c>
      <c r="E132">
        <v>20142</v>
      </c>
      <c r="F132" s="48">
        <f t="shared" ref="F132:F195" si="19">ROUND(E132/10,0)</f>
        <v>2014</v>
      </c>
      <c r="G132" s="21">
        <f t="shared" si="17"/>
        <v>5.05</v>
      </c>
      <c r="H132" s="21">
        <f t="shared" si="17"/>
        <v>5.87</v>
      </c>
      <c r="I132" s="21">
        <f t="shared" si="17"/>
        <v>5.53</v>
      </c>
      <c r="J132" s="21">
        <f t="shared" si="17"/>
        <v>5.86</v>
      </c>
      <c r="K132" s="21"/>
      <c r="L132" s="21"/>
      <c r="M132" s="47"/>
    </row>
    <row r="133" spans="1:13" x14ac:dyDescent="0.25">
      <c r="A133" t="str">
        <f t="shared" si="18"/>
        <v>20144A</v>
      </c>
      <c r="B133" s="47">
        <v>20144</v>
      </c>
      <c r="C133" s="47" t="s">
        <v>78</v>
      </c>
      <c r="D133" s="47">
        <v>4.99</v>
      </c>
      <c r="E133">
        <v>20143</v>
      </c>
      <c r="F133" s="48">
        <f t="shared" si="19"/>
        <v>2014</v>
      </c>
      <c r="G133" s="21">
        <f t="shared" si="17"/>
        <v>4.9800000000000004</v>
      </c>
      <c r="H133" s="21">
        <f t="shared" si="17"/>
        <v>5.82</v>
      </c>
      <c r="I133" s="21">
        <f t="shared" si="17"/>
        <v>5.43</v>
      </c>
      <c r="J133" s="21">
        <f t="shared" si="17"/>
        <v>5.84</v>
      </c>
      <c r="K133" s="21"/>
      <c r="L133" s="21"/>
      <c r="M133" s="47"/>
    </row>
    <row r="134" spans="1:13" x14ac:dyDescent="0.25">
      <c r="A134" t="str">
        <f t="shared" si="18"/>
        <v>20151A</v>
      </c>
      <c r="B134" s="48">
        <v>20151</v>
      </c>
      <c r="C134" s="48" t="s">
        <v>78</v>
      </c>
      <c r="D134" s="48">
        <v>4.91</v>
      </c>
      <c r="E134">
        <v>20144</v>
      </c>
      <c r="F134" s="48">
        <f t="shared" si="19"/>
        <v>2014</v>
      </c>
      <c r="G134" s="21">
        <f t="shared" si="17"/>
        <v>4.99</v>
      </c>
      <c r="H134" s="21">
        <f t="shared" si="17"/>
        <v>5.7</v>
      </c>
      <c r="I134" s="21">
        <f t="shared" si="17"/>
        <v>5.27</v>
      </c>
      <c r="J134" s="21">
        <f t="shared" si="17"/>
        <v>5.79</v>
      </c>
      <c r="K134" s="21"/>
      <c r="L134" s="21"/>
      <c r="M134" s="47"/>
    </row>
    <row r="135" spans="1:13" x14ac:dyDescent="0.25">
      <c r="A135" t="str">
        <f t="shared" si="18"/>
        <v>20152A</v>
      </c>
      <c r="B135" s="47">
        <v>20152</v>
      </c>
      <c r="C135" s="47" t="s">
        <v>78</v>
      </c>
      <c r="D135" s="47">
        <v>4.9400000000000004</v>
      </c>
      <c r="E135">
        <v>20151</v>
      </c>
      <c r="F135" s="48">
        <f t="shared" si="19"/>
        <v>2015</v>
      </c>
      <c r="G135" s="21">
        <f t="shared" si="17"/>
        <v>4.91</v>
      </c>
      <c r="H135" s="21">
        <f t="shared" si="17"/>
        <v>5.49</v>
      </c>
      <c r="I135" s="21">
        <f t="shared" si="17"/>
        <v>5.24</v>
      </c>
      <c r="J135" s="21">
        <f t="shared" si="17"/>
        <v>5.63</v>
      </c>
      <c r="K135" s="21"/>
      <c r="L135" s="21"/>
      <c r="M135" s="47"/>
    </row>
    <row r="136" spans="1:13" x14ac:dyDescent="0.25">
      <c r="A136" t="str">
        <f t="shared" si="18"/>
        <v>20153A</v>
      </c>
      <c r="B136" s="48">
        <v>20153</v>
      </c>
      <c r="C136" s="48" t="s">
        <v>78</v>
      </c>
      <c r="D136" s="48">
        <v>4.7</v>
      </c>
      <c r="E136">
        <v>20152</v>
      </c>
      <c r="F136" s="48">
        <f t="shared" si="19"/>
        <v>2015</v>
      </c>
      <c r="G136" s="21">
        <f t="shared" si="17"/>
        <v>4.9400000000000004</v>
      </c>
      <c r="H136" s="21">
        <f t="shared" si="17"/>
        <v>5.53</v>
      </c>
      <c r="I136" s="21">
        <f t="shared" si="17"/>
        <v>5.25</v>
      </c>
      <c r="J136" s="21">
        <f t="shared" si="17"/>
        <v>5.53</v>
      </c>
      <c r="K136" s="21"/>
      <c r="L136" s="21"/>
      <c r="M136" s="47"/>
    </row>
    <row r="137" spans="1:13" x14ac:dyDescent="0.25">
      <c r="A137" t="str">
        <f t="shared" si="18"/>
        <v>20154A</v>
      </c>
      <c r="B137" s="47">
        <v>20154</v>
      </c>
      <c r="C137" s="47" t="s">
        <v>78</v>
      </c>
      <c r="D137" s="47">
        <v>4.79</v>
      </c>
      <c r="E137">
        <v>20153</v>
      </c>
      <c r="F137" s="48">
        <f t="shared" si="19"/>
        <v>2015</v>
      </c>
      <c r="G137" s="21">
        <f t="shared" si="17"/>
        <v>4.7</v>
      </c>
      <c r="H137" s="21">
        <f t="shared" si="17"/>
        <v>5.52</v>
      </c>
      <c r="I137" s="21">
        <f t="shared" si="17"/>
        <v>4.97</v>
      </c>
      <c r="J137" s="21">
        <f t="shared" si="17"/>
        <v>5.43</v>
      </c>
      <c r="K137" s="21"/>
      <c r="L137" s="21"/>
      <c r="M137" s="47"/>
    </row>
    <row r="138" spans="1:13" x14ac:dyDescent="0.25">
      <c r="A138" t="str">
        <f t="shared" si="18"/>
        <v>20161A</v>
      </c>
      <c r="B138" s="48">
        <v>20161</v>
      </c>
      <c r="C138" s="48" t="s">
        <v>78</v>
      </c>
      <c r="D138" s="48">
        <v>4.74</v>
      </c>
      <c r="E138">
        <v>20154</v>
      </c>
      <c r="F138" s="48">
        <f t="shared" si="19"/>
        <v>2015</v>
      </c>
      <c r="G138" s="21">
        <f t="shared" si="17"/>
        <v>4.79</v>
      </c>
      <c r="H138" s="21">
        <f t="shared" si="17"/>
        <v>5.41</v>
      </c>
      <c r="I138" s="21">
        <f t="shared" si="17"/>
        <v>4.7699999999999996</v>
      </c>
      <c r="J138" s="21">
        <f t="shared" si="17"/>
        <v>5.39</v>
      </c>
      <c r="K138" s="21"/>
      <c r="L138" s="21"/>
      <c r="M138" s="47"/>
    </row>
    <row r="139" spans="1:13" x14ac:dyDescent="0.25">
      <c r="A139" t="str">
        <f t="shared" si="18"/>
        <v>20162A</v>
      </c>
      <c r="B139" s="47">
        <v>20162</v>
      </c>
      <c r="C139" s="47" t="s">
        <v>78</v>
      </c>
      <c r="D139" s="47">
        <v>4.78</v>
      </c>
      <c r="E139">
        <v>20161</v>
      </c>
      <c r="F139" s="48">
        <f t="shared" si="19"/>
        <v>2016</v>
      </c>
      <c r="G139" s="21">
        <f t="shared" si="17"/>
        <v>4.74</v>
      </c>
      <c r="H139" s="21">
        <f t="shared" si="17"/>
        <v>5.33</v>
      </c>
      <c r="I139" s="21">
        <f t="shared" si="17"/>
        <v>5.0599999999999996</v>
      </c>
      <c r="J139" s="21">
        <f t="shared" si="17"/>
        <v>5.36</v>
      </c>
      <c r="K139" s="21"/>
      <c r="L139" s="21"/>
      <c r="M139" s="47"/>
    </row>
    <row r="140" spans="1:13" x14ac:dyDescent="0.25">
      <c r="A140" t="str">
        <f t="shared" si="18"/>
        <v>20163A</v>
      </c>
      <c r="B140" s="48">
        <v>20163</v>
      </c>
      <c r="C140" s="48" t="s">
        <v>78</v>
      </c>
      <c r="D140" s="48">
        <v>4.54</v>
      </c>
      <c r="E140">
        <v>20162</v>
      </c>
      <c r="F140" s="48">
        <f t="shared" si="19"/>
        <v>2016</v>
      </c>
      <c r="G140" s="21">
        <f t="shared" si="17"/>
        <v>4.78</v>
      </c>
      <c r="H140" s="21">
        <f t="shared" si="17"/>
        <v>5.39</v>
      </c>
      <c r="I140" s="21">
        <f t="shared" si="17"/>
        <v>5.07</v>
      </c>
      <c r="J140" s="21">
        <f t="shared" si="17"/>
        <v>5.29</v>
      </c>
      <c r="K140" s="21"/>
      <c r="L140" s="21"/>
      <c r="M140" s="47"/>
    </row>
    <row r="141" spans="1:13" x14ac:dyDescent="0.25">
      <c r="A141" t="str">
        <f t="shared" si="18"/>
        <v>20164A</v>
      </c>
      <c r="B141" s="47">
        <v>20164</v>
      </c>
      <c r="C141" s="47" t="s">
        <v>78</v>
      </c>
      <c r="D141" s="47">
        <v>4.67</v>
      </c>
      <c r="E141">
        <v>20163</v>
      </c>
      <c r="F141" s="48">
        <f t="shared" si="19"/>
        <v>2016</v>
      </c>
      <c r="G141" s="21">
        <f t="shared" si="17"/>
        <v>4.54</v>
      </c>
      <c r="H141" s="21">
        <f t="shared" si="17"/>
        <v>5.36</v>
      </c>
      <c r="I141" s="21">
        <f t="shared" si="17"/>
        <v>5</v>
      </c>
      <c r="J141" s="21">
        <f t="shared" si="17"/>
        <v>5.29</v>
      </c>
      <c r="K141" s="21"/>
      <c r="L141" s="21"/>
      <c r="M141" s="47"/>
    </row>
    <row r="142" spans="1:13" x14ac:dyDescent="0.25">
      <c r="A142" t="str">
        <f t="shared" si="18"/>
        <v>20171A</v>
      </c>
      <c r="B142" s="48">
        <v>20171</v>
      </c>
      <c r="C142" s="48" t="s">
        <v>78</v>
      </c>
      <c r="D142" s="48">
        <v>4.58</v>
      </c>
      <c r="E142">
        <v>20164</v>
      </c>
      <c r="F142" s="48">
        <f t="shared" si="19"/>
        <v>2016</v>
      </c>
      <c r="G142" s="21">
        <f t="shared" si="17"/>
        <v>4.67</v>
      </c>
      <c r="H142" s="21">
        <f t="shared" si="17"/>
        <v>5.27</v>
      </c>
      <c r="I142" s="21">
        <f t="shared" si="17"/>
        <v>4.97</v>
      </c>
      <c r="J142" s="21">
        <f t="shared" si="17"/>
        <v>5.21</v>
      </c>
      <c r="K142" s="21"/>
      <c r="L142" s="21"/>
      <c r="M142" s="47"/>
    </row>
    <row r="143" spans="1:13" x14ac:dyDescent="0.25">
      <c r="A143" t="str">
        <f t="shared" si="18"/>
        <v>20172A</v>
      </c>
      <c r="B143" s="47">
        <v>20172</v>
      </c>
      <c r="C143" s="47" t="s">
        <v>78</v>
      </c>
      <c r="D143" s="47">
        <v>4.5999999999999996</v>
      </c>
      <c r="E143">
        <v>20171</v>
      </c>
      <c r="F143" s="48">
        <f t="shared" si="19"/>
        <v>2017</v>
      </c>
      <c r="G143" s="21">
        <f t="shared" ref="G143:J160" si="20">SUMIF($A:$A,$E143&amp;G$1,$D:$D)</f>
        <v>4.58</v>
      </c>
      <c r="H143" s="21">
        <f t="shared" si="20"/>
        <v>5.08</v>
      </c>
      <c r="I143" s="21">
        <f t="shared" si="20"/>
        <v>5.0999999999999996</v>
      </c>
      <c r="J143" s="21">
        <f t="shared" si="20"/>
        <v>5.24</v>
      </c>
      <c r="K143" s="21"/>
      <c r="L143" s="21"/>
      <c r="M143" s="47"/>
    </row>
    <row r="144" spans="1:13" x14ac:dyDescent="0.25">
      <c r="A144" t="str">
        <f t="shared" si="18"/>
        <v>20173A</v>
      </c>
      <c r="B144" s="48">
        <v>20173</v>
      </c>
      <c r="C144" s="48" t="s">
        <v>78</v>
      </c>
      <c r="D144" s="48">
        <v>4.37</v>
      </c>
      <c r="E144">
        <v>20172</v>
      </c>
      <c r="F144" s="48">
        <f t="shared" si="19"/>
        <v>2017</v>
      </c>
      <c r="G144" s="21">
        <f t="shared" si="20"/>
        <v>4.5999999999999996</v>
      </c>
      <c r="H144" s="21">
        <f t="shared" si="20"/>
        <v>5.17</v>
      </c>
      <c r="I144" s="21">
        <f t="shared" si="20"/>
        <v>5.12</v>
      </c>
      <c r="J144" s="21">
        <f t="shared" si="20"/>
        <v>5.14</v>
      </c>
      <c r="K144" s="21"/>
      <c r="L144" s="21"/>
      <c r="M144" s="47"/>
    </row>
    <row r="145" spans="1:13" x14ac:dyDescent="0.25">
      <c r="A145" t="str">
        <f t="shared" si="18"/>
        <v>20174A</v>
      </c>
      <c r="B145" s="47">
        <v>20174</v>
      </c>
      <c r="C145" s="47" t="s">
        <v>78</v>
      </c>
      <c r="D145" s="47">
        <v>4.43</v>
      </c>
      <c r="E145">
        <v>20173</v>
      </c>
      <c r="F145" s="48">
        <f t="shared" si="19"/>
        <v>2017</v>
      </c>
      <c r="G145" s="21">
        <f t="shared" si="20"/>
        <v>4.37</v>
      </c>
      <c r="H145" s="21">
        <f t="shared" si="20"/>
        <v>5.07</v>
      </c>
      <c r="I145" s="21">
        <f t="shared" si="20"/>
        <v>4.9800000000000004</v>
      </c>
      <c r="J145" s="21">
        <f t="shared" si="20"/>
        <v>5.13</v>
      </c>
      <c r="K145" s="21"/>
      <c r="L145" s="21"/>
      <c r="M145" s="47"/>
    </row>
    <row r="146" spans="1:13" x14ac:dyDescent="0.25">
      <c r="A146" t="str">
        <f t="shared" si="18"/>
        <v>20181A</v>
      </c>
      <c r="B146" s="48">
        <v>20181</v>
      </c>
      <c r="C146" s="48" t="s">
        <v>78</v>
      </c>
      <c r="D146" s="48">
        <v>4.42</v>
      </c>
      <c r="E146">
        <v>20174</v>
      </c>
      <c r="F146" s="48">
        <f t="shared" si="19"/>
        <v>2017</v>
      </c>
      <c r="G146" s="21">
        <f t="shared" si="20"/>
        <v>4.43</v>
      </c>
      <c r="H146" s="21">
        <f t="shared" si="20"/>
        <v>5.07</v>
      </c>
      <c r="I146" s="21">
        <f t="shared" si="20"/>
        <v>5</v>
      </c>
      <c r="J146" s="21">
        <f t="shared" si="20"/>
        <v>5.09</v>
      </c>
      <c r="K146" s="21"/>
      <c r="L146" s="21"/>
      <c r="M146" s="47"/>
    </row>
    <row r="147" spans="1:13" x14ac:dyDescent="0.25">
      <c r="A147" t="str">
        <f t="shared" si="18"/>
        <v>20182A</v>
      </c>
      <c r="B147" s="47">
        <v>20182</v>
      </c>
      <c r="C147" s="47" t="s">
        <v>78</v>
      </c>
      <c r="D147" s="47">
        <v>4.3899999999999997</v>
      </c>
      <c r="E147">
        <v>20181</v>
      </c>
      <c r="F147" s="48">
        <f t="shared" si="19"/>
        <v>2018</v>
      </c>
      <c r="G147" s="21">
        <f t="shared" si="20"/>
        <v>4.42</v>
      </c>
      <c r="H147" s="21">
        <f t="shared" si="20"/>
        <v>5.04</v>
      </c>
      <c r="I147" s="21">
        <f t="shared" si="20"/>
        <v>4.88</v>
      </c>
      <c r="J147" s="21">
        <f t="shared" si="20"/>
        <v>5.03</v>
      </c>
      <c r="K147" s="21"/>
      <c r="L147" s="21"/>
      <c r="M147" s="47"/>
    </row>
    <row r="148" spans="1:13" x14ac:dyDescent="0.25">
      <c r="A148" t="str">
        <f t="shared" si="18"/>
        <v>20183A</v>
      </c>
      <c r="B148" s="48">
        <v>20183</v>
      </c>
      <c r="C148" s="48" t="s">
        <v>78</v>
      </c>
      <c r="D148" s="48">
        <v>4.28</v>
      </c>
      <c r="E148">
        <v>20182</v>
      </c>
      <c r="F148" s="48">
        <f t="shared" si="19"/>
        <v>2018</v>
      </c>
      <c r="G148" s="21">
        <f t="shared" si="20"/>
        <v>4.3899999999999997</v>
      </c>
      <c r="H148" s="21">
        <f t="shared" si="20"/>
        <v>5.08</v>
      </c>
      <c r="I148" s="21">
        <f t="shared" si="20"/>
        <v>5.13</v>
      </c>
      <c r="J148" s="21">
        <f t="shared" si="20"/>
        <v>5.15</v>
      </c>
      <c r="K148" s="21"/>
      <c r="L148" s="21"/>
      <c r="M148" s="47"/>
    </row>
    <row r="149" spans="1:13" x14ac:dyDescent="0.25">
      <c r="A149" t="str">
        <f t="shared" si="18"/>
        <v>20184A</v>
      </c>
      <c r="B149" s="47">
        <v>20184</v>
      </c>
      <c r="C149" s="47" t="s">
        <v>78</v>
      </c>
      <c r="D149" s="47">
        <v>4.3</v>
      </c>
      <c r="E149">
        <v>20183</v>
      </c>
      <c r="F149" s="48">
        <f t="shared" si="19"/>
        <v>2018</v>
      </c>
      <c r="G149" s="21">
        <f t="shared" si="20"/>
        <v>4.28</v>
      </c>
      <c r="H149" s="21">
        <f t="shared" si="20"/>
        <v>4.9400000000000004</v>
      </c>
      <c r="I149" s="21">
        <f t="shared" si="20"/>
        <v>4.84</v>
      </c>
      <c r="J149" s="21">
        <f t="shared" si="20"/>
        <v>5.08</v>
      </c>
      <c r="K149" s="21"/>
      <c r="L149" s="21"/>
      <c r="M149" s="47"/>
    </row>
    <row r="150" spans="1:13" x14ac:dyDescent="0.25">
      <c r="A150" t="str">
        <f t="shared" si="18"/>
        <v>20191A</v>
      </c>
      <c r="B150" s="48">
        <v>20191</v>
      </c>
      <c r="C150" s="48" t="s">
        <v>78</v>
      </c>
      <c r="D150" s="48">
        <v>4.3</v>
      </c>
      <c r="E150">
        <v>20184</v>
      </c>
      <c r="F150" s="48">
        <f t="shared" si="19"/>
        <v>2018</v>
      </c>
      <c r="G150" s="21">
        <f t="shared" si="20"/>
        <v>4.3</v>
      </c>
      <c r="H150" s="21">
        <f t="shared" si="20"/>
        <v>4.91</v>
      </c>
      <c r="I150" s="21">
        <f t="shared" si="20"/>
        <v>4.79</v>
      </c>
      <c r="J150" s="21">
        <f t="shared" si="20"/>
        <v>5.27</v>
      </c>
      <c r="K150" s="21"/>
      <c r="L150" s="21"/>
      <c r="M150" s="47"/>
    </row>
    <row r="151" spans="1:13" x14ac:dyDescent="0.25">
      <c r="A151" t="str">
        <f t="shared" si="18"/>
        <v>20192A</v>
      </c>
      <c r="B151" s="47">
        <v>20192</v>
      </c>
      <c r="C151" s="47" t="s">
        <v>78</v>
      </c>
      <c r="D151" s="47">
        <v>4.38</v>
      </c>
      <c r="E151">
        <v>20191</v>
      </c>
      <c r="F151" s="48">
        <f t="shared" si="19"/>
        <v>2019</v>
      </c>
      <c r="G151" s="21">
        <f t="shared" si="20"/>
        <v>4.3</v>
      </c>
      <c r="H151" s="21">
        <f t="shared" si="20"/>
        <v>4.7</v>
      </c>
      <c r="I151" s="21">
        <f t="shared" si="20"/>
        <v>4.82</v>
      </c>
      <c r="J151" s="21">
        <f t="shared" si="20"/>
        <v>5.09</v>
      </c>
      <c r="K151" s="21"/>
      <c r="L151" s="21"/>
      <c r="M151" s="47"/>
    </row>
    <row r="152" spans="1:13" x14ac:dyDescent="0.25">
      <c r="A152" t="str">
        <f t="shared" si="18"/>
        <v>20193A</v>
      </c>
      <c r="B152" s="48">
        <v>20193</v>
      </c>
      <c r="C152" s="48" t="s">
        <v>78</v>
      </c>
      <c r="D152" s="48">
        <v>4.25</v>
      </c>
      <c r="E152">
        <v>20192</v>
      </c>
      <c r="F152" s="48">
        <f t="shared" si="19"/>
        <v>2019</v>
      </c>
      <c r="G152" s="21">
        <f t="shared" si="20"/>
        <v>4.38</v>
      </c>
      <c r="H152" s="21">
        <f t="shared" si="20"/>
        <v>4.8099999999999996</v>
      </c>
      <c r="I152" s="21">
        <f t="shared" si="20"/>
        <v>4.99</v>
      </c>
      <c r="J152" s="21">
        <f t="shared" si="20"/>
        <v>5.26</v>
      </c>
      <c r="K152" s="21"/>
      <c r="L152" s="21"/>
      <c r="M152" s="47"/>
    </row>
    <row r="153" spans="1:13" x14ac:dyDescent="0.25">
      <c r="A153" t="str">
        <f t="shared" si="18"/>
        <v>20194A</v>
      </c>
      <c r="B153" s="47">
        <v>20194</v>
      </c>
      <c r="C153" s="47" t="s">
        <v>78</v>
      </c>
      <c r="D153" s="47">
        <v>4.33</v>
      </c>
      <c r="E153">
        <v>20193</v>
      </c>
      <c r="F153" s="48">
        <f t="shared" si="19"/>
        <v>2019</v>
      </c>
      <c r="G153" s="21">
        <f t="shared" si="20"/>
        <v>4.25</v>
      </c>
      <c r="H153" s="21">
        <f t="shared" si="20"/>
        <v>4.75</v>
      </c>
      <c r="I153" s="21">
        <f t="shared" si="20"/>
        <v>4.83</v>
      </c>
      <c r="J153" s="21">
        <f t="shared" si="20"/>
        <v>5.28</v>
      </c>
      <c r="K153" s="21"/>
      <c r="L153" s="21"/>
      <c r="M153" s="47"/>
    </row>
    <row r="154" spans="1:13" x14ac:dyDescent="0.25">
      <c r="A154" t="str">
        <f t="shared" si="18"/>
        <v>20201A</v>
      </c>
      <c r="B154" s="48">
        <v>20201</v>
      </c>
      <c r="C154" s="48" t="s">
        <v>78</v>
      </c>
      <c r="D154" s="48">
        <v>4.32</v>
      </c>
      <c r="E154">
        <v>20194</v>
      </c>
      <c r="F154" s="48">
        <f t="shared" si="19"/>
        <v>2019</v>
      </c>
      <c r="G154" s="21">
        <f t="shared" si="20"/>
        <v>4.33</v>
      </c>
      <c r="H154" s="21">
        <f t="shared" si="20"/>
        <v>4.6900000000000004</v>
      </c>
      <c r="I154" s="21">
        <f t="shared" si="20"/>
        <v>4.6900000000000004</v>
      </c>
      <c r="J154" s="21">
        <f t="shared" si="20"/>
        <v>5.17</v>
      </c>
      <c r="K154" s="21"/>
      <c r="L154" s="21"/>
      <c r="M154" s="47"/>
    </row>
    <row r="155" spans="1:13" x14ac:dyDescent="0.25">
      <c r="A155" t="str">
        <f t="shared" si="18"/>
        <v>20202A</v>
      </c>
      <c r="B155" s="47">
        <v>20202</v>
      </c>
      <c r="C155" s="47" t="s">
        <v>78</v>
      </c>
      <c r="D155" s="47">
        <v>4.21</v>
      </c>
      <c r="E155">
        <v>20201</v>
      </c>
      <c r="F155" s="48">
        <f t="shared" si="19"/>
        <v>2020</v>
      </c>
      <c r="G155" s="21">
        <f t="shared" si="20"/>
        <v>4.32</v>
      </c>
      <c r="H155" s="21">
        <f t="shared" si="20"/>
        <v>4.6399999999999997</v>
      </c>
      <c r="I155" s="21">
        <f t="shared" si="20"/>
        <v>4.92</v>
      </c>
      <c r="J155" s="21">
        <f t="shared" si="20"/>
        <v>5.22</v>
      </c>
      <c r="K155" s="21"/>
      <c r="L155" s="21"/>
      <c r="M155" s="47"/>
    </row>
    <row r="156" spans="1:13" x14ac:dyDescent="0.25">
      <c r="A156" t="str">
        <f t="shared" si="18"/>
        <v>20203A</v>
      </c>
      <c r="B156" s="48">
        <v>20203</v>
      </c>
      <c r="C156" s="48" t="s">
        <v>78</v>
      </c>
      <c r="D156" s="48">
        <v>3.79</v>
      </c>
      <c r="E156">
        <v>20202</v>
      </c>
      <c r="F156" s="48">
        <f t="shared" si="19"/>
        <v>2020</v>
      </c>
      <c r="G156" s="21">
        <f t="shared" si="20"/>
        <v>4.21</v>
      </c>
      <c r="H156" s="21">
        <f t="shared" si="20"/>
        <v>4.74</v>
      </c>
      <c r="I156" s="21">
        <f t="shared" si="20"/>
        <v>4.9000000000000004</v>
      </c>
      <c r="J156" s="21">
        <f t="shared" si="20"/>
        <v>4.49</v>
      </c>
      <c r="K156" s="21"/>
      <c r="L156" s="21"/>
      <c r="M156" s="47"/>
    </row>
    <row r="157" spans="1:13" x14ac:dyDescent="0.25">
      <c r="A157" t="str">
        <f>B157&amp;C157</f>
        <v>20204A</v>
      </c>
      <c r="B157" s="47">
        <v>20204</v>
      </c>
      <c r="C157" s="47" t="s">
        <v>78</v>
      </c>
      <c r="D157" s="47">
        <v>3.7</v>
      </c>
      <c r="E157">
        <v>20203</v>
      </c>
      <c r="F157" s="48">
        <f t="shared" si="19"/>
        <v>2020</v>
      </c>
      <c r="G157" s="21">
        <f t="shared" si="20"/>
        <v>3.79</v>
      </c>
      <c r="H157" s="21">
        <f t="shared" si="20"/>
        <v>4.71</v>
      </c>
      <c r="I157" s="21">
        <f t="shared" si="20"/>
        <v>4.8899999999999997</v>
      </c>
      <c r="J157" s="21">
        <f t="shared" si="20"/>
        <v>4.6399999999999997</v>
      </c>
      <c r="K157" s="21"/>
      <c r="L157" s="21"/>
      <c r="M157" s="47"/>
    </row>
    <row r="158" spans="1:13" x14ac:dyDescent="0.25">
      <c r="A158" t="str">
        <f t="shared" ref="A158:A159" si="21">B158&amp;C158</f>
        <v>20211A</v>
      </c>
      <c r="B158" s="48">
        <v>20211</v>
      </c>
      <c r="C158" s="48" t="s">
        <v>78</v>
      </c>
      <c r="D158" s="48">
        <v>3.73</v>
      </c>
      <c r="E158">
        <v>20204</v>
      </c>
      <c r="F158" s="48">
        <f t="shared" si="19"/>
        <v>2020</v>
      </c>
      <c r="G158" s="21">
        <f t="shared" si="20"/>
        <v>3.7</v>
      </c>
      <c r="H158" s="21">
        <f t="shared" si="20"/>
        <v>4.5</v>
      </c>
      <c r="I158" s="21">
        <f t="shared" si="20"/>
        <v>4.6900000000000004</v>
      </c>
      <c r="J158" s="21">
        <f t="shared" si="20"/>
        <v>4.8499999999999996</v>
      </c>
      <c r="K158" s="21"/>
      <c r="L158" s="21"/>
    </row>
    <row r="159" spans="1:13" x14ac:dyDescent="0.25">
      <c r="A159" t="str">
        <f t="shared" si="21"/>
        <v>20212A</v>
      </c>
      <c r="B159" s="47">
        <v>20212</v>
      </c>
      <c r="C159" s="47" t="s">
        <v>78</v>
      </c>
      <c r="D159" s="47">
        <v>3.71</v>
      </c>
      <c r="E159">
        <v>20211</v>
      </c>
      <c r="F159" s="48">
        <f t="shared" si="19"/>
        <v>2021</v>
      </c>
      <c r="G159" s="21">
        <f t="shared" ref="G159:J159" si="22">SUMIF($A:$A,$E159&amp;G$1,$D:$D)</f>
        <v>3.73</v>
      </c>
      <c r="H159" s="21">
        <f t="shared" si="22"/>
        <v>4.38</v>
      </c>
      <c r="I159" s="21">
        <f t="shared" si="22"/>
        <v>4.8499999999999996</v>
      </c>
      <c r="J159" s="21">
        <f t="shared" si="22"/>
        <v>5.01</v>
      </c>
      <c r="K159" s="21"/>
      <c r="L159" s="21"/>
    </row>
    <row r="160" spans="1:13" x14ac:dyDescent="0.25">
      <c r="A160" t="str">
        <f t="shared" si="18"/>
        <v>20213A</v>
      </c>
      <c r="B160" s="48">
        <v>20213</v>
      </c>
      <c r="C160" s="48" t="s">
        <v>78</v>
      </c>
      <c r="D160" s="48">
        <v>3.67</v>
      </c>
      <c r="E160">
        <v>20212</v>
      </c>
      <c r="F160" s="48">
        <f t="shared" si="19"/>
        <v>2021</v>
      </c>
      <c r="G160" s="21">
        <f t="shared" si="20"/>
        <v>3.71</v>
      </c>
      <c r="H160" s="21">
        <f t="shared" si="20"/>
        <v>4.2300000000000004</v>
      </c>
      <c r="I160" s="21">
        <f t="shared" si="20"/>
        <v>4.8899999999999997</v>
      </c>
      <c r="J160" s="21">
        <f t="shared" si="20"/>
        <v>5.21</v>
      </c>
      <c r="K160" s="21"/>
      <c r="L160" s="21"/>
    </row>
    <row r="161" spans="1:12" x14ac:dyDescent="0.25">
      <c r="A161" t="str">
        <f t="shared" si="18"/>
        <v>20214A</v>
      </c>
      <c r="B161" s="47">
        <v>20214</v>
      </c>
      <c r="C161" s="47" t="s">
        <v>78</v>
      </c>
      <c r="D161" s="47">
        <v>3.76</v>
      </c>
      <c r="E161">
        <v>20213</v>
      </c>
      <c r="F161" s="48">
        <f t="shared" si="19"/>
        <v>2021</v>
      </c>
      <c r="G161" s="21">
        <f t="shared" ref="G161:J161" si="23">SUMIF($A:$A,$E161&amp;G$1,$D:$D)</f>
        <v>3.67</v>
      </c>
      <c r="H161" s="21">
        <f t="shared" si="23"/>
        <v>3.92</v>
      </c>
      <c r="I161" s="21">
        <f t="shared" si="23"/>
        <v>4.8600000000000003</v>
      </c>
      <c r="J161" s="21">
        <f t="shared" si="23"/>
        <v>5.25</v>
      </c>
      <c r="K161" s="21"/>
      <c r="L161" s="21"/>
    </row>
    <row r="162" spans="1:12" x14ac:dyDescent="0.25">
      <c r="A162" t="str">
        <f t="shared" si="18"/>
        <v>20221A</v>
      </c>
      <c r="B162" s="48">
        <v>20221</v>
      </c>
      <c r="C162" s="48" t="s">
        <v>78</v>
      </c>
      <c r="D162" s="48">
        <v>3.6</v>
      </c>
      <c r="E162">
        <v>20214</v>
      </c>
      <c r="F162" s="48">
        <f t="shared" si="19"/>
        <v>2021</v>
      </c>
      <c r="G162" s="21">
        <f t="shared" ref="G162:J181" si="24">SUMIF($A:$A,$E162&amp;G$1,$D:$D)</f>
        <v>3.76</v>
      </c>
      <c r="H162" s="21">
        <f t="shared" si="24"/>
        <v>3.61</v>
      </c>
      <c r="I162" s="21">
        <f t="shared" si="24"/>
        <v>4.62</v>
      </c>
      <c r="J162" s="21">
        <f t="shared" si="24"/>
        <v>5.34</v>
      </c>
      <c r="K162" s="21"/>
      <c r="L162" s="21"/>
    </row>
    <row r="163" spans="1:12" x14ac:dyDescent="0.25">
      <c r="A163" t="str">
        <f t="shared" si="18"/>
        <v>20222A</v>
      </c>
      <c r="B163" s="47">
        <v>20222</v>
      </c>
      <c r="C163" s="47" t="s">
        <v>78</v>
      </c>
      <c r="D163" s="47">
        <v>3.6</v>
      </c>
      <c r="E163">
        <v>20221</v>
      </c>
      <c r="F163" s="48">
        <f t="shared" si="19"/>
        <v>2022</v>
      </c>
      <c r="G163" s="21">
        <f t="shared" si="24"/>
        <v>3.6</v>
      </c>
      <c r="H163" s="21">
        <f t="shared" si="24"/>
        <v>3.39</v>
      </c>
      <c r="I163" s="21">
        <f t="shared" si="24"/>
        <v>4.57</v>
      </c>
      <c r="J163" s="21">
        <f t="shared" si="24"/>
        <v>5.13</v>
      </c>
      <c r="K163" s="21"/>
      <c r="L163" s="21"/>
    </row>
    <row r="164" spans="1:12" x14ac:dyDescent="0.25">
      <c r="A164" t="str">
        <f t="shared" si="18"/>
        <v>20223A</v>
      </c>
      <c r="B164" s="48">
        <v>20223</v>
      </c>
      <c r="C164" s="48" t="s">
        <v>78</v>
      </c>
      <c r="D164" s="48">
        <v>3.6</v>
      </c>
      <c r="E164">
        <v>20222</v>
      </c>
      <c r="F164" s="48">
        <f t="shared" si="19"/>
        <v>2022</v>
      </c>
      <c r="G164" s="21">
        <f t="shared" si="24"/>
        <v>3.6</v>
      </c>
      <c r="H164" s="21">
        <f t="shared" si="24"/>
        <v>3.33</v>
      </c>
      <c r="I164" s="21">
        <f t="shared" si="24"/>
        <v>4.67</v>
      </c>
      <c r="J164" s="21">
        <f t="shared" si="24"/>
        <v>5.16</v>
      </c>
      <c r="K164" s="21"/>
      <c r="L164" s="21"/>
    </row>
    <row r="165" spans="1:12" x14ac:dyDescent="0.25">
      <c r="A165" t="str">
        <f t="shared" si="18"/>
        <v>20224A</v>
      </c>
      <c r="B165" s="47">
        <v>20224</v>
      </c>
      <c r="C165" s="47" t="s">
        <v>78</v>
      </c>
      <c r="D165" s="47">
        <v>3.83</v>
      </c>
      <c r="E165">
        <v>20223</v>
      </c>
      <c r="F165" s="48">
        <f t="shared" si="19"/>
        <v>2022</v>
      </c>
      <c r="G165" s="21">
        <f t="shared" si="24"/>
        <v>3.6</v>
      </c>
      <c r="H165" s="21">
        <f t="shared" si="24"/>
        <v>3.38</v>
      </c>
      <c r="I165" s="21">
        <f t="shared" si="24"/>
        <v>4.6399999999999997</v>
      </c>
      <c r="J165" s="21">
        <f t="shared" si="24"/>
        <v>5.01</v>
      </c>
      <c r="K165" s="21"/>
      <c r="L165" s="21"/>
    </row>
    <row r="166" spans="1:12" x14ac:dyDescent="0.25">
      <c r="A166" t="str">
        <f t="shared" si="18"/>
        <v>20231A</v>
      </c>
      <c r="B166" s="48">
        <v>20231</v>
      </c>
      <c r="C166" s="48" t="s">
        <v>78</v>
      </c>
      <c r="D166" s="48">
        <v>3.93</v>
      </c>
      <c r="E166">
        <v>20224</v>
      </c>
      <c r="F166" s="48">
        <f t="shared" si="19"/>
        <v>2022</v>
      </c>
      <c r="G166" s="21">
        <f t="shared" si="24"/>
        <v>3.83</v>
      </c>
      <c r="H166" s="21">
        <f t="shared" si="24"/>
        <v>3.57</v>
      </c>
      <c r="I166" s="21">
        <f t="shared" si="24"/>
        <v>4.82</v>
      </c>
      <c r="J166" s="21">
        <f t="shared" si="24"/>
        <v>5.32</v>
      </c>
      <c r="K166" s="21"/>
      <c r="L166" s="21"/>
    </row>
    <row r="167" spans="1:12" x14ac:dyDescent="0.25">
      <c r="A167" t="str">
        <f t="shared" si="18"/>
        <v>20232A</v>
      </c>
      <c r="B167" s="47">
        <v>20232</v>
      </c>
      <c r="C167" s="47" t="s">
        <v>78</v>
      </c>
      <c r="D167" s="47">
        <v>4</v>
      </c>
      <c r="E167">
        <v>20231</v>
      </c>
      <c r="F167" s="48">
        <f t="shared" si="19"/>
        <v>2023</v>
      </c>
      <c r="G167" s="21">
        <f t="shared" si="24"/>
        <v>3.93</v>
      </c>
      <c r="H167" s="21">
        <f t="shared" si="24"/>
        <v>3.74</v>
      </c>
      <c r="I167" s="21">
        <f t="shared" si="24"/>
        <v>5.12</v>
      </c>
      <c r="J167" s="21">
        <f t="shared" si="24"/>
        <v>5.35</v>
      </c>
      <c r="K167" s="21"/>
      <c r="L167" s="21"/>
    </row>
    <row r="168" spans="1:12" x14ac:dyDescent="0.25">
      <c r="A168" t="str">
        <f t="shared" si="18"/>
        <v>20233A</v>
      </c>
      <c r="B168" s="48">
        <v>20233</v>
      </c>
      <c r="C168" s="48" t="s">
        <v>78</v>
      </c>
      <c r="D168" s="48">
        <v>4.07</v>
      </c>
      <c r="E168">
        <v>20232</v>
      </c>
      <c r="F168" s="48">
        <f t="shared" si="19"/>
        <v>2023</v>
      </c>
      <c r="G168" s="21">
        <f t="shared" si="24"/>
        <v>4</v>
      </c>
      <c r="H168" s="21">
        <f t="shared" si="24"/>
        <v>3.89</v>
      </c>
      <c r="I168" s="21">
        <f t="shared" si="24"/>
        <v>5.55</v>
      </c>
      <c r="J168" s="21">
        <f t="shared" si="24"/>
        <v>5.24</v>
      </c>
      <c r="K168" s="21"/>
      <c r="L168" s="21"/>
    </row>
    <row r="169" spans="1:12" x14ac:dyDescent="0.25">
      <c r="A169" t="str">
        <f t="shared" si="18"/>
        <v>20234A</v>
      </c>
      <c r="B169" s="47">
        <v>20234</v>
      </c>
      <c r="C169" s="47" t="s">
        <v>78</v>
      </c>
      <c r="D169" s="47">
        <v>4.32</v>
      </c>
      <c r="E169">
        <v>20233</v>
      </c>
      <c r="F169" s="48">
        <f t="shared" si="19"/>
        <v>2023</v>
      </c>
      <c r="G169" s="21">
        <f t="shared" si="24"/>
        <v>4.07</v>
      </c>
      <c r="H169" s="21">
        <f t="shared" si="24"/>
        <v>3.87</v>
      </c>
      <c r="I169" s="21">
        <f t="shared" si="24"/>
        <v>5.65</v>
      </c>
      <c r="J169" s="21">
        <f t="shared" si="24"/>
        <v>5.4</v>
      </c>
      <c r="K169" s="21"/>
      <c r="L169" s="21"/>
    </row>
    <row r="170" spans="1:12" x14ac:dyDescent="0.25">
      <c r="A170" t="str">
        <f t="shared" si="18"/>
        <v>20241A</v>
      </c>
      <c r="B170" s="48">
        <v>20241</v>
      </c>
      <c r="C170" s="48" t="s">
        <v>78</v>
      </c>
      <c r="D170" s="48">
        <v>4.34</v>
      </c>
      <c r="E170">
        <v>20234</v>
      </c>
      <c r="F170" s="48">
        <f t="shared" si="19"/>
        <v>2023</v>
      </c>
      <c r="G170" s="21">
        <f t="shared" si="24"/>
        <v>4.32</v>
      </c>
      <c r="H170" s="21">
        <f t="shared" si="24"/>
        <v>4.0999999999999996</v>
      </c>
      <c r="I170" s="21">
        <f t="shared" si="24"/>
        <v>5.68</v>
      </c>
      <c r="J170" s="21">
        <f t="shared" si="24"/>
        <v>5.49</v>
      </c>
      <c r="K170" s="21"/>
      <c r="L170" s="21"/>
    </row>
    <row r="171" spans="1:12" x14ac:dyDescent="0.25">
      <c r="A171" t="str">
        <f t="shared" si="18"/>
        <v>20242A</v>
      </c>
      <c r="B171" s="47">
        <v>20242</v>
      </c>
      <c r="C171" s="47" t="s">
        <v>78</v>
      </c>
      <c r="D171" s="47">
        <v>4.42</v>
      </c>
      <c r="E171">
        <v>20241</v>
      </c>
      <c r="F171" s="48">
        <f t="shared" si="19"/>
        <v>2024</v>
      </c>
      <c r="G171" s="21">
        <f t="shared" si="24"/>
        <v>4.34</v>
      </c>
      <c r="H171" s="21">
        <f t="shared" si="24"/>
        <v>4.1100000000000003</v>
      </c>
      <c r="I171" s="21">
        <f t="shared" si="24"/>
        <v>5.91</v>
      </c>
      <c r="J171" s="21">
        <f t="shared" si="24"/>
        <v>5.57</v>
      </c>
      <c r="K171" s="21"/>
      <c r="L171" s="21"/>
    </row>
    <row r="172" spans="1:12" x14ac:dyDescent="0.25">
      <c r="A172" t="str">
        <f t="shared" si="18"/>
        <v>20243A</v>
      </c>
      <c r="B172" s="48">
        <v>20243</v>
      </c>
      <c r="C172" s="48" t="s">
        <v>78</v>
      </c>
      <c r="D172" s="48">
        <v>4.3899999999999997</v>
      </c>
      <c r="E172">
        <v>20242</v>
      </c>
      <c r="F172" s="48">
        <f t="shared" si="19"/>
        <v>2024</v>
      </c>
      <c r="G172" s="21">
        <f t="shared" si="24"/>
        <v>4.42</v>
      </c>
      <c r="H172" s="21">
        <f t="shared" si="24"/>
        <v>4.16</v>
      </c>
      <c r="I172" s="21">
        <f t="shared" si="24"/>
        <v>6.15</v>
      </c>
      <c r="J172" s="21">
        <f t="shared" si="24"/>
        <v>5.56</v>
      </c>
      <c r="K172" s="21"/>
      <c r="L172" s="21"/>
    </row>
    <row r="173" spans="1:12" x14ac:dyDescent="0.25">
      <c r="A173" t="str">
        <f t="shared" si="18"/>
        <v>20244A</v>
      </c>
      <c r="B173" s="47">
        <v>20244</v>
      </c>
      <c r="C173" s="47" t="s">
        <v>78</v>
      </c>
      <c r="D173" s="47">
        <v>4.42</v>
      </c>
      <c r="E173" s="47">
        <v>20243</v>
      </c>
      <c r="F173" s="48">
        <f t="shared" si="19"/>
        <v>2024</v>
      </c>
      <c r="G173" s="21">
        <f t="shared" si="24"/>
        <v>4.3899999999999997</v>
      </c>
      <c r="H173" s="21">
        <f t="shared" si="24"/>
        <v>4.12</v>
      </c>
      <c r="I173" s="21">
        <f t="shared" si="24"/>
        <v>6.08</v>
      </c>
      <c r="J173" s="21">
        <f t="shared" si="24"/>
        <v>5.66</v>
      </c>
      <c r="K173" s="21"/>
      <c r="L173" s="21"/>
    </row>
    <row r="174" spans="1:12" x14ac:dyDescent="0.25">
      <c r="A174" t="str">
        <f t="shared" si="18"/>
        <v>20251A</v>
      </c>
      <c r="B174" s="48">
        <v>20251</v>
      </c>
      <c r="C174" s="48" t="s">
        <v>78</v>
      </c>
      <c r="D174" s="48">
        <v>4.43</v>
      </c>
      <c r="E174" s="48">
        <v>20244</v>
      </c>
      <c r="F174" s="48">
        <f t="shared" si="19"/>
        <v>2024</v>
      </c>
      <c r="G174" s="21">
        <f t="shared" si="24"/>
        <v>4.42</v>
      </c>
      <c r="H174" s="21">
        <f t="shared" si="24"/>
        <v>4.1100000000000003</v>
      </c>
      <c r="I174" s="21">
        <f t="shared" si="24"/>
        <v>5.99</v>
      </c>
      <c r="J174" s="21">
        <f t="shared" si="24"/>
        <v>5.57</v>
      </c>
      <c r="K174" s="21"/>
      <c r="L174" s="21"/>
    </row>
    <row r="175" spans="1:12" x14ac:dyDescent="0.25">
      <c r="A175" t="str">
        <f t="shared" si="18"/>
        <v>19821I</v>
      </c>
      <c r="B175" s="47">
        <v>19821</v>
      </c>
      <c r="C175" s="47" t="s">
        <v>79</v>
      </c>
      <c r="D175" s="47">
        <v>7.39</v>
      </c>
      <c r="E175" s="47">
        <v>20251</v>
      </c>
      <c r="F175" s="48">
        <f t="shared" si="19"/>
        <v>2025</v>
      </c>
      <c r="G175" s="21">
        <f t="shared" si="24"/>
        <v>4.43</v>
      </c>
      <c r="H175" s="21">
        <f t="shared" si="24"/>
        <v>4.1100000000000003</v>
      </c>
      <c r="I175" s="21">
        <f t="shared" si="24"/>
        <v>6.05</v>
      </c>
      <c r="J175" s="21">
        <f t="shared" si="24"/>
        <v>5.66</v>
      </c>
      <c r="K175" s="21"/>
      <c r="L175" s="21"/>
    </row>
    <row r="176" spans="1:12" x14ac:dyDescent="0.25">
      <c r="A176" t="str">
        <f t="shared" si="18"/>
        <v>19822I</v>
      </c>
      <c r="B176" s="48">
        <v>19822</v>
      </c>
      <c r="C176" s="48" t="s">
        <v>79</v>
      </c>
      <c r="D176" s="48">
        <v>7.71</v>
      </c>
      <c r="E176">
        <v>0</v>
      </c>
      <c r="F176" s="48">
        <f t="shared" si="19"/>
        <v>0</v>
      </c>
      <c r="G176" s="21">
        <f t="shared" si="24"/>
        <v>0</v>
      </c>
      <c r="H176" s="21">
        <f t="shared" si="24"/>
        <v>0</v>
      </c>
      <c r="I176" s="21">
        <f t="shared" si="24"/>
        <v>0</v>
      </c>
      <c r="J176" s="21">
        <f t="shared" si="24"/>
        <v>0</v>
      </c>
      <c r="K176" s="21"/>
      <c r="L176" s="21"/>
    </row>
    <row r="177" spans="1:12" x14ac:dyDescent="0.25">
      <c r="A177" t="str">
        <f t="shared" si="18"/>
        <v>19823I</v>
      </c>
      <c r="B177" s="47">
        <v>19823</v>
      </c>
      <c r="C177" s="47" t="s">
        <v>79</v>
      </c>
      <c r="D177" s="47">
        <v>8.14</v>
      </c>
      <c r="E177">
        <v>0</v>
      </c>
      <c r="F177" s="48">
        <f t="shared" si="19"/>
        <v>0</v>
      </c>
      <c r="G177" s="21">
        <f t="shared" si="24"/>
        <v>0</v>
      </c>
      <c r="H177" s="21">
        <f t="shared" si="24"/>
        <v>0</v>
      </c>
      <c r="I177" s="21">
        <f t="shared" si="24"/>
        <v>0</v>
      </c>
      <c r="J177" s="21">
        <f t="shared" si="24"/>
        <v>0</v>
      </c>
      <c r="K177" s="21"/>
      <c r="L177" s="21"/>
    </row>
    <row r="178" spans="1:12" x14ac:dyDescent="0.25">
      <c r="A178" t="str">
        <f t="shared" si="18"/>
        <v>19824I</v>
      </c>
      <c r="B178" s="48">
        <v>19824</v>
      </c>
      <c r="C178" s="48" t="s">
        <v>79</v>
      </c>
      <c r="D178" s="48">
        <v>7.47</v>
      </c>
      <c r="E178">
        <v>0</v>
      </c>
      <c r="F178" s="48">
        <f t="shared" si="19"/>
        <v>0</v>
      </c>
      <c r="G178" s="21">
        <f t="shared" si="24"/>
        <v>0</v>
      </c>
      <c r="H178" s="21">
        <f t="shared" si="24"/>
        <v>0</v>
      </c>
      <c r="I178" s="21">
        <f t="shared" si="24"/>
        <v>0</v>
      </c>
      <c r="J178" s="21">
        <f t="shared" si="24"/>
        <v>0</v>
      </c>
      <c r="K178" s="21"/>
      <c r="L178" s="21"/>
    </row>
    <row r="179" spans="1:12" x14ac:dyDescent="0.25">
      <c r="A179" t="str">
        <f t="shared" si="18"/>
        <v>19831I</v>
      </c>
      <c r="B179" s="47">
        <v>19831</v>
      </c>
      <c r="C179" s="47" t="s">
        <v>79</v>
      </c>
      <c r="D179" s="47">
        <v>7.22</v>
      </c>
      <c r="E179">
        <v>0</v>
      </c>
      <c r="F179" s="48">
        <f t="shared" si="19"/>
        <v>0</v>
      </c>
      <c r="G179" s="21">
        <f t="shared" si="24"/>
        <v>0</v>
      </c>
      <c r="H179" s="21">
        <f t="shared" si="24"/>
        <v>0</v>
      </c>
      <c r="I179" s="21">
        <f t="shared" si="24"/>
        <v>0</v>
      </c>
      <c r="J179" s="21">
        <f t="shared" si="24"/>
        <v>0</v>
      </c>
      <c r="K179" s="21"/>
      <c r="L179" s="21"/>
    </row>
    <row r="180" spans="1:12" x14ac:dyDescent="0.25">
      <c r="A180" t="str">
        <f t="shared" si="18"/>
        <v>19832I</v>
      </c>
      <c r="B180" s="48">
        <v>19832</v>
      </c>
      <c r="C180" s="48" t="s">
        <v>79</v>
      </c>
      <c r="D180" s="48">
        <v>7.84</v>
      </c>
      <c r="E180">
        <v>0</v>
      </c>
      <c r="F180" s="48">
        <f t="shared" si="19"/>
        <v>0</v>
      </c>
      <c r="G180" s="21">
        <f t="shared" si="24"/>
        <v>0</v>
      </c>
      <c r="H180" s="21">
        <f t="shared" si="24"/>
        <v>0</v>
      </c>
      <c r="I180" s="21">
        <f t="shared" si="24"/>
        <v>0</v>
      </c>
      <c r="J180" s="21">
        <f t="shared" si="24"/>
        <v>0</v>
      </c>
      <c r="K180" s="21"/>
      <c r="L180" s="21"/>
    </row>
    <row r="181" spans="1:12" x14ac:dyDescent="0.25">
      <c r="A181" t="str">
        <f t="shared" si="18"/>
        <v>19833I</v>
      </c>
      <c r="B181" s="47">
        <v>19833</v>
      </c>
      <c r="C181" s="47" t="s">
        <v>79</v>
      </c>
      <c r="D181" s="47">
        <v>6.99</v>
      </c>
      <c r="E181">
        <v>0</v>
      </c>
      <c r="F181" s="48">
        <f t="shared" si="19"/>
        <v>0</v>
      </c>
      <c r="G181" s="21">
        <f t="shared" si="24"/>
        <v>0</v>
      </c>
      <c r="H181" s="21">
        <f t="shared" si="24"/>
        <v>0</v>
      </c>
      <c r="I181" s="21">
        <f t="shared" si="24"/>
        <v>0</v>
      </c>
      <c r="J181" s="21">
        <f t="shared" si="24"/>
        <v>0</v>
      </c>
      <c r="K181" s="21"/>
      <c r="L181" s="21"/>
    </row>
    <row r="182" spans="1:12" x14ac:dyDescent="0.25">
      <c r="A182" t="str">
        <f t="shared" si="18"/>
        <v>19834I</v>
      </c>
      <c r="B182" s="48">
        <v>19834</v>
      </c>
      <c r="C182" s="48" t="s">
        <v>79</v>
      </c>
      <c r="D182" s="48">
        <v>6.79</v>
      </c>
      <c r="E182">
        <v>0</v>
      </c>
      <c r="F182" s="48">
        <f t="shared" si="19"/>
        <v>0</v>
      </c>
      <c r="G182" s="21">
        <f t="shared" ref="G182:J201" si="25">SUMIF($A:$A,$E182&amp;G$1,$D:$D)</f>
        <v>0</v>
      </c>
      <c r="H182" s="21">
        <f t="shared" si="25"/>
        <v>0</v>
      </c>
      <c r="I182" s="21">
        <f t="shared" si="25"/>
        <v>0</v>
      </c>
      <c r="J182" s="21">
        <f t="shared" si="25"/>
        <v>0</v>
      </c>
      <c r="K182" s="21"/>
      <c r="L182" s="21"/>
    </row>
    <row r="183" spans="1:12" x14ac:dyDescent="0.25">
      <c r="A183" t="str">
        <f t="shared" si="18"/>
        <v>19841I</v>
      </c>
      <c r="B183" s="47">
        <v>19841</v>
      </c>
      <c r="C183" s="47" t="s">
        <v>79</v>
      </c>
      <c r="D183" s="47">
        <v>7.21</v>
      </c>
      <c r="E183">
        <v>0</v>
      </c>
      <c r="F183" s="48">
        <f t="shared" si="19"/>
        <v>0</v>
      </c>
      <c r="G183" s="21">
        <f t="shared" si="25"/>
        <v>0</v>
      </c>
      <c r="H183" s="21">
        <f t="shared" si="25"/>
        <v>0</v>
      </c>
      <c r="I183" s="21">
        <f t="shared" si="25"/>
        <v>0</v>
      </c>
      <c r="J183" s="21">
        <f t="shared" si="25"/>
        <v>0</v>
      </c>
      <c r="K183" s="21"/>
      <c r="L183" s="21"/>
    </row>
    <row r="184" spans="1:12" x14ac:dyDescent="0.25">
      <c r="A184" t="str">
        <f t="shared" si="18"/>
        <v>19842I</v>
      </c>
      <c r="B184" s="48">
        <v>19842</v>
      </c>
      <c r="C184" s="48" t="s">
        <v>79</v>
      </c>
      <c r="D184" s="48">
        <v>7.49</v>
      </c>
      <c r="E184">
        <v>0</v>
      </c>
      <c r="F184" s="48">
        <f t="shared" si="19"/>
        <v>0</v>
      </c>
      <c r="G184" s="21">
        <f t="shared" si="25"/>
        <v>0</v>
      </c>
      <c r="H184" s="21">
        <f t="shared" si="25"/>
        <v>0</v>
      </c>
      <c r="I184" s="21">
        <f t="shared" si="25"/>
        <v>0</v>
      </c>
      <c r="J184" s="21">
        <f t="shared" si="25"/>
        <v>0</v>
      </c>
      <c r="K184" s="21"/>
      <c r="L184" s="21"/>
    </row>
    <row r="185" spans="1:12" x14ac:dyDescent="0.25">
      <c r="A185" t="str">
        <f t="shared" si="18"/>
        <v>19843I</v>
      </c>
      <c r="B185" s="47">
        <v>19843</v>
      </c>
      <c r="C185" s="47" t="s">
        <v>79</v>
      </c>
      <c r="D185" s="47">
        <v>6.67</v>
      </c>
      <c r="E185">
        <v>0</v>
      </c>
      <c r="F185" s="48">
        <f t="shared" si="19"/>
        <v>0</v>
      </c>
      <c r="G185" s="21">
        <f t="shared" si="25"/>
        <v>0</v>
      </c>
      <c r="H185" s="21">
        <f t="shared" si="25"/>
        <v>0</v>
      </c>
      <c r="I185" s="21">
        <f t="shared" si="25"/>
        <v>0</v>
      </c>
      <c r="J185" s="21">
        <f t="shared" si="25"/>
        <v>0</v>
      </c>
      <c r="K185" s="21"/>
      <c r="L185" s="21"/>
    </row>
    <row r="186" spans="1:12" x14ac:dyDescent="0.25">
      <c r="A186" t="str">
        <f t="shared" si="18"/>
        <v>19844I</v>
      </c>
      <c r="B186" s="48">
        <v>19844</v>
      </c>
      <c r="C186" s="48" t="s">
        <v>79</v>
      </c>
      <c r="D186" s="48">
        <v>7.45</v>
      </c>
      <c r="E186">
        <v>0</v>
      </c>
      <c r="F186" s="48">
        <f t="shared" si="19"/>
        <v>0</v>
      </c>
      <c r="G186" s="21">
        <f t="shared" si="25"/>
        <v>0</v>
      </c>
      <c r="H186" s="21">
        <f t="shared" si="25"/>
        <v>0</v>
      </c>
      <c r="I186" s="21">
        <f t="shared" si="25"/>
        <v>0</v>
      </c>
      <c r="J186" s="21">
        <f t="shared" si="25"/>
        <v>0</v>
      </c>
      <c r="K186" s="21"/>
      <c r="L186" s="21"/>
    </row>
    <row r="187" spans="1:12" x14ac:dyDescent="0.25">
      <c r="A187" t="str">
        <f t="shared" si="18"/>
        <v>19851I</v>
      </c>
      <c r="B187" s="47">
        <v>19851</v>
      </c>
      <c r="C187" s="47" t="s">
        <v>79</v>
      </c>
      <c r="D187" s="47">
        <v>7.23</v>
      </c>
      <c r="E187">
        <v>0</v>
      </c>
      <c r="F187" s="48">
        <f t="shared" si="19"/>
        <v>0</v>
      </c>
      <c r="G187" s="21">
        <f t="shared" si="25"/>
        <v>0</v>
      </c>
      <c r="H187" s="21">
        <f t="shared" si="25"/>
        <v>0</v>
      </c>
      <c r="I187" s="21">
        <f t="shared" si="25"/>
        <v>0</v>
      </c>
      <c r="J187" s="21">
        <f t="shared" si="25"/>
        <v>0</v>
      </c>
      <c r="K187" s="21"/>
      <c r="L187" s="21"/>
    </row>
    <row r="188" spans="1:12" x14ac:dyDescent="0.25">
      <c r="A188" t="str">
        <f t="shared" si="18"/>
        <v>19852I</v>
      </c>
      <c r="B188" s="48">
        <v>19852</v>
      </c>
      <c r="C188" s="48" t="s">
        <v>79</v>
      </c>
      <c r="D188" s="48">
        <v>7.85</v>
      </c>
      <c r="E188">
        <v>0</v>
      </c>
      <c r="F188" s="48">
        <f t="shared" si="19"/>
        <v>0</v>
      </c>
      <c r="G188" s="21">
        <f t="shared" si="25"/>
        <v>0</v>
      </c>
      <c r="H188" s="21">
        <f t="shared" si="25"/>
        <v>0</v>
      </c>
      <c r="I188" s="21">
        <f t="shared" si="25"/>
        <v>0</v>
      </c>
      <c r="J188" s="21">
        <f t="shared" si="25"/>
        <v>0</v>
      </c>
      <c r="K188" s="21"/>
      <c r="L188" s="21"/>
    </row>
    <row r="189" spans="1:12" x14ac:dyDescent="0.25">
      <c r="A189" t="str">
        <f t="shared" si="18"/>
        <v>19853I</v>
      </c>
      <c r="B189" s="47">
        <v>19853</v>
      </c>
      <c r="C189" s="47" t="s">
        <v>79</v>
      </c>
      <c r="D189" s="47">
        <v>7.63</v>
      </c>
      <c r="E189">
        <v>0</v>
      </c>
      <c r="F189" s="48">
        <f t="shared" si="19"/>
        <v>0</v>
      </c>
      <c r="G189" s="21">
        <f t="shared" si="25"/>
        <v>0</v>
      </c>
      <c r="H189" s="21">
        <f t="shared" si="25"/>
        <v>0</v>
      </c>
      <c r="I189" s="21">
        <f t="shared" si="25"/>
        <v>0</v>
      </c>
      <c r="J189" s="21">
        <f t="shared" si="25"/>
        <v>0</v>
      </c>
      <c r="K189" s="21"/>
      <c r="L189" s="21"/>
    </row>
    <row r="190" spans="1:12" x14ac:dyDescent="0.25">
      <c r="A190" t="str">
        <f t="shared" si="18"/>
        <v>19854I</v>
      </c>
      <c r="B190" s="48">
        <v>19854</v>
      </c>
      <c r="C190" s="48" t="s">
        <v>79</v>
      </c>
      <c r="D190" s="48">
        <v>7.35</v>
      </c>
      <c r="E190">
        <v>0</v>
      </c>
      <c r="F190" s="48">
        <f t="shared" si="19"/>
        <v>0</v>
      </c>
      <c r="G190" s="21">
        <f t="shared" si="25"/>
        <v>0</v>
      </c>
      <c r="H190" s="21">
        <f t="shared" si="25"/>
        <v>0</v>
      </c>
      <c r="I190" s="21">
        <f t="shared" si="25"/>
        <v>0</v>
      </c>
      <c r="J190" s="21">
        <f t="shared" si="25"/>
        <v>0</v>
      </c>
      <c r="K190" s="21"/>
      <c r="L190" s="21"/>
    </row>
    <row r="191" spans="1:12" x14ac:dyDescent="0.25">
      <c r="A191" t="str">
        <f t="shared" si="18"/>
        <v>19861I</v>
      </c>
      <c r="B191" s="47">
        <v>19861</v>
      </c>
      <c r="C191" s="47" t="s">
        <v>79</v>
      </c>
      <c r="D191" s="47">
        <v>6.83</v>
      </c>
      <c r="E191">
        <v>0</v>
      </c>
      <c r="F191" s="48">
        <f t="shared" si="19"/>
        <v>0</v>
      </c>
      <c r="G191" s="21">
        <f t="shared" si="25"/>
        <v>0</v>
      </c>
      <c r="H191" s="21">
        <f t="shared" si="25"/>
        <v>0</v>
      </c>
      <c r="I191" s="21">
        <f t="shared" si="25"/>
        <v>0</v>
      </c>
      <c r="J191" s="21">
        <f t="shared" si="25"/>
        <v>0</v>
      </c>
      <c r="K191" s="21"/>
      <c r="L191" s="21"/>
    </row>
    <row r="192" spans="1:12" x14ac:dyDescent="0.25">
      <c r="A192" t="str">
        <f t="shared" si="18"/>
        <v>19862I</v>
      </c>
      <c r="B192" s="48">
        <v>19862</v>
      </c>
      <c r="C192" s="48" t="s">
        <v>79</v>
      </c>
      <c r="D192" s="48">
        <v>7.29</v>
      </c>
      <c r="E192">
        <v>0</v>
      </c>
      <c r="F192" s="48">
        <f t="shared" si="19"/>
        <v>0</v>
      </c>
      <c r="G192" s="21">
        <f t="shared" si="25"/>
        <v>0</v>
      </c>
      <c r="H192" s="21">
        <f t="shared" si="25"/>
        <v>0</v>
      </c>
      <c r="I192" s="21">
        <f t="shared" si="25"/>
        <v>0</v>
      </c>
      <c r="J192" s="21">
        <f t="shared" si="25"/>
        <v>0</v>
      </c>
      <c r="K192" s="21"/>
      <c r="L192" s="21"/>
    </row>
    <row r="193" spans="1:12" x14ac:dyDescent="0.25">
      <c r="A193" t="str">
        <f t="shared" si="18"/>
        <v>19863I</v>
      </c>
      <c r="B193" s="47">
        <v>19863</v>
      </c>
      <c r="C193" s="47" t="s">
        <v>79</v>
      </c>
      <c r="D193" s="47">
        <v>7.24</v>
      </c>
      <c r="E193">
        <v>0</v>
      </c>
      <c r="F193" s="48">
        <f t="shared" si="19"/>
        <v>0</v>
      </c>
      <c r="G193" s="21">
        <f t="shared" si="25"/>
        <v>0</v>
      </c>
      <c r="H193" s="21">
        <f t="shared" si="25"/>
        <v>0</v>
      </c>
      <c r="I193" s="21">
        <f t="shared" si="25"/>
        <v>0</v>
      </c>
      <c r="J193" s="21">
        <f t="shared" si="25"/>
        <v>0</v>
      </c>
      <c r="K193" s="21"/>
      <c r="L193" s="21"/>
    </row>
    <row r="194" spans="1:12" x14ac:dyDescent="0.25">
      <c r="A194" t="str">
        <f t="shared" si="18"/>
        <v>19864I</v>
      </c>
      <c r="B194" s="48">
        <v>19864</v>
      </c>
      <c r="C194" s="48" t="s">
        <v>79</v>
      </c>
      <c r="D194" s="48">
        <v>7.41</v>
      </c>
      <c r="E194">
        <v>0</v>
      </c>
      <c r="F194" s="48">
        <f t="shared" si="19"/>
        <v>0</v>
      </c>
      <c r="G194" s="21">
        <f t="shared" si="25"/>
        <v>0</v>
      </c>
      <c r="H194" s="21">
        <f t="shared" si="25"/>
        <v>0</v>
      </c>
      <c r="I194" s="21">
        <f t="shared" si="25"/>
        <v>0</v>
      </c>
      <c r="J194" s="21">
        <f t="shared" si="25"/>
        <v>0</v>
      </c>
      <c r="K194" s="21"/>
      <c r="L194" s="21"/>
    </row>
    <row r="195" spans="1:12" x14ac:dyDescent="0.25">
      <c r="A195" t="str">
        <f t="shared" si="18"/>
        <v>19871I</v>
      </c>
      <c r="B195" s="47">
        <v>19871</v>
      </c>
      <c r="C195" s="47" t="s">
        <v>79</v>
      </c>
      <c r="D195" s="47">
        <v>6.88</v>
      </c>
      <c r="E195">
        <v>0</v>
      </c>
      <c r="F195" s="48">
        <f t="shared" si="19"/>
        <v>0</v>
      </c>
      <c r="G195" s="21">
        <f t="shared" si="25"/>
        <v>0</v>
      </c>
      <c r="H195" s="21">
        <f t="shared" si="25"/>
        <v>0</v>
      </c>
      <c r="I195" s="21">
        <f t="shared" si="25"/>
        <v>0</v>
      </c>
      <c r="J195" s="21">
        <f t="shared" si="25"/>
        <v>0</v>
      </c>
      <c r="K195" s="21"/>
      <c r="L195" s="21"/>
    </row>
    <row r="196" spans="1:12" x14ac:dyDescent="0.25">
      <c r="A196" t="str">
        <f t="shared" si="18"/>
        <v>19872I</v>
      </c>
      <c r="B196" s="48">
        <v>19872</v>
      </c>
      <c r="C196" s="48" t="s">
        <v>79</v>
      </c>
      <c r="D196" s="48">
        <v>7</v>
      </c>
      <c r="E196">
        <v>0</v>
      </c>
      <c r="F196" s="48">
        <f t="shared" ref="F196:F259" si="26">ROUND(E196/10,0)</f>
        <v>0</v>
      </c>
      <c r="G196" s="21">
        <f t="shared" si="25"/>
        <v>0</v>
      </c>
      <c r="H196" s="21">
        <f t="shared" si="25"/>
        <v>0</v>
      </c>
      <c r="I196" s="21">
        <f t="shared" si="25"/>
        <v>0</v>
      </c>
      <c r="J196" s="21">
        <f t="shared" si="25"/>
        <v>0</v>
      </c>
      <c r="K196" s="21"/>
      <c r="L196" s="21"/>
    </row>
    <row r="197" spans="1:12" x14ac:dyDescent="0.25">
      <c r="A197" t="str">
        <f t="shared" si="18"/>
        <v>19873I</v>
      </c>
      <c r="B197" s="47">
        <v>19873</v>
      </c>
      <c r="C197" s="47" t="s">
        <v>79</v>
      </c>
      <c r="D197" s="47">
        <v>7.26</v>
      </c>
      <c r="E197">
        <v>0</v>
      </c>
      <c r="F197" s="48">
        <f t="shared" si="26"/>
        <v>0</v>
      </c>
      <c r="G197" s="21">
        <f t="shared" si="25"/>
        <v>0</v>
      </c>
      <c r="H197" s="21">
        <f t="shared" si="25"/>
        <v>0</v>
      </c>
      <c r="I197" s="21">
        <f t="shared" si="25"/>
        <v>0</v>
      </c>
      <c r="J197" s="21">
        <f t="shared" si="25"/>
        <v>0</v>
      </c>
      <c r="K197" s="21"/>
      <c r="L197" s="21"/>
    </row>
    <row r="198" spans="1:12" x14ac:dyDescent="0.25">
      <c r="A198" t="str">
        <f t="shared" si="18"/>
        <v>19874I</v>
      </c>
      <c r="B198" s="48">
        <v>19874</v>
      </c>
      <c r="C198" s="48" t="s">
        <v>79</v>
      </c>
      <c r="D198" s="48">
        <v>7.39</v>
      </c>
      <c r="E198">
        <v>0</v>
      </c>
      <c r="F198" s="48">
        <f t="shared" si="26"/>
        <v>0</v>
      </c>
      <c r="G198" s="21">
        <f t="shared" si="25"/>
        <v>0</v>
      </c>
      <c r="H198" s="21">
        <f t="shared" si="25"/>
        <v>0</v>
      </c>
      <c r="I198" s="21">
        <f t="shared" si="25"/>
        <v>0</v>
      </c>
      <c r="J198" s="21">
        <f t="shared" si="25"/>
        <v>0</v>
      </c>
      <c r="K198" s="21"/>
      <c r="L198" s="21"/>
    </row>
    <row r="199" spans="1:12" x14ac:dyDescent="0.25">
      <c r="A199" t="str">
        <f t="shared" ref="A199:A262" si="27">B199&amp;C199</f>
        <v>19881I</v>
      </c>
      <c r="B199" s="47">
        <v>19881</v>
      </c>
      <c r="C199" s="47" t="s">
        <v>79</v>
      </c>
      <c r="D199" s="47">
        <v>6.62</v>
      </c>
      <c r="E199">
        <v>0</v>
      </c>
      <c r="F199" s="48">
        <f t="shared" si="26"/>
        <v>0</v>
      </c>
      <c r="G199" s="21">
        <f t="shared" si="25"/>
        <v>0</v>
      </c>
      <c r="H199" s="21">
        <f t="shared" si="25"/>
        <v>0</v>
      </c>
      <c r="I199" s="21">
        <f t="shared" si="25"/>
        <v>0</v>
      </c>
      <c r="J199" s="21">
        <f t="shared" si="25"/>
        <v>0</v>
      </c>
      <c r="K199" s="21"/>
      <c r="L199" s="21"/>
    </row>
    <row r="200" spans="1:12" x14ac:dyDescent="0.25">
      <c r="A200" t="str">
        <f t="shared" si="27"/>
        <v>19882I</v>
      </c>
      <c r="B200" s="48">
        <v>19882</v>
      </c>
      <c r="C200" s="48" t="s">
        <v>79</v>
      </c>
      <c r="D200" s="48">
        <v>7.57</v>
      </c>
      <c r="E200">
        <v>0</v>
      </c>
      <c r="F200" s="48">
        <f t="shared" si="26"/>
        <v>0</v>
      </c>
      <c r="G200" s="21">
        <f t="shared" si="25"/>
        <v>0</v>
      </c>
      <c r="H200" s="21">
        <f t="shared" si="25"/>
        <v>0</v>
      </c>
      <c r="I200" s="21">
        <f t="shared" si="25"/>
        <v>0</v>
      </c>
      <c r="J200" s="21">
        <f t="shared" si="25"/>
        <v>0</v>
      </c>
      <c r="K200" s="21"/>
      <c r="L200" s="21"/>
    </row>
    <row r="201" spans="1:12" x14ac:dyDescent="0.25">
      <c r="A201" t="str">
        <f t="shared" si="27"/>
        <v>19883I</v>
      </c>
      <c r="B201" s="47">
        <v>19883</v>
      </c>
      <c r="C201" s="47" t="s">
        <v>79</v>
      </c>
      <c r="D201" s="47">
        <v>7.1</v>
      </c>
      <c r="E201">
        <v>0</v>
      </c>
      <c r="F201" s="48">
        <f t="shared" si="26"/>
        <v>0</v>
      </c>
      <c r="G201" s="21">
        <f t="shared" si="25"/>
        <v>0</v>
      </c>
      <c r="H201" s="21">
        <f t="shared" si="25"/>
        <v>0</v>
      </c>
      <c r="I201" s="21">
        <f t="shared" si="25"/>
        <v>0</v>
      </c>
      <c r="J201" s="21">
        <f t="shared" si="25"/>
        <v>0</v>
      </c>
      <c r="K201" s="21"/>
      <c r="L201" s="21"/>
    </row>
    <row r="202" spans="1:12" x14ac:dyDescent="0.25">
      <c r="A202" t="str">
        <f t="shared" si="27"/>
        <v>19884I</v>
      </c>
      <c r="B202" s="48">
        <v>19884</v>
      </c>
      <c r="C202" s="48" t="s">
        <v>79</v>
      </c>
      <c r="D202" s="48">
        <v>7.31</v>
      </c>
      <c r="E202">
        <v>0</v>
      </c>
      <c r="F202" s="48">
        <f t="shared" si="26"/>
        <v>0</v>
      </c>
      <c r="G202" s="21">
        <f t="shared" ref="G202:J221" si="28">SUMIF($A:$A,$E202&amp;G$1,$D:$D)</f>
        <v>0</v>
      </c>
      <c r="H202" s="21">
        <f t="shared" si="28"/>
        <v>0</v>
      </c>
      <c r="I202" s="21">
        <f t="shared" si="28"/>
        <v>0</v>
      </c>
      <c r="J202" s="21">
        <f t="shared" si="28"/>
        <v>0</v>
      </c>
      <c r="K202" s="21"/>
      <c r="L202" s="21"/>
    </row>
    <row r="203" spans="1:12" x14ac:dyDescent="0.25">
      <c r="A203" t="str">
        <f t="shared" si="27"/>
        <v>19891I</v>
      </c>
      <c r="B203" s="47">
        <v>19891</v>
      </c>
      <c r="C203" s="47" t="s">
        <v>79</v>
      </c>
      <c r="D203" s="47">
        <v>7.24</v>
      </c>
      <c r="E203">
        <v>0</v>
      </c>
      <c r="F203" s="48">
        <f t="shared" si="26"/>
        <v>0</v>
      </c>
      <c r="G203" s="21">
        <f t="shared" si="28"/>
        <v>0</v>
      </c>
      <c r="H203" s="21">
        <f t="shared" si="28"/>
        <v>0</v>
      </c>
      <c r="I203" s="21">
        <f t="shared" si="28"/>
        <v>0</v>
      </c>
      <c r="J203" s="21">
        <f t="shared" si="28"/>
        <v>0</v>
      </c>
      <c r="K203" s="21"/>
      <c r="L203" s="21"/>
    </row>
    <row r="204" spans="1:12" x14ac:dyDescent="0.25">
      <c r="A204" t="str">
        <f t="shared" si="27"/>
        <v>19892I</v>
      </c>
      <c r="B204" s="48">
        <v>19892</v>
      </c>
      <c r="C204" s="48" t="s">
        <v>79</v>
      </c>
      <c r="D204" s="48">
        <v>7.05</v>
      </c>
      <c r="E204">
        <v>0</v>
      </c>
      <c r="F204" s="48">
        <f t="shared" si="26"/>
        <v>0</v>
      </c>
      <c r="G204" s="21">
        <f t="shared" si="28"/>
        <v>0</v>
      </c>
      <c r="H204" s="21">
        <f t="shared" si="28"/>
        <v>0</v>
      </c>
      <c r="I204" s="21">
        <f t="shared" si="28"/>
        <v>0</v>
      </c>
      <c r="J204" s="21">
        <f t="shared" si="28"/>
        <v>0</v>
      </c>
      <c r="K204" s="21"/>
      <c r="L204" s="21"/>
    </row>
    <row r="205" spans="1:12" x14ac:dyDescent="0.25">
      <c r="A205" t="str">
        <f t="shared" si="27"/>
        <v>19893I</v>
      </c>
      <c r="B205" s="47">
        <v>19893</v>
      </c>
      <c r="C205" s="47" t="s">
        <v>79</v>
      </c>
      <c r="D205" s="47">
        <v>6.55</v>
      </c>
      <c r="E205">
        <v>0</v>
      </c>
      <c r="F205" s="48">
        <f t="shared" si="26"/>
        <v>0</v>
      </c>
      <c r="G205" s="21">
        <f t="shared" si="28"/>
        <v>0</v>
      </c>
      <c r="H205" s="21">
        <f t="shared" si="28"/>
        <v>0</v>
      </c>
      <c r="I205" s="21">
        <f t="shared" si="28"/>
        <v>0</v>
      </c>
      <c r="J205" s="21">
        <f t="shared" si="28"/>
        <v>0</v>
      </c>
      <c r="K205" s="21"/>
      <c r="L205" s="21"/>
    </row>
    <row r="206" spans="1:12" x14ac:dyDescent="0.25">
      <c r="A206" t="str">
        <f t="shared" si="27"/>
        <v>19894I</v>
      </c>
      <c r="B206" s="48">
        <v>19894</v>
      </c>
      <c r="C206" s="48" t="s">
        <v>79</v>
      </c>
      <c r="D206" s="48">
        <v>6.44</v>
      </c>
      <c r="E206">
        <v>0</v>
      </c>
      <c r="F206" s="48">
        <f t="shared" si="26"/>
        <v>0</v>
      </c>
      <c r="G206" s="21">
        <f t="shared" si="28"/>
        <v>0</v>
      </c>
      <c r="H206" s="21">
        <f t="shared" si="28"/>
        <v>0</v>
      </c>
      <c r="I206" s="21">
        <f t="shared" si="28"/>
        <v>0</v>
      </c>
      <c r="J206" s="21">
        <f t="shared" si="28"/>
        <v>0</v>
      </c>
      <c r="K206" s="21"/>
      <c r="L206" s="21"/>
    </row>
    <row r="207" spans="1:12" x14ac:dyDescent="0.25">
      <c r="A207" t="str">
        <f t="shared" si="27"/>
        <v>19901I</v>
      </c>
      <c r="B207" s="47">
        <v>19901</v>
      </c>
      <c r="C207" s="47" t="s">
        <v>79</v>
      </c>
      <c r="D207" s="47">
        <v>7.34</v>
      </c>
      <c r="E207">
        <v>0</v>
      </c>
      <c r="F207" s="48">
        <f t="shared" si="26"/>
        <v>0</v>
      </c>
      <c r="G207" s="21">
        <f t="shared" si="28"/>
        <v>0</v>
      </c>
      <c r="H207" s="21">
        <f t="shared" si="28"/>
        <v>0</v>
      </c>
      <c r="I207" s="21">
        <f t="shared" si="28"/>
        <v>0</v>
      </c>
      <c r="J207" s="21">
        <f t="shared" si="28"/>
        <v>0</v>
      </c>
      <c r="K207" s="21"/>
      <c r="L207" s="21"/>
    </row>
    <row r="208" spans="1:12" x14ac:dyDescent="0.25">
      <c r="A208" t="str">
        <f t="shared" si="27"/>
        <v>19902I</v>
      </c>
      <c r="B208" s="48">
        <v>19902</v>
      </c>
      <c r="C208" s="48" t="s">
        <v>79</v>
      </c>
      <c r="D208" s="48">
        <v>7.2</v>
      </c>
      <c r="E208">
        <v>0</v>
      </c>
      <c r="F208" s="48">
        <f t="shared" si="26"/>
        <v>0</v>
      </c>
      <c r="G208" s="21">
        <f t="shared" si="28"/>
        <v>0</v>
      </c>
      <c r="H208" s="21">
        <f t="shared" si="28"/>
        <v>0</v>
      </c>
      <c r="I208" s="21">
        <f t="shared" si="28"/>
        <v>0</v>
      </c>
      <c r="J208" s="21">
        <f t="shared" si="28"/>
        <v>0</v>
      </c>
      <c r="K208" s="21"/>
      <c r="L208" s="21"/>
    </row>
    <row r="209" spans="1:12" x14ac:dyDescent="0.25">
      <c r="A209" t="str">
        <f t="shared" si="27"/>
        <v>19903I</v>
      </c>
      <c r="B209" s="47">
        <v>19903</v>
      </c>
      <c r="C209" s="47" t="s">
        <v>79</v>
      </c>
      <c r="D209" s="47">
        <v>7.16</v>
      </c>
      <c r="E209">
        <v>0</v>
      </c>
      <c r="F209" s="48">
        <f t="shared" si="26"/>
        <v>0</v>
      </c>
      <c r="G209" s="21">
        <f t="shared" si="28"/>
        <v>0</v>
      </c>
      <c r="H209" s="21">
        <f t="shared" si="28"/>
        <v>0</v>
      </c>
      <c r="I209" s="21">
        <f t="shared" si="28"/>
        <v>0</v>
      </c>
      <c r="J209" s="21">
        <f t="shared" si="28"/>
        <v>0</v>
      </c>
      <c r="K209" s="21"/>
      <c r="L209" s="21"/>
    </row>
    <row r="210" spans="1:12" x14ac:dyDescent="0.25">
      <c r="A210" t="str">
        <f t="shared" si="27"/>
        <v>19904I</v>
      </c>
      <c r="B210" s="48">
        <v>19904</v>
      </c>
      <c r="C210" s="48" t="s">
        <v>79</v>
      </c>
      <c r="D210" s="48">
        <v>7.56</v>
      </c>
      <c r="E210">
        <v>0</v>
      </c>
      <c r="F210" s="48">
        <f t="shared" si="26"/>
        <v>0</v>
      </c>
      <c r="G210" s="21">
        <f t="shared" si="28"/>
        <v>0</v>
      </c>
      <c r="H210" s="21">
        <f t="shared" si="28"/>
        <v>0</v>
      </c>
      <c r="I210" s="21">
        <f t="shared" si="28"/>
        <v>0</v>
      </c>
      <c r="J210" s="21">
        <f t="shared" si="28"/>
        <v>0</v>
      </c>
      <c r="K210" s="21"/>
      <c r="L210" s="21"/>
    </row>
    <row r="211" spans="1:12" x14ac:dyDescent="0.25">
      <c r="A211" t="str">
        <f t="shared" si="27"/>
        <v>19911I</v>
      </c>
      <c r="B211" s="47">
        <v>19911</v>
      </c>
      <c r="C211" s="47" t="s">
        <v>79</v>
      </c>
      <c r="D211" s="47">
        <v>7.23</v>
      </c>
      <c r="E211">
        <v>0</v>
      </c>
      <c r="F211" s="48">
        <f t="shared" si="26"/>
        <v>0</v>
      </c>
      <c r="G211" s="21">
        <f t="shared" si="28"/>
        <v>0</v>
      </c>
      <c r="H211" s="21">
        <f t="shared" si="28"/>
        <v>0</v>
      </c>
      <c r="I211" s="21">
        <f t="shared" si="28"/>
        <v>0</v>
      </c>
      <c r="J211" s="21">
        <f t="shared" si="28"/>
        <v>0</v>
      </c>
      <c r="K211" s="21"/>
      <c r="L211" s="21"/>
    </row>
    <row r="212" spans="1:12" x14ac:dyDescent="0.25">
      <c r="A212" t="str">
        <f t="shared" si="27"/>
        <v>19912I</v>
      </c>
      <c r="B212" s="48">
        <v>19912</v>
      </c>
      <c r="C212" s="48" t="s">
        <v>79</v>
      </c>
      <c r="D212" s="48">
        <v>8.08</v>
      </c>
      <c r="E212">
        <v>0</v>
      </c>
      <c r="F212" s="48">
        <f t="shared" si="26"/>
        <v>0</v>
      </c>
      <c r="G212" s="21">
        <f t="shared" si="28"/>
        <v>0</v>
      </c>
      <c r="H212" s="21">
        <f t="shared" si="28"/>
        <v>0</v>
      </c>
      <c r="I212" s="21">
        <f t="shared" si="28"/>
        <v>0</v>
      </c>
      <c r="J212" s="21">
        <f t="shared" si="28"/>
        <v>0</v>
      </c>
      <c r="K212" s="21"/>
      <c r="L212" s="21"/>
    </row>
    <row r="213" spans="1:12" x14ac:dyDescent="0.25">
      <c r="A213" t="str">
        <f t="shared" si="27"/>
        <v>19913I</v>
      </c>
      <c r="B213" s="47">
        <v>19913</v>
      </c>
      <c r="C213" s="47" t="s">
        <v>79</v>
      </c>
      <c r="D213" s="47">
        <v>7.92</v>
      </c>
      <c r="E213">
        <v>0</v>
      </c>
      <c r="F213" s="48">
        <f t="shared" si="26"/>
        <v>0</v>
      </c>
      <c r="G213" s="21">
        <f t="shared" si="28"/>
        <v>0</v>
      </c>
      <c r="H213" s="21">
        <f t="shared" si="28"/>
        <v>0</v>
      </c>
      <c r="I213" s="21">
        <f t="shared" si="28"/>
        <v>0</v>
      </c>
      <c r="J213" s="21">
        <f t="shared" si="28"/>
        <v>0</v>
      </c>
      <c r="K213" s="21"/>
      <c r="L213" s="21"/>
    </row>
    <row r="214" spans="1:12" x14ac:dyDescent="0.25">
      <c r="A214" t="str">
        <f t="shared" si="27"/>
        <v>19914I</v>
      </c>
      <c r="B214" s="48">
        <v>19914</v>
      </c>
      <c r="C214" s="48" t="s">
        <v>79</v>
      </c>
      <c r="D214" s="48">
        <v>7.94</v>
      </c>
      <c r="E214">
        <v>0</v>
      </c>
      <c r="F214" s="48">
        <f t="shared" si="26"/>
        <v>0</v>
      </c>
      <c r="G214" s="21">
        <f t="shared" si="28"/>
        <v>0</v>
      </c>
      <c r="H214" s="21">
        <f t="shared" si="28"/>
        <v>0</v>
      </c>
      <c r="I214" s="21">
        <f t="shared" si="28"/>
        <v>0</v>
      </c>
      <c r="J214" s="21">
        <f t="shared" si="28"/>
        <v>0</v>
      </c>
      <c r="K214" s="21"/>
      <c r="L214" s="21"/>
    </row>
    <row r="215" spans="1:12" x14ac:dyDescent="0.25">
      <c r="A215" t="str">
        <f t="shared" si="27"/>
        <v>19921I</v>
      </c>
      <c r="B215" s="47">
        <v>19921</v>
      </c>
      <c r="C215" s="47" t="s">
        <v>79</v>
      </c>
      <c r="D215" s="47">
        <v>7.79</v>
      </c>
      <c r="E215">
        <v>0</v>
      </c>
      <c r="F215" s="48">
        <f t="shared" si="26"/>
        <v>0</v>
      </c>
      <c r="G215" s="21">
        <f t="shared" si="28"/>
        <v>0</v>
      </c>
      <c r="H215" s="21">
        <f t="shared" si="28"/>
        <v>0</v>
      </c>
      <c r="I215" s="21">
        <f t="shared" si="28"/>
        <v>0</v>
      </c>
      <c r="J215" s="21">
        <f t="shared" si="28"/>
        <v>0</v>
      </c>
      <c r="K215" s="21"/>
      <c r="L215" s="21"/>
    </row>
    <row r="216" spans="1:12" x14ac:dyDescent="0.25">
      <c r="A216" t="str">
        <f t="shared" si="27"/>
        <v>19922I</v>
      </c>
      <c r="B216" s="48">
        <v>19922</v>
      </c>
      <c r="C216" s="48" t="s">
        <v>79</v>
      </c>
      <c r="D216" s="48">
        <v>7.65</v>
      </c>
      <c r="E216">
        <v>0</v>
      </c>
      <c r="F216" s="48">
        <f t="shared" si="26"/>
        <v>0</v>
      </c>
      <c r="G216" s="21">
        <f t="shared" si="28"/>
        <v>0</v>
      </c>
      <c r="H216" s="21">
        <f t="shared" si="28"/>
        <v>0</v>
      </c>
      <c r="I216" s="21">
        <f t="shared" si="28"/>
        <v>0</v>
      </c>
      <c r="J216" s="21">
        <f t="shared" si="28"/>
        <v>0</v>
      </c>
      <c r="K216" s="21"/>
      <c r="L216" s="21"/>
    </row>
    <row r="217" spans="1:12" x14ac:dyDescent="0.25">
      <c r="A217" t="str">
        <f t="shared" si="27"/>
        <v>19923I</v>
      </c>
      <c r="B217" s="47">
        <v>19923</v>
      </c>
      <c r="C217" s="47" t="s">
        <v>79</v>
      </c>
      <c r="D217" s="47">
        <v>8.44</v>
      </c>
      <c r="E217">
        <v>0</v>
      </c>
      <c r="F217" s="48">
        <f t="shared" si="26"/>
        <v>0</v>
      </c>
      <c r="G217" s="21">
        <f t="shared" si="28"/>
        <v>0</v>
      </c>
      <c r="H217" s="21">
        <f t="shared" si="28"/>
        <v>0</v>
      </c>
      <c r="I217" s="21">
        <f t="shared" si="28"/>
        <v>0</v>
      </c>
      <c r="J217" s="21">
        <f t="shared" si="28"/>
        <v>0</v>
      </c>
      <c r="K217" s="21"/>
      <c r="L217" s="21"/>
    </row>
    <row r="218" spans="1:12" x14ac:dyDescent="0.25">
      <c r="A218" t="str">
        <f t="shared" si="27"/>
        <v>19924I</v>
      </c>
      <c r="B218" s="48">
        <v>19924</v>
      </c>
      <c r="C218" s="48" t="s">
        <v>79</v>
      </c>
      <c r="D218" s="48">
        <v>8.3699999999999992</v>
      </c>
      <c r="E218">
        <v>0</v>
      </c>
      <c r="F218" s="48">
        <f t="shared" si="26"/>
        <v>0</v>
      </c>
      <c r="G218" s="21">
        <f t="shared" si="28"/>
        <v>0</v>
      </c>
      <c r="H218" s="21">
        <f t="shared" si="28"/>
        <v>0</v>
      </c>
      <c r="I218" s="21">
        <f t="shared" si="28"/>
        <v>0</v>
      </c>
      <c r="J218" s="21">
        <f t="shared" si="28"/>
        <v>0</v>
      </c>
      <c r="K218" s="21"/>
      <c r="L218" s="21"/>
    </row>
    <row r="219" spans="1:12" x14ac:dyDescent="0.25">
      <c r="A219" t="str">
        <f t="shared" si="27"/>
        <v>19931I</v>
      </c>
      <c r="B219" s="47">
        <v>19931</v>
      </c>
      <c r="C219" s="47" t="s">
        <v>79</v>
      </c>
      <c r="D219" s="47">
        <v>8.67</v>
      </c>
      <c r="E219">
        <v>0</v>
      </c>
      <c r="F219" s="48">
        <f t="shared" si="26"/>
        <v>0</v>
      </c>
      <c r="G219" s="21">
        <f t="shared" si="28"/>
        <v>0</v>
      </c>
      <c r="H219" s="21">
        <f t="shared" si="28"/>
        <v>0</v>
      </c>
      <c r="I219" s="21">
        <f t="shared" si="28"/>
        <v>0</v>
      </c>
      <c r="J219" s="21">
        <f t="shared" si="28"/>
        <v>0</v>
      </c>
      <c r="K219" s="21"/>
      <c r="L219" s="21"/>
    </row>
    <row r="220" spans="1:12" x14ac:dyDescent="0.25">
      <c r="A220" t="str">
        <f t="shared" si="27"/>
        <v>19932I</v>
      </c>
      <c r="B220" s="48">
        <v>19932</v>
      </c>
      <c r="C220" s="48" t="s">
        <v>79</v>
      </c>
      <c r="D220" s="48">
        <v>8.7799999999999994</v>
      </c>
      <c r="E220">
        <v>0</v>
      </c>
      <c r="F220" s="48">
        <f t="shared" si="26"/>
        <v>0</v>
      </c>
      <c r="G220" s="21">
        <f t="shared" si="28"/>
        <v>0</v>
      </c>
      <c r="H220" s="21">
        <f t="shared" si="28"/>
        <v>0</v>
      </c>
      <c r="I220" s="21">
        <f t="shared" si="28"/>
        <v>0</v>
      </c>
      <c r="J220" s="21">
        <f t="shared" si="28"/>
        <v>0</v>
      </c>
      <c r="K220" s="21"/>
      <c r="L220" s="21"/>
    </row>
    <row r="221" spans="1:12" x14ac:dyDescent="0.25">
      <c r="A221" t="str">
        <f t="shared" si="27"/>
        <v>19933I</v>
      </c>
      <c r="B221" s="47">
        <v>19933</v>
      </c>
      <c r="C221" s="47" t="s">
        <v>79</v>
      </c>
      <c r="D221" s="47">
        <v>9.08</v>
      </c>
      <c r="E221">
        <v>0</v>
      </c>
      <c r="F221" s="48">
        <f t="shared" si="26"/>
        <v>0</v>
      </c>
      <c r="G221" s="21">
        <f t="shared" si="28"/>
        <v>0</v>
      </c>
      <c r="H221" s="21">
        <f t="shared" si="28"/>
        <v>0</v>
      </c>
      <c r="I221" s="21">
        <f t="shared" si="28"/>
        <v>0</v>
      </c>
      <c r="J221" s="21">
        <f t="shared" si="28"/>
        <v>0</v>
      </c>
      <c r="K221" s="21"/>
      <c r="L221" s="21"/>
    </row>
    <row r="222" spans="1:12" x14ac:dyDescent="0.25">
      <c r="A222" t="str">
        <f t="shared" si="27"/>
        <v>19934I</v>
      </c>
      <c r="B222" s="48">
        <v>19934</v>
      </c>
      <c r="C222" s="48" t="s">
        <v>79</v>
      </c>
      <c r="D222" s="48">
        <v>8.85</v>
      </c>
      <c r="E222">
        <v>0</v>
      </c>
      <c r="F222" s="48">
        <f t="shared" si="26"/>
        <v>0</v>
      </c>
      <c r="G222" s="21">
        <f t="shared" ref="G222:J241" si="29">SUMIF($A:$A,$E222&amp;G$1,$D:$D)</f>
        <v>0</v>
      </c>
      <c r="H222" s="21">
        <f t="shared" si="29"/>
        <v>0</v>
      </c>
      <c r="I222" s="21">
        <f t="shared" si="29"/>
        <v>0</v>
      </c>
      <c r="J222" s="21">
        <f t="shared" si="29"/>
        <v>0</v>
      </c>
      <c r="K222" s="21"/>
      <c r="L222" s="21"/>
    </row>
    <row r="223" spans="1:12" x14ac:dyDescent="0.25">
      <c r="A223" t="str">
        <f t="shared" si="27"/>
        <v>19941I</v>
      </c>
      <c r="B223" s="47">
        <v>19941</v>
      </c>
      <c r="C223" s="47" t="s">
        <v>79</v>
      </c>
      <c r="D223" s="47">
        <v>9.1300000000000008</v>
      </c>
      <c r="E223">
        <v>0</v>
      </c>
      <c r="F223" s="48">
        <f t="shared" si="26"/>
        <v>0</v>
      </c>
      <c r="G223" s="21">
        <f t="shared" si="29"/>
        <v>0</v>
      </c>
      <c r="H223" s="21">
        <f t="shared" si="29"/>
        <v>0</v>
      </c>
      <c r="I223" s="21">
        <f t="shared" si="29"/>
        <v>0</v>
      </c>
      <c r="J223" s="21">
        <f t="shared" si="29"/>
        <v>0</v>
      </c>
      <c r="K223" s="21"/>
      <c r="L223" s="21"/>
    </row>
    <row r="224" spans="1:12" x14ac:dyDescent="0.25">
      <c r="A224" t="str">
        <f t="shared" si="27"/>
        <v>19942I</v>
      </c>
      <c r="B224" s="48">
        <v>19942</v>
      </c>
      <c r="C224" s="48" t="s">
        <v>79</v>
      </c>
      <c r="D224" s="48">
        <v>9.14</v>
      </c>
      <c r="E224">
        <v>0</v>
      </c>
      <c r="F224" s="48">
        <f t="shared" si="26"/>
        <v>0</v>
      </c>
      <c r="G224" s="21">
        <f t="shared" si="29"/>
        <v>0</v>
      </c>
      <c r="H224" s="21">
        <f t="shared" si="29"/>
        <v>0</v>
      </c>
      <c r="I224" s="21">
        <f t="shared" si="29"/>
        <v>0</v>
      </c>
      <c r="J224" s="21">
        <f t="shared" si="29"/>
        <v>0</v>
      </c>
      <c r="K224" s="21"/>
      <c r="L224" s="21"/>
    </row>
    <row r="225" spans="1:12" x14ac:dyDescent="0.25">
      <c r="A225" t="str">
        <f t="shared" si="27"/>
        <v>19943I</v>
      </c>
      <c r="B225" s="47">
        <v>19943</v>
      </c>
      <c r="C225" s="47" t="s">
        <v>79</v>
      </c>
      <c r="D225" s="47">
        <v>9.31</v>
      </c>
      <c r="E225">
        <v>0</v>
      </c>
      <c r="F225" s="48">
        <f t="shared" si="26"/>
        <v>0</v>
      </c>
      <c r="G225" s="21">
        <f t="shared" si="29"/>
        <v>0</v>
      </c>
      <c r="H225" s="21">
        <f t="shared" si="29"/>
        <v>0</v>
      </c>
      <c r="I225" s="21">
        <f t="shared" si="29"/>
        <v>0</v>
      </c>
      <c r="J225" s="21">
        <f t="shared" si="29"/>
        <v>0</v>
      </c>
      <c r="K225" s="21"/>
      <c r="L225" s="21"/>
    </row>
    <row r="226" spans="1:12" x14ac:dyDescent="0.25">
      <c r="A226" t="str">
        <f t="shared" si="27"/>
        <v>19944I</v>
      </c>
      <c r="B226" s="48">
        <v>19944</v>
      </c>
      <c r="C226" s="48" t="s">
        <v>79</v>
      </c>
      <c r="D226" s="48">
        <v>9.51</v>
      </c>
      <c r="E226">
        <v>0</v>
      </c>
      <c r="F226" s="48">
        <f t="shared" si="26"/>
        <v>0</v>
      </c>
      <c r="G226" s="21">
        <f t="shared" si="29"/>
        <v>0</v>
      </c>
      <c r="H226" s="21">
        <f t="shared" si="29"/>
        <v>0</v>
      </c>
      <c r="I226" s="21">
        <f t="shared" si="29"/>
        <v>0</v>
      </c>
      <c r="J226" s="21">
        <f t="shared" si="29"/>
        <v>0</v>
      </c>
      <c r="K226" s="21"/>
      <c r="L226" s="21"/>
    </row>
    <row r="227" spans="1:12" x14ac:dyDescent="0.25">
      <c r="A227" t="str">
        <f t="shared" si="27"/>
        <v>19951I</v>
      </c>
      <c r="B227" s="47">
        <v>19951</v>
      </c>
      <c r="C227" s="47" t="s">
        <v>79</v>
      </c>
      <c r="D227" s="47">
        <v>9.5399999999999991</v>
      </c>
      <c r="E227">
        <v>0</v>
      </c>
      <c r="F227" s="48">
        <f t="shared" si="26"/>
        <v>0</v>
      </c>
      <c r="G227" s="21">
        <f t="shared" si="29"/>
        <v>0</v>
      </c>
      <c r="H227" s="21">
        <f t="shared" si="29"/>
        <v>0</v>
      </c>
      <c r="I227" s="21">
        <f t="shared" si="29"/>
        <v>0</v>
      </c>
      <c r="J227" s="21">
        <f t="shared" si="29"/>
        <v>0</v>
      </c>
      <c r="K227" s="21"/>
      <c r="L227" s="21"/>
    </row>
    <row r="228" spans="1:12" x14ac:dyDescent="0.25">
      <c r="A228" t="str">
        <f t="shared" si="27"/>
        <v>19952I</v>
      </c>
      <c r="B228" s="48">
        <v>19952</v>
      </c>
      <c r="C228" s="48" t="s">
        <v>79</v>
      </c>
      <c r="D228" s="48">
        <v>9.94</v>
      </c>
      <c r="E228">
        <v>0</v>
      </c>
      <c r="F228" s="48">
        <f t="shared" si="26"/>
        <v>0</v>
      </c>
      <c r="G228" s="21">
        <f t="shared" si="29"/>
        <v>0</v>
      </c>
      <c r="H228" s="21">
        <f t="shared" si="29"/>
        <v>0</v>
      </c>
      <c r="I228" s="21">
        <f t="shared" si="29"/>
        <v>0</v>
      </c>
      <c r="J228" s="21">
        <f t="shared" si="29"/>
        <v>0</v>
      </c>
      <c r="K228" s="21"/>
      <c r="L228" s="21"/>
    </row>
    <row r="229" spans="1:12" x14ac:dyDescent="0.25">
      <c r="A229" t="str">
        <f t="shared" si="27"/>
        <v>19953I</v>
      </c>
      <c r="B229" s="47">
        <v>19953</v>
      </c>
      <c r="C229" s="47" t="s">
        <v>79</v>
      </c>
      <c r="D229" s="47">
        <v>9.81</v>
      </c>
      <c r="E229">
        <v>0</v>
      </c>
      <c r="F229" s="48">
        <f t="shared" si="26"/>
        <v>0</v>
      </c>
      <c r="G229" s="21">
        <f t="shared" si="29"/>
        <v>0</v>
      </c>
      <c r="H229" s="21">
        <f t="shared" si="29"/>
        <v>0</v>
      </c>
      <c r="I229" s="21">
        <f t="shared" si="29"/>
        <v>0</v>
      </c>
      <c r="J229" s="21">
        <f t="shared" si="29"/>
        <v>0</v>
      </c>
      <c r="K229" s="21"/>
      <c r="L229" s="21"/>
    </row>
    <row r="230" spans="1:12" x14ac:dyDescent="0.25">
      <c r="A230" t="str">
        <f t="shared" si="27"/>
        <v>19954I</v>
      </c>
      <c r="B230" s="48">
        <v>19954</v>
      </c>
      <c r="C230" s="48" t="s">
        <v>79</v>
      </c>
      <c r="D230" s="48">
        <v>9.51</v>
      </c>
      <c r="E230">
        <v>0</v>
      </c>
      <c r="F230" s="48">
        <f t="shared" si="26"/>
        <v>0</v>
      </c>
      <c r="G230" s="21">
        <f t="shared" si="29"/>
        <v>0</v>
      </c>
      <c r="H230" s="21">
        <f t="shared" si="29"/>
        <v>0</v>
      </c>
      <c r="I230" s="21">
        <f t="shared" si="29"/>
        <v>0</v>
      </c>
      <c r="J230" s="21">
        <f t="shared" si="29"/>
        <v>0</v>
      </c>
      <c r="K230" s="21"/>
      <c r="L230" s="21"/>
    </row>
    <row r="231" spans="1:12" x14ac:dyDescent="0.25">
      <c r="A231" t="str">
        <f t="shared" si="27"/>
        <v>19961I</v>
      </c>
      <c r="B231" s="47">
        <v>19961</v>
      </c>
      <c r="C231" s="47" t="s">
        <v>79</v>
      </c>
      <c r="D231" s="47">
        <v>9.5299999999999994</v>
      </c>
      <c r="E231">
        <v>0</v>
      </c>
      <c r="F231" s="48">
        <f t="shared" si="26"/>
        <v>0</v>
      </c>
      <c r="G231" s="21">
        <f t="shared" si="29"/>
        <v>0</v>
      </c>
      <c r="H231" s="21">
        <f t="shared" si="29"/>
        <v>0</v>
      </c>
      <c r="I231" s="21">
        <f t="shared" si="29"/>
        <v>0</v>
      </c>
      <c r="J231" s="21">
        <f t="shared" si="29"/>
        <v>0</v>
      </c>
      <c r="K231" s="21"/>
      <c r="L231" s="21"/>
    </row>
    <row r="232" spans="1:12" x14ac:dyDescent="0.25">
      <c r="A232" t="str">
        <f t="shared" si="27"/>
        <v>19962I</v>
      </c>
      <c r="B232" s="48">
        <v>19962</v>
      </c>
      <c r="C232" s="48" t="s">
        <v>79</v>
      </c>
      <c r="D232" s="48">
        <v>9.35</v>
      </c>
      <c r="E232">
        <v>0</v>
      </c>
      <c r="F232" s="48">
        <f t="shared" si="26"/>
        <v>0</v>
      </c>
      <c r="G232" s="21">
        <f t="shared" si="29"/>
        <v>0</v>
      </c>
      <c r="H232" s="21">
        <f t="shared" si="29"/>
        <v>0</v>
      </c>
      <c r="I232" s="21">
        <f t="shared" si="29"/>
        <v>0</v>
      </c>
      <c r="J232" s="21">
        <f t="shared" si="29"/>
        <v>0</v>
      </c>
      <c r="K232" s="21"/>
      <c r="L232" s="21"/>
    </row>
    <row r="233" spans="1:12" x14ac:dyDescent="0.25">
      <c r="A233" t="str">
        <f t="shared" si="27"/>
        <v>19963I</v>
      </c>
      <c r="B233" s="47">
        <v>19963</v>
      </c>
      <c r="C233" s="47" t="s">
        <v>79</v>
      </c>
      <c r="D233" s="47">
        <v>9.33</v>
      </c>
      <c r="E233">
        <v>0</v>
      </c>
      <c r="F233" s="48">
        <f t="shared" si="26"/>
        <v>0</v>
      </c>
      <c r="G233" s="21">
        <f t="shared" si="29"/>
        <v>0</v>
      </c>
      <c r="H233" s="21">
        <f t="shared" si="29"/>
        <v>0</v>
      </c>
      <c r="I233" s="21">
        <f t="shared" si="29"/>
        <v>0</v>
      </c>
      <c r="J233" s="21">
        <f t="shared" si="29"/>
        <v>0</v>
      </c>
      <c r="K233" s="21"/>
      <c r="L233" s="21"/>
    </row>
    <row r="234" spans="1:12" x14ac:dyDescent="0.25">
      <c r="A234" t="str">
        <f t="shared" si="27"/>
        <v>19964I</v>
      </c>
      <c r="B234" s="48">
        <v>19964</v>
      </c>
      <c r="C234" s="48" t="s">
        <v>79</v>
      </c>
      <c r="D234" s="48">
        <v>9.36</v>
      </c>
      <c r="E234">
        <v>0</v>
      </c>
      <c r="F234" s="48">
        <f t="shared" si="26"/>
        <v>0</v>
      </c>
      <c r="G234" s="21">
        <f t="shared" si="29"/>
        <v>0</v>
      </c>
      <c r="H234" s="21">
        <f t="shared" si="29"/>
        <v>0</v>
      </c>
      <c r="I234" s="21">
        <f t="shared" si="29"/>
        <v>0</v>
      </c>
      <c r="J234" s="21">
        <f t="shared" si="29"/>
        <v>0</v>
      </c>
      <c r="K234" s="21"/>
      <c r="L234" s="21"/>
    </row>
    <row r="235" spans="1:12" x14ac:dyDescent="0.25">
      <c r="A235" t="str">
        <f t="shared" si="27"/>
        <v>19971I</v>
      </c>
      <c r="B235" s="47">
        <v>19971</v>
      </c>
      <c r="C235" s="47" t="s">
        <v>79</v>
      </c>
      <c r="D235" s="47">
        <v>9.2899999999999991</v>
      </c>
      <c r="E235">
        <v>0</v>
      </c>
      <c r="F235" s="48">
        <f t="shared" si="26"/>
        <v>0</v>
      </c>
      <c r="G235" s="21">
        <f t="shared" si="29"/>
        <v>0</v>
      </c>
      <c r="H235" s="21">
        <f t="shared" si="29"/>
        <v>0</v>
      </c>
      <c r="I235" s="21">
        <f t="shared" si="29"/>
        <v>0</v>
      </c>
      <c r="J235" s="21">
        <f t="shared" si="29"/>
        <v>0</v>
      </c>
      <c r="K235" s="21"/>
      <c r="L235" s="21"/>
    </row>
    <row r="236" spans="1:12" x14ac:dyDescent="0.25">
      <c r="A236" t="str">
        <f t="shared" si="27"/>
        <v>19972I</v>
      </c>
      <c r="B236" s="48">
        <v>19972</v>
      </c>
      <c r="C236" s="48" t="s">
        <v>79</v>
      </c>
      <c r="D236" s="48">
        <v>9.1</v>
      </c>
      <c r="E236">
        <v>0</v>
      </c>
      <c r="F236" s="48">
        <f t="shared" si="26"/>
        <v>0</v>
      </c>
      <c r="G236" s="21">
        <f t="shared" si="29"/>
        <v>0</v>
      </c>
      <c r="H236" s="21">
        <f t="shared" si="29"/>
        <v>0</v>
      </c>
      <c r="I236" s="21">
        <f t="shared" si="29"/>
        <v>0</v>
      </c>
      <c r="J236" s="21">
        <f t="shared" si="29"/>
        <v>0</v>
      </c>
      <c r="K236" s="21"/>
      <c r="L236" s="21"/>
    </row>
    <row r="237" spans="1:12" x14ac:dyDescent="0.25">
      <c r="A237" t="str">
        <f t="shared" si="27"/>
        <v>19973I</v>
      </c>
      <c r="B237" s="47">
        <v>19973</v>
      </c>
      <c r="C237" s="47" t="s">
        <v>79</v>
      </c>
      <c r="D237" s="47">
        <v>8.8800000000000008</v>
      </c>
      <c r="E237">
        <v>0</v>
      </c>
      <c r="F237" s="48">
        <f t="shared" si="26"/>
        <v>0</v>
      </c>
      <c r="G237" s="21">
        <f t="shared" si="29"/>
        <v>0</v>
      </c>
      <c r="H237" s="21">
        <f t="shared" si="29"/>
        <v>0</v>
      </c>
      <c r="I237" s="21">
        <f t="shared" si="29"/>
        <v>0</v>
      </c>
      <c r="J237" s="21">
        <f t="shared" si="29"/>
        <v>0</v>
      </c>
      <c r="K237" s="21"/>
      <c r="L237" s="21"/>
    </row>
    <row r="238" spans="1:12" x14ac:dyDescent="0.25">
      <c r="A238" t="str">
        <f t="shared" si="27"/>
        <v>19974I</v>
      </c>
      <c r="B238" s="48">
        <v>19974</v>
      </c>
      <c r="C238" s="48" t="s">
        <v>79</v>
      </c>
      <c r="D238" s="48">
        <v>8.9600000000000009</v>
      </c>
      <c r="E238">
        <v>0</v>
      </c>
      <c r="F238" s="48">
        <f t="shared" si="26"/>
        <v>0</v>
      </c>
      <c r="G238" s="21">
        <f t="shared" si="29"/>
        <v>0</v>
      </c>
      <c r="H238" s="21">
        <f t="shared" si="29"/>
        <v>0</v>
      </c>
      <c r="I238" s="21">
        <f t="shared" si="29"/>
        <v>0</v>
      </c>
      <c r="J238" s="21">
        <f t="shared" si="29"/>
        <v>0</v>
      </c>
      <c r="K238" s="21"/>
      <c r="L238" s="21"/>
    </row>
    <row r="239" spans="1:12" x14ac:dyDescent="0.25">
      <c r="A239" t="str">
        <f t="shared" si="27"/>
        <v>19981I</v>
      </c>
      <c r="B239" s="47">
        <v>19981</v>
      </c>
      <c r="C239" s="47" t="s">
        <v>79</v>
      </c>
      <c r="D239" s="47">
        <v>8.89</v>
      </c>
      <c r="E239">
        <v>0</v>
      </c>
      <c r="F239" s="48">
        <f t="shared" si="26"/>
        <v>0</v>
      </c>
      <c r="G239" s="21">
        <f t="shared" si="29"/>
        <v>0</v>
      </c>
      <c r="H239" s="21">
        <f t="shared" si="29"/>
        <v>0</v>
      </c>
      <c r="I239" s="21">
        <f t="shared" si="29"/>
        <v>0</v>
      </c>
      <c r="J239" s="21">
        <f t="shared" si="29"/>
        <v>0</v>
      </c>
      <c r="K239" s="21"/>
      <c r="L239" s="21"/>
    </row>
    <row r="240" spans="1:12" x14ac:dyDescent="0.25">
      <c r="A240" t="str">
        <f t="shared" si="27"/>
        <v>19982I</v>
      </c>
      <c r="B240" s="48">
        <v>19982</v>
      </c>
      <c r="C240" s="48" t="s">
        <v>79</v>
      </c>
      <c r="D240" s="48">
        <v>9.0500000000000007</v>
      </c>
      <c r="E240">
        <v>0</v>
      </c>
      <c r="F240" s="48">
        <f t="shared" si="26"/>
        <v>0</v>
      </c>
      <c r="G240" s="21">
        <f t="shared" si="29"/>
        <v>0</v>
      </c>
      <c r="H240" s="21">
        <f t="shared" si="29"/>
        <v>0</v>
      </c>
      <c r="I240" s="21">
        <f t="shared" si="29"/>
        <v>0</v>
      </c>
      <c r="J240" s="21">
        <f t="shared" si="29"/>
        <v>0</v>
      </c>
      <c r="K240" s="21"/>
      <c r="L240" s="21"/>
    </row>
    <row r="241" spans="1:12" x14ac:dyDescent="0.25">
      <c r="A241" t="str">
        <f t="shared" si="27"/>
        <v>19983I</v>
      </c>
      <c r="B241" s="47">
        <v>19983</v>
      </c>
      <c r="C241" s="47" t="s">
        <v>79</v>
      </c>
      <c r="D241" s="47">
        <v>8.81</v>
      </c>
      <c r="E241">
        <v>0</v>
      </c>
      <c r="F241" s="48">
        <f t="shared" si="26"/>
        <v>0</v>
      </c>
      <c r="G241" s="21">
        <f t="shared" si="29"/>
        <v>0</v>
      </c>
      <c r="H241" s="21">
        <f t="shared" si="29"/>
        <v>0</v>
      </c>
      <c r="I241" s="21">
        <f t="shared" si="29"/>
        <v>0</v>
      </c>
      <c r="J241" s="21">
        <f t="shared" si="29"/>
        <v>0</v>
      </c>
      <c r="K241" s="21"/>
      <c r="L241" s="21"/>
    </row>
    <row r="242" spans="1:12" x14ac:dyDescent="0.25">
      <c r="A242" t="str">
        <f t="shared" si="27"/>
        <v>19984I</v>
      </c>
      <c r="B242" s="48">
        <v>19984</v>
      </c>
      <c r="C242" s="48" t="s">
        <v>79</v>
      </c>
      <c r="D242" s="48">
        <v>8.7100000000000009</v>
      </c>
      <c r="E242">
        <v>0</v>
      </c>
      <c r="F242" s="48">
        <f t="shared" si="26"/>
        <v>0</v>
      </c>
      <c r="G242" s="21">
        <f t="shared" ref="G242:J261" si="30">SUMIF($A:$A,$E242&amp;G$1,$D:$D)</f>
        <v>0</v>
      </c>
      <c r="H242" s="21">
        <f t="shared" si="30"/>
        <v>0</v>
      </c>
      <c r="I242" s="21">
        <f t="shared" si="30"/>
        <v>0</v>
      </c>
      <c r="J242" s="21">
        <f t="shared" si="30"/>
        <v>0</v>
      </c>
      <c r="K242" s="21"/>
      <c r="L242" s="21"/>
    </row>
    <row r="243" spans="1:12" x14ac:dyDescent="0.25">
      <c r="A243" t="str">
        <f t="shared" si="27"/>
        <v>19991I</v>
      </c>
      <c r="B243" s="47">
        <v>19991</v>
      </c>
      <c r="C243" s="47" t="s">
        <v>79</v>
      </c>
      <c r="D243" s="47">
        <v>8.9</v>
      </c>
      <c r="E243">
        <v>0</v>
      </c>
      <c r="F243" s="48">
        <f t="shared" si="26"/>
        <v>0</v>
      </c>
      <c r="G243" s="21">
        <f t="shared" si="30"/>
        <v>0</v>
      </c>
      <c r="H243" s="21">
        <f t="shared" si="30"/>
        <v>0</v>
      </c>
      <c r="I243" s="21">
        <f t="shared" si="30"/>
        <v>0</v>
      </c>
      <c r="J243" s="21">
        <f t="shared" si="30"/>
        <v>0</v>
      </c>
      <c r="K243" s="21"/>
      <c r="L243" s="21"/>
    </row>
    <row r="244" spans="1:12" x14ac:dyDescent="0.25">
      <c r="A244" t="str">
        <f t="shared" si="27"/>
        <v>19992I</v>
      </c>
      <c r="B244" s="48">
        <v>19992</v>
      </c>
      <c r="C244" s="48" t="s">
        <v>79</v>
      </c>
      <c r="D244" s="48">
        <v>8.86</v>
      </c>
      <c r="E244">
        <v>0</v>
      </c>
      <c r="F244" s="48">
        <f t="shared" si="26"/>
        <v>0</v>
      </c>
      <c r="G244" s="21">
        <f t="shared" si="30"/>
        <v>0</v>
      </c>
      <c r="H244" s="21">
        <f t="shared" si="30"/>
        <v>0</v>
      </c>
      <c r="I244" s="21">
        <f t="shared" si="30"/>
        <v>0</v>
      </c>
      <c r="J244" s="21">
        <f t="shared" si="30"/>
        <v>0</v>
      </c>
      <c r="K244" s="21"/>
      <c r="L244" s="21"/>
    </row>
    <row r="245" spans="1:12" x14ac:dyDescent="0.25">
      <c r="A245" t="str">
        <f t="shared" si="27"/>
        <v>19993I</v>
      </c>
      <c r="B245" s="47">
        <v>19993</v>
      </c>
      <c r="C245" s="47" t="s">
        <v>79</v>
      </c>
      <c r="D245" s="47">
        <v>8.86</v>
      </c>
      <c r="E245">
        <v>0</v>
      </c>
      <c r="F245" s="48">
        <f t="shared" si="26"/>
        <v>0</v>
      </c>
      <c r="G245" s="21">
        <f t="shared" si="30"/>
        <v>0</v>
      </c>
      <c r="H245" s="21">
        <f t="shared" si="30"/>
        <v>0</v>
      </c>
      <c r="I245" s="21">
        <f t="shared" si="30"/>
        <v>0</v>
      </c>
      <c r="J245" s="21">
        <f t="shared" si="30"/>
        <v>0</v>
      </c>
      <c r="K245" s="21"/>
      <c r="L245" s="21"/>
    </row>
    <row r="246" spans="1:12" x14ac:dyDescent="0.25">
      <c r="A246" t="str">
        <f t="shared" si="27"/>
        <v>19994I</v>
      </c>
      <c r="B246" s="48">
        <v>19994</v>
      </c>
      <c r="C246" s="48" t="s">
        <v>79</v>
      </c>
      <c r="D246" s="48">
        <v>8.89</v>
      </c>
      <c r="E246">
        <v>0</v>
      </c>
      <c r="F246" s="48">
        <f t="shared" si="26"/>
        <v>0</v>
      </c>
      <c r="G246" s="21">
        <f t="shared" si="30"/>
        <v>0</v>
      </c>
      <c r="H246" s="21">
        <f t="shared" si="30"/>
        <v>0</v>
      </c>
      <c r="I246" s="21">
        <f t="shared" si="30"/>
        <v>0</v>
      </c>
      <c r="J246" s="21">
        <f t="shared" si="30"/>
        <v>0</v>
      </c>
      <c r="K246" s="21"/>
      <c r="L246" s="21"/>
    </row>
    <row r="247" spans="1:12" x14ac:dyDescent="0.25">
      <c r="A247" t="str">
        <f t="shared" si="27"/>
        <v>20001I</v>
      </c>
      <c r="B247" s="47">
        <v>20001</v>
      </c>
      <c r="C247" s="47" t="s">
        <v>79</v>
      </c>
      <c r="D247" s="47">
        <v>9.19</v>
      </c>
      <c r="E247">
        <v>0</v>
      </c>
      <c r="F247" s="48">
        <f t="shared" si="26"/>
        <v>0</v>
      </c>
      <c r="G247" s="21">
        <f t="shared" si="30"/>
        <v>0</v>
      </c>
      <c r="H247" s="21">
        <f t="shared" si="30"/>
        <v>0</v>
      </c>
      <c r="I247" s="21">
        <f t="shared" si="30"/>
        <v>0</v>
      </c>
      <c r="J247" s="21">
        <f t="shared" si="30"/>
        <v>0</v>
      </c>
      <c r="K247" s="21"/>
      <c r="L247" s="21"/>
    </row>
    <row r="248" spans="1:12" x14ac:dyDescent="0.25">
      <c r="A248" t="str">
        <f t="shared" si="27"/>
        <v>20002I</v>
      </c>
      <c r="B248" s="48">
        <v>20002</v>
      </c>
      <c r="C248" s="48" t="s">
        <v>79</v>
      </c>
      <c r="D248" s="48">
        <v>8.51</v>
      </c>
      <c r="E248">
        <v>0</v>
      </c>
      <c r="F248" s="48">
        <f t="shared" si="26"/>
        <v>0</v>
      </c>
      <c r="G248" s="21">
        <f t="shared" si="30"/>
        <v>0</v>
      </c>
      <c r="H248" s="21">
        <f t="shared" si="30"/>
        <v>0</v>
      </c>
      <c r="I248" s="21">
        <f t="shared" si="30"/>
        <v>0</v>
      </c>
      <c r="J248" s="21">
        <f t="shared" si="30"/>
        <v>0</v>
      </c>
      <c r="K248" s="21"/>
      <c r="L248" s="21"/>
    </row>
    <row r="249" spans="1:12" x14ac:dyDescent="0.25">
      <c r="A249" t="str">
        <f t="shared" si="27"/>
        <v>20003I</v>
      </c>
      <c r="B249" s="47">
        <v>20003</v>
      </c>
      <c r="C249" s="47" t="s">
        <v>79</v>
      </c>
      <c r="D249" s="47">
        <v>8.81</v>
      </c>
      <c r="E249">
        <v>0</v>
      </c>
      <c r="F249" s="48">
        <f t="shared" si="26"/>
        <v>0</v>
      </c>
      <c r="G249" s="21">
        <f t="shared" si="30"/>
        <v>0</v>
      </c>
      <c r="H249" s="21">
        <f t="shared" si="30"/>
        <v>0</v>
      </c>
      <c r="I249" s="21">
        <f t="shared" si="30"/>
        <v>0</v>
      </c>
      <c r="J249" s="21">
        <f t="shared" si="30"/>
        <v>0</v>
      </c>
      <c r="K249" s="21"/>
      <c r="L249" s="21"/>
    </row>
    <row r="250" spans="1:12" x14ac:dyDescent="0.25">
      <c r="A250" t="str">
        <f t="shared" si="27"/>
        <v>20004I</v>
      </c>
      <c r="B250" s="48">
        <v>20004</v>
      </c>
      <c r="C250" s="48" t="s">
        <v>79</v>
      </c>
      <c r="D250" s="48">
        <v>8.5399999999999991</v>
      </c>
      <c r="E250">
        <v>0</v>
      </c>
      <c r="F250" s="48">
        <f t="shared" si="26"/>
        <v>0</v>
      </c>
      <c r="G250" s="21">
        <f t="shared" si="30"/>
        <v>0</v>
      </c>
      <c r="H250" s="21">
        <f t="shared" si="30"/>
        <v>0</v>
      </c>
      <c r="I250" s="21">
        <f t="shared" si="30"/>
        <v>0</v>
      </c>
      <c r="J250" s="21">
        <f t="shared" si="30"/>
        <v>0</v>
      </c>
      <c r="K250" s="21"/>
      <c r="L250" s="21"/>
    </row>
    <row r="251" spans="1:12" x14ac:dyDescent="0.25">
      <c r="A251" t="str">
        <f t="shared" si="27"/>
        <v>20011I</v>
      </c>
      <c r="B251" s="47">
        <v>20011</v>
      </c>
      <c r="C251" s="47" t="s">
        <v>79</v>
      </c>
      <c r="D251" s="47">
        <v>8.64</v>
      </c>
      <c r="E251">
        <v>0</v>
      </c>
      <c r="F251" s="48">
        <f t="shared" si="26"/>
        <v>0</v>
      </c>
      <c r="G251" s="21">
        <f t="shared" si="30"/>
        <v>0</v>
      </c>
      <c r="H251" s="21">
        <f t="shared" si="30"/>
        <v>0</v>
      </c>
      <c r="I251" s="21">
        <f t="shared" si="30"/>
        <v>0</v>
      </c>
      <c r="J251" s="21">
        <f t="shared" si="30"/>
        <v>0</v>
      </c>
      <c r="K251" s="21"/>
      <c r="L251" s="21"/>
    </row>
    <row r="252" spans="1:12" x14ac:dyDescent="0.25">
      <c r="A252" t="str">
        <f t="shared" si="27"/>
        <v>20012I</v>
      </c>
      <c r="B252" s="48">
        <v>20012</v>
      </c>
      <c r="C252" s="48" t="s">
        <v>79</v>
      </c>
      <c r="D252" s="48">
        <v>8.48</v>
      </c>
      <c r="E252">
        <v>0</v>
      </c>
      <c r="F252" s="48">
        <f t="shared" si="26"/>
        <v>0</v>
      </c>
      <c r="G252" s="21">
        <f t="shared" si="30"/>
        <v>0</v>
      </c>
      <c r="H252" s="21">
        <f t="shared" si="30"/>
        <v>0</v>
      </c>
      <c r="I252" s="21">
        <f t="shared" si="30"/>
        <v>0</v>
      </c>
      <c r="J252" s="21">
        <f t="shared" si="30"/>
        <v>0</v>
      </c>
      <c r="K252" s="21"/>
      <c r="L252" s="21"/>
    </row>
    <row r="253" spans="1:12" x14ac:dyDescent="0.25">
      <c r="A253" t="str">
        <f t="shared" si="27"/>
        <v>20013I</v>
      </c>
      <c r="B253" s="47">
        <v>20013</v>
      </c>
      <c r="C253" s="47" t="s">
        <v>79</v>
      </c>
      <c r="D253" s="47">
        <v>9.02</v>
      </c>
      <c r="E253">
        <v>0</v>
      </c>
      <c r="F253" s="48">
        <f t="shared" si="26"/>
        <v>0</v>
      </c>
      <c r="G253" s="21">
        <f t="shared" si="30"/>
        <v>0</v>
      </c>
      <c r="H253" s="21">
        <f t="shared" si="30"/>
        <v>0</v>
      </c>
      <c r="I253" s="21">
        <f t="shared" si="30"/>
        <v>0</v>
      </c>
      <c r="J253" s="21">
        <f t="shared" si="30"/>
        <v>0</v>
      </c>
      <c r="K253" s="21"/>
      <c r="L253" s="21"/>
    </row>
    <row r="254" spans="1:12" x14ac:dyDescent="0.25">
      <c r="A254" t="str">
        <f t="shared" si="27"/>
        <v>20014I</v>
      </c>
      <c r="B254" s="48">
        <v>20014</v>
      </c>
      <c r="C254" s="48" t="s">
        <v>79</v>
      </c>
      <c r="D254" s="48">
        <v>8.8800000000000008</v>
      </c>
      <c r="E254">
        <v>0</v>
      </c>
      <c r="F254" s="48">
        <f t="shared" si="26"/>
        <v>0</v>
      </c>
      <c r="G254" s="21">
        <f t="shared" si="30"/>
        <v>0</v>
      </c>
      <c r="H254" s="21">
        <f t="shared" si="30"/>
        <v>0</v>
      </c>
      <c r="I254" s="21">
        <f t="shared" si="30"/>
        <v>0</v>
      </c>
      <c r="J254" s="21">
        <f t="shared" si="30"/>
        <v>0</v>
      </c>
      <c r="K254" s="21"/>
      <c r="L254" s="21"/>
    </row>
    <row r="255" spans="1:12" x14ac:dyDescent="0.25">
      <c r="A255" t="str">
        <f t="shared" si="27"/>
        <v>20021I</v>
      </c>
      <c r="B255" s="47">
        <v>20021</v>
      </c>
      <c r="C255" s="47" t="s">
        <v>79</v>
      </c>
      <c r="D255" s="47">
        <v>8.89</v>
      </c>
      <c r="E255">
        <v>0</v>
      </c>
      <c r="F255" s="48">
        <f t="shared" si="26"/>
        <v>0</v>
      </c>
      <c r="G255" s="21">
        <f t="shared" si="30"/>
        <v>0</v>
      </c>
      <c r="H255" s="21">
        <f t="shared" si="30"/>
        <v>0</v>
      </c>
      <c r="I255" s="21">
        <f t="shared" si="30"/>
        <v>0</v>
      </c>
      <c r="J255" s="21">
        <f t="shared" si="30"/>
        <v>0</v>
      </c>
      <c r="K255" s="21"/>
      <c r="L255" s="21"/>
    </row>
    <row r="256" spans="1:12" x14ac:dyDescent="0.25">
      <c r="A256" t="str">
        <f t="shared" si="27"/>
        <v>20022I</v>
      </c>
      <c r="B256" s="48">
        <v>20022</v>
      </c>
      <c r="C256" s="48" t="s">
        <v>79</v>
      </c>
      <c r="D256" s="48">
        <v>8.36</v>
      </c>
      <c r="E256">
        <v>0</v>
      </c>
      <c r="F256" s="48">
        <f t="shared" si="26"/>
        <v>0</v>
      </c>
      <c r="G256" s="21">
        <f t="shared" si="30"/>
        <v>0</v>
      </c>
      <c r="H256" s="21">
        <f t="shared" si="30"/>
        <v>0</v>
      </c>
      <c r="I256" s="21">
        <f t="shared" si="30"/>
        <v>0</v>
      </c>
      <c r="J256" s="21">
        <f t="shared" si="30"/>
        <v>0</v>
      </c>
      <c r="K256" s="21"/>
      <c r="L256" s="21"/>
    </row>
    <row r="257" spans="1:12" x14ac:dyDescent="0.25">
      <c r="A257" t="str">
        <f t="shared" si="27"/>
        <v>20023I</v>
      </c>
      <c r="B257" s="47">
        <v>20023</v>
      </c>
      <c r="C257" s="47" t="s">
        <v>79</v>
      </c>
      <c r="D257" s="47">
        <v>8.24</v>
      </c>
      <c r="E257">
        <v>0</v>
      </c>
      <c r="F257" s="48">
        <f t="shared" si="26"/>
        <v>0</v>
      </c>
      <c r="G257" s="21">
        <f t="shared" si="30"/>
        <v>0</v>
      </c>
      <c r="H257" s="21">
        <f t="shared" si="30"/>
        <v>0</v>
      </c>
      <c r="I257" s="21">
        <f t="shared" si="30"/>
        <v>0</v>
      </c>
      <c r="J257" s="21">
        <f t="shared" si="30"/>
        <v>0</v>
      </c>
      <c r="K257" s="21"/>
      <c r="L257" s="21"/>
    </row>
    <row r="258" spans="1:12" x14ac:dyDescent="0.25">
      <c r="A258" t="str">
        <f t="shared" si="27"/>
        <v>20024I</v>
      </c>
      <c r="B258" s="48">
        <v>20024</v>
      </c>
      <c r="C258" s="48" t="s">
        <v>79</v>
      </c>
      <c r="D258" s="48">
        <v>8.64</v>
      </c>
      <c r="E258">
        <v>0</v>
      </c>
      <c r="F258" s="48">
        <f t="shared" si="26"/>
        <v>0</v>
      </c>
      <c r="G258" s="21">
        <f t="shared" si="30"/>
        <v>0</v>
      </c>
      <c r="H258" s="21">
        <f t="shared" si="30"/>
        <v>0</v>
      </c>
      <c r="I258" s="21">
        <f t="shared" si="30"/>
        <v>0</v>
      </c>
      <c r="J258" s="21">
        <f t="shared" si="30"/>
        <v>0</v>
      </c>
      <c r="K258" s="21"/>
      <c r="L258" s="21"/>
    </row>
    <row r="259" spans="1:12" x14ac:dyDescent="0.25">
      <c r="A259" t="str">
        <f t="shared" si="27"/>
        <v>20031I</v>
      </c>
      <c r="B259" s="47">
        <v>20031</v>
      </c>
      <c r="C259" s="47" t="s">
        <v>79</v>
      </c>
      <c r="D259" s="47">
        <v>7.89</v>
      </c>
      <c r="E259">
        <v>0</v>
      </c>
      <c r="F259" s="48">
        <f t="shared" si="26"/>
        <v>0</v>
      </c>
      <c r="G259" s="21">
        <f t="shared" si="30"/>
        <v>0</v>
      </c>
      <c r="H259" s="21">
        <f t="shared" si="30"/>
        <v>0</v>
      </c>
      <c r="I259" s="21">
        <f t="shared" si="30"/>
        <v>0</v>
      </c>
      <c r="J259" s="21">
        <f t="shared" si="30"/>
        <v>0</v>
      </c>
      <c r="K259" s="21"/>
      <c r="L259" s="21"/>
    </row>
    <row r="260" spans="1:12" x14ac:dyDescent="0.25">
      <c r="A260" t="str">
        <f t="shared" si="27"/>
        <v>20032I</v>
      </c>
      <c r="B260" s="48">
        <v>20032</v>
      </c>
      <c r="C260" s="48" t="s">
        <v>79</v>
      </c>
      <c r="D260" s="48">
        <v>8.1300000000000008</v>
      </c>
      <c r="E260">
        <v>0</v>
      </c>
      <c r="F260" s="48">
        <f t="shared" ref="F260:F323" si="31">ROUND(E260/10,0)</f>
        <v>0</v>
      </c>
      <c r="G260" s="21">
        <f t="shared" si="30"/>
        <v>0</v>
      </c>
      <c r="H260" s="21">
        <f t="shared" si="30"/>
        <v>0</v>
      </c>
      <c r="I260" s="21">
        <f t="shared" si="30"/>
        <v>0</v>
      </c>
      <c r="J260" s="21">
        <f t="shared" si="30"/>
        <v>0</v>
      </c>
      <c r="K260" s="21"/>
      <c r="L260" s="21"/>
    </row>
    <row r="261" spans="1:12" x14ac:dyDescent="0.25">
      <c r="A261" t="str">
        <f t="shared" si="27"/>
        <v>20033I</v>
      </c>
      <c r="B261" s="47">
        <v>20033</v>
      </c>
      <c r="C261" s="47" t="s">
        <v>79</v>
      </c>
      <c r="D261" s="47">
        <v>7.99</v>
      </c>
      <c r="E261">
        <v>0</v>
      </c>
      <c r="F261" s="48">
        <f t="shared" si="31"/>
        <v>0</v>
      </c>
      <c r="G261" s="21">
        <f t="shared" si="30"/>
        <v>0</v>
      </c>
      <c r="H261" s="21">
        <f t="shared" si="30"/>
        <v>0</v>
      </c>
      <c r="I261" s="21">
        <f t="shared" si="30"/>
        <v>0</v>
      </c>
      <c r="J261" s="21">
        <f t="shared" si="30"/>
        <v>0</v>
      </c>
      <c r="K261" s="21"/>
      <c r="L261" s="21"/>
    </row>
    <row r="262" spans="1:12" x14ac:dyDescent="0.25">
      <c r="A262" t="str">
        <f t="shared" si="27"/>
        <v>20034I</v>
      </c>
      <c r="B262" s="48">
        <v>20034</v>
      </c>
      <c r="C262" s="48" t="s">
        <v>79</v>
      </c>
      <c r="D262" s="48">
        <v>7.85</v>
      </c>
      <c r="E262">
        <v>0</v>
      </c>
      <c r="F262" s="48">
        <f t="shared" si="31"/>
        <v>0</v>
      </c>
      <c r="G262" s="21">
        <f t="shared" ref="G262:J281" si="32">SUMIF($A:$A,$E262&amp;G$1,$D:$D)</f>
        <v>0</v>
      </c>
      <c r="H262" s="21">
        <f t="shared" si="32"/>
        <v>0</v>
      </c>
      <c r="I262" s="21">
        <f t="shared" si="32"/>
        <v>0</v>
      </c>
      <c r="J262" s="21">
        <f t="shared" si="32"/>
        <v>0</v>
      </c>
      <c r="K262" s="21"/>
      <c r="L262" s="21"/>
    </row>
    <row r="263" spans="1:12" x14ac:dyDescent="0.25">
      <c r="A263" t="str">
        <f t="shared" ref="A263:A329" si="33">B263&amp;C263</f>
        <v>20041I</v>
      </c>
      <c r="B263" s="47">
        <v>20041</v>
      </c>
      <c r="C263" s="47" t="s">
        <v>79</v>
      </c>
      <c r="D263" s="47">
        <v>7.72</v>
      </c>
      <c r="E263">
        <v>0</v>
      </c>
      <c r="F263" s="48">
        <f t="shared" si="31"/>
        <v>0</v>
      </c>
      <c r="G263" s="21">
        <f t="shared" si="32"/>
        <v>0</v>
      </c>
      <c r="H263" s="21">
        <f t="shared" si="32"/>
        <v>0</v>
      </c>
      <c r="I263" s="21">
        <f t="shared" si="32"/>
        <v>0</v>
      </c>
      <c r="J263" s="21">
        <f t="shared" si="32"/>
        <v>0</v>
      </c>
      <c r="K263" s="21"/>
      <c r="L263" s="21"/>
    </row>
    <row r="264" spans="1:12" x14ac:dyDescent="0.25">
      <c r="A264" t="str">
        <f t="shared" si="33"/>
        <v>20042I</v>
      </c>
      <c r="B264" s="48">
        <v>20042</v>
      </c>
      <c r="C264" s="48" t="s">
        <v>79</v>
      </c>
      <c r="D264" s="48">
        <v>7.2</v>
      </c>
      <c r="E264">
        <v>0</v>
      </c>
      <c r="F264" s="48">
        <f t="shared" si="31"/>
        <v>0</v>
      </c>
      <c r="G264" s="21">
        <f t="shared" si="32"/>
        <v>0</v>
      </c>
      <c r="H264" s="21">
        <f t="shared" si="32"/>
        <v>0</v>
      </c>
      <c r="I264" s="21">
        <f t="shared" si="32"/>
        <v>0</v>
      </c>
      <c r="J264" s="21">
        <f t="shared" si="32"/>
        <v>0</v>
      </c>
      <c r="K264" s="21"/>
      <c r="L264" s="21"/>
    </row>
    <row r="265" spans="1:12" x14ac:dyDescent="0.25">
      <c r="A265" t="str">
        <f t="shared" si="33"/>
        <v>20043I</v>
      </c>
      <c r="B265" s="47">
        <v>20043</v>
      </c>
      <c r="C265" s="47" t="s">
        <v>79</v>
      </c>
      <c r="D265" s="47">
        <v>7.03</v>
      </c>
      <c r="E265">
        <v>0</v>
      </c>
      <c r="F265" s="48">
        <f t="shared" si="31"/>
        <v>0</v>
      </c>
      <c r="G265" s="21">
        <f t="shared" si="32"/>
        <v>0</v>
      </c>
      <c r="H265" s="21">
        <f t="shared" si="32"/>
        <v>0</v>
      </c>
      <c r="I265" s="21">
        <f t="shared" si="32"/>
        <v>0</v>
      </c>
      <c r="J265" s="21">
        <f t="shared" si="32"/>
        <v>0</v>
      </c>
      <c r="K265" s="21"/>
      <c r="L265" s="21"/>
    </row>
    <row r="266" spans="1:12" x14ac:dyDescent="0.25">
      <c r="A266" t="str">
        <f t="shared" si="33"/>
        <v>20044I</v>
      </c>
      <c r="B266" s="48">
        <v>20044</v>
      </c>
      <c r="C266" s="48" t="s">
        <v>79</v>
      </c>
      <c r="D266" s="48">
        <v>7.09</v>
      </c>
      <c r="E266">
        <v>0</v>
      </c>
      <c r="F266" s="48">
        <f t="shared" si="31"/>
        <v>0</v>
      </c>
      <c r="G266" s="21">
        <f t="shared" si="32"/>
        <v>0</v>
      </c>
      <c r="H266" s="21">
        <f t="shared" si="32"/>
        <v>0</v>
      </c>
      <c r="I266" s="21">
        <f t="shared" si="32"/>
        <v>0</v>
      </c>
      <c r="J266" s="21">
        <f t="shared" si="32"/>
        <v>0</v>
      </c>
      <c r="K266" s="21"/>
      <c r="L266" s="21"/>
    </row>
    <row r="267" spans="1:12" x14ac:dyDescent="0.25">
      <c r="A267" t="str">
        <f t="shared" si="33"/>
        <v>20051I</v>
      </c>
      <c r="B267" s="47">
        <v>20051</v>
      </c>
      <c r="C267" s="47" t="s">
        <v>79</v>
      </c>
      <c r="D267" s="47">
        <v>7</v>
      </c>
      <c r="E267">
        <v>0</v>
      </c>
      <c r="F267" s="48">
        <f t="shared" si="31"/>
        <v>0</v>
      </c>
      <c r="G267" s="21">
        <f t="shared" si="32"/>
        <v>0</v>
      </c>
      <c r="H267" s="21">
        <f t="shared" si="32"/>
        <v>0</v>
      </c>
      <c r="I267" s="21">
        <f t="shared" si="32"/>
        <v>0</v>
      </c>
      <c r="J267" s="21">
        <f t="shared" si="32"/>
        <v>0</v>
      </c>
      <c r="K267" s="21"/>
      <c r="L267" s="21"/>
    </row>
    <row r="268" spans="1:12" x14ac:dyDescent="0.25">
      <c r="A268" t="str">
        <f t="shared" si="33"/>
        <v>20052I</v>
      </c>
      <c r="B268" s="48">
        <v>20052</v>
      </c>
      <c r="C268" s="48" t="s">
        <v>79</v>
      </c>
      <c r="D268" s="48">
        <v>6.58</v>
      </c>
      <c r="E268">
        <v>0</v>
      </c>
      <c r="F268" s="48">
        <f t="shared" si="31"/>
        <v>0</v>
      </c>
      <c r="G268" s="21">
        <f t="shared" si="32"/>
        <v>0</v>
      </c>
      <c r="H268" s="21">
        <f t="shared" si="32"/>
        <v>0</v>
      </c>
      <c r="I268" s="21">
        <f t="shared" si="32"/>
        <v>0</v>
      </c>
      <c r="J268" s="21">
        <f t="shared" si="32"/>
        <v>0</v>
      </c>
      <c r="K268" s="21"/>
      <c r="L268" s="21"/>
    </row>
    <row r="269" spans="1:12" x14ac:dyDescent="0.25">
      <c r="A269" t="str">
        <f t="shared" si="33"/>
        <v>20053I</v>
      </c>
      <c r="B269" s="47">
        <v>20053</v>
      </c>
      <c r="C269" s="47" t="s">
        <v>79</v>
      </c>
      <c r="D269" s="47">
        <v>6.75</v>
      </c>
      <c r="E269">
        <v>0</v>
      </c>
      <c r="F269" s="48">
        <f t="shared" si="31"/>
        <v>0</v>
      </c>
      <c r="G269" s="21">
        <f t="shared" si="32"/>
        <v>0</v>
      </c>
      <c r="H269" s="21">
        <f t="shared" si="32"/>
        <v>0</v>
      </c>
      <c r="I269" s="21">
        <f t="shared" si="32"/>
        <v>0</v>
      </c>
      <c r="J269" s="21">
        <f t="shared" si="32"/>
        <v>0</v>
      </c>
      <c r="K269" s="21"/>
      <c r="L269" s="21"/>
    </row>
    <row r="270" spans="1:12" x14ac:dyDescent="0.25">
      <c r="A270" t="str">
        <f t="shared" si="33"/>
        <v>20054I</v>
      </c>
      <c r="B270" s="48">
        <v>20054</v>
      </c>
      <c r="C270" s="48" t="s">
        <v>79</v>
      </c>
      <c r="D270" s="48">
        <v>6.49</v>
      </c>
      <c r="E270">
        <v>0</v>
      </c>
      <c r="F270" s="48">
        <f t="shared" si="31"/>
        <v>0</v>
      </c>
      <c r="G270" s="21">
        <f t="shared" si="32"/>
        <v>0</v>
      </c>
      <c r="H270" s="21">
        <f t="shared" si="32"/>
        <v>0</v>
      </c>
      <c r="I270" s="21">
        <f t="shared" si="32"/>
        <v>0</v>
      </c>
      <c r="J270" s="21">
        <f t="shared" si="32"/>
        <v>0</v>
      </c>
      <c r="K270" s="21"/>
      <c r="L270" s="21"/>
    </row>
    <row r="271" spans="1:12" x14ac:dyDescent="0.25">
      <c r="A271" t="str">
        <f t="shared" si="33"/>
        <v>20061I</v>
      </c>
      <c r="B271" s="47">
        <v>20061</v>
      </c>
      <c r="C271" s="47" t="s">
        <v>79</v>
      </c>
      <c r="D271" s="47">
        <v>6.4</v>
      </c>
      <c r="E271">
        <v>0</v>
      </c>
      <c r="F271" s="48">
        <f t="shared" si="31"/>
        <v>0</v>
      </c>
      <c r="G271" s="21">
        <f t="shared" si="32"/>
        <v>0</v>
      </c>
      <c r="H271" s="21">
        <f t="shared" si="32"/>
        <v>0</v>
      </c>
      <c r="I271" s="21">
        <f t="shared" si="32"/>
        <v>0</v>
      </c>
      <c r="J271" s="21">
        <f t="shared" si="32"/>
        <v>0</v>
      </c>
      <c r="K271" s="21"/>
      <c r="L271" s="21"/>
    </row>
    <row r="272" spans="1:12" x14ac:dyDescent="0.25">
      <c r="A272" t="str">
        <f t="shared" si="33"/>
        <v>20062I</v>
      </c>
      <c r="B272" s="48">
        <v>20062</v>
      </c>
      <c r="C272" s="48" t="s">
        <v>79</v>
      </c>
      <c r="D272" s="48">
        <v>6.4</v>
      </c>
      <c r="E272">
        <v>0</v>
      </c>
      <c r="F272" s="48">
        <f t="shared" si="31"/>
        <v>0</v>
      </c>
      <c r="G272" s="21">
        <f t="shared" si="32"/>
        <v>0</v>
      </c>
      <c r="H272" s="21">
        <f t="shared" si="32"/>
        <v>0</v>
      </c>
      <c r="I272" s="21">
        <f t="shared" si="32"/>
        <v>0</v>
      </c>
      <c r="J272" s="21">
        <f t="shared" si="32"/>
        <v>0</v>
      </c>
      <c r="K272" s="21"/>
      <c r="L272" s="21"/>
    </row>
    <row r="273" spans="1:12" x14ac:dyDescent="0.25">
      <c r="A273" t="str">
        <f t="shared" si="33"/>
        <v>20063I</v>
      </c>
      <c r="B273" s="47">
        <v>20063</v>
      </c>
      <c r="C273" s="47" t="s">
        <v>79</v>
      </c>
      <c r="D273" s="47">
        <v>6.18</v>
      </c>
      <c r="E273">
        <v>0</v>
      </c>
      <c r="F273" s="48">
        <f t="shared" si="31"/>
        <v>0</v>
      </c>
      <c r="G273" s="21">
        <f t="shared" si="32"/>
        <v>0</v>
      </c>
      <c r="H273" s="21">
        <f t="shared" si="32"/>
        <v>0</v>
      </c>
      <c r="I273" s="21">
        <f t="shared" si="32"/>
        <v>0</v>
      </c>
      <c r="J273" s="21">
        <f t="shared" si="32"/>
        <v>0</v>
      </c>
      <c r="K273" s="21"/>
      <c r="L273" s="21"/>
    </row>
    <row r="274" spans="1:12" x14ac:dyDescent="0.25">
      <c r="A274" t="str">
        <f t="shared" si="33"/>
        <v>20064I</v>
      </c>
      <c r="B274" s="48">
        <v>20064</v>
      </c>
      <c r="C274" s="48" t="s">
        <v>79</v>
      </c>
      <c r="D274" s="48">
        <v>6.01</v>
      </c>
      <c r="E274">
        <v>0</v>
      </c>
      <c r="F274" s="48">
        <f t="shared" si="31"/>
        <v>0</v>
      </c>
      <c r="G274" s="21">
        <f t="shared" si="32"/>
        <v>0</v>
      </c>
      <c r="H274" s="21">
        <f t="shared" si="32"/>
        <v>0</v>
      </c>
      <c r="I274" s="21">
        <f t="shared" si="32"/>
        <v>0</v>
      </c>
      <c r="J274" s="21">
        <f t="shared" si="32"/>
        <v>0</v>
      </c>
      <c r="K274" s="21"/>
      <c r="L274" s="21"/>
    </row>
    <row r="275" spans="1:12" x14ac:dyDescent="0.25">
      <c r="A275" t="str">
        <f t="shared" si="33"/>
        <v>20071I</v>
      </c>
      <c r="B275" s="47">
        <v>20071</v>
      </c>
      <c r="C275" s="47" t="s">
        <v>79</v>
      </c>
      <c r="D275" s="47">
        <v>5.97</v>
      </c>
      <c r="E275">
        <v>0</v>
      </c>
      <c r="F275" s="48">
        <f t="shared" si="31"/>
        <v>0</v>
      </c>
      <c r="G275" s="21">
        <f t="shared" si="32"/>
        <v>0</v>
      </c>
      <c r="H275" s="21">
        <f t="shared" si="32"/>
        <v>0</v>
      </c>
      <c r="I275" s="21">
        <f t="shared" si="32"/>
        <v>0</v>
      </c>
      <c r="J275" s="21">
        <f t="shared" si="32"/>
        <v>0</v>
      </c>
      <c r="K275" s="21"/>
      <c r="L275" s="21"/>
    </row>
    <row r="276" spans="1:12" x14ac:dyDescent="0.25">
      <c r="A276" t="str">
        <f t="shared" si="33"/>
        <v>20072I</v>
      </c>
      <c r="B276" s="48">
        <v>20072</v>
      </c>
      <c r="C276" s="48" t="s">
        <v>79</v>
      </c>
      <c r="D276" s="48">
        <v>5.95</v>
      </c>
      <c r="E276">
        <v>0</v>
      </c>
      <c r="F276" s="48">
        <f t="shared" si="31"/>
        <v>0</v>
      </c>
      <c r="G276" s="21">
        <f t="shared" si="32"/>
        <v>0</v>
      </c>
      <c r="H276" s="21">
        <f t="shared" si="32"/>
        <v>0</v>
      </c>
      <c r="I276" s="21">
        <f t="shared" si="32"/>
        <v>0</v>
      </c>
      <c r="J276" s="21">
        <f t="shared" si="32"/>
        <v>0</v>
      </c>
      <c r="K276" s="21"/>
      <c r="L276" s="21"/>
    </row>
    <row r="277" spans="1:12" x14ac:dyDescent="0.25">
      <c r="A277" t="str">
        <f t="shared" si="33"/>
        <v>20073I</v>
      </c>
      <c r="B277" s="47">
        <v>20073</v>
      </c>
      <c r="C277" s="47" t="s">
        <v>79</v>
      </c>
      <c r="D277" s="47">
        <v>5.99</v>
      </c>
      <c r="E277">
        <v>0</v>
      </c>
      <c r="F277" s="48">
        <f t="shared" si="31"/>
        <v>0</v>
      </c>
      <c r="G277" s="21">
        <f t="shared" si="32"/>
        <v>0</v>
      </c>
      <c r="H277" s="21">
        <f t="shared" si="32"/>
        <v>0</v>
      </c>
      <c r="I277" s="21">
        <f t="shared" si="32"/>
        <v>0</v>
      </c>
      <c r="J277" s="21">
        <f t="shared" si="32"/>
        <v>0</v>
      </c>
      <c r="K277" s="21"/>
      <c r="L277" s="21"/>
    </row>
    <row r="278" spans="1:12" x14ac:dyDescent="0.25">
      <c r="A278" t="str">
        <f t="shared" si="33"/>
        <v>20074I</v>
      </c>
      <c r="B278" s="48">
        <v>20074</v>
      </c>
      <c r="C278" s="48" t="s">
        <v>79</v>
      </c>
      <c r="D278" s="48">
        <v>5.98</v>
      </c>
      <c r="E278">
        <v>0</v>
      </c>
      <c r="F278" s="48">
        <f t="shared" si="31"/>
        <v>0</v>
      </c>
      <c r="G278" s="21">
        <f t="shared" si="32"/>
        <v>0</v>
      </c>
      <c r="H278" s="21">
        <f t="shared" si="32"/>
        <v>0</v>
      </c>
      <c r="I278" s="21">
        <f t="shared" si="32"/>
        <v>0</v>
      </c>
      <c r="J278" s="21">
        <f t="shared" si="32"/>
        <v>0</v>
      </c>
      <c r="K278" s="21"/>
      <c r="L278" s="21"/>
    </row>
    <row r="279" spans="1:12" x14ac:dyDescent="0.25">
      <c r="A279" t="str">
        <f t="shared" si="33"/>
        <v>20081I</v>
      </c>
      <c r="B279" s="47">
        <v>20081</v>
      </c>
      <c r="C279" s="47" t="s">
        <v>79</v>
      </c>
      <c r="D279" s="47">
        <v>5.75</v>
      </c>
      <c r="E279">
        <v>0</v>
      </c>
      <c r="F279" s="48">
        <f t="shared" si="31"/>
        <v>0</v>
      </c>
      <c r="G279" s="21">
        <f t="shared" si="32"/>
        <v>0</v>
      </c>
      <c r="H279" s="21">
        <f t="shared" si="32"/>
        <v>0</v>
      </c>
      <c r="I279" s="21">
        <f t="shared" si="32"/>
        <v>0</v>
      </c>
      <c r="J279" s="21">
        <f t="shared" si="32"/>
        <v>0</v>
      </c>
      <c r="K279" s="21"/>
      <c r="L279" s="21"/>
    </row>
    <row r="280" spans="1:12" x14ac:dyDescent="0.25">
      <c r="A280" t="str">
        <f t="shared" si="33"/>
        <v>20082I</v>
      </c>
      <c r="B280" s="48">
        <v>20082</v>
      </c>
      <c r="C280" s="48" t="s">
        <v>79</v>
      </c>
      <c r="D280" s="48">
        <v>5.76</v>
      </c>
      <c r="E280">
        <v>0</v>
      </c>
      <c r="F280" s="48">
        <f t="shared" si="31"/>
        <v>0</v>
      </c>
      <c r="G280" s="21">
        <f t="shared" si="32"/>
        <v>0</v>
      </c>
      <c r="H280" s="21">
        <f t="shared" si="32"/>
        <v>0</v>
      </c>
      <c r="I280" s="21">
        <f t="shared" si="32"/>
        <v>0</v>
      </c>
      <c r="J280" s="21">
        <f t="shared" si="32"/>
        <v>0</v>
      </c>
      <c r="K280" s="21"/>
      <c r="L280" s="21"/>
    </row>
    <row r="281" spans="1:12" x14ac:dyDescent="0.25">
      <c r="A281" t="str">
        <f t="shared" si="33"/>
        <v>20083I</v>
      </c>
      <c r="B281" s="47">
        <v>20083</v>
      </c>
      <c r="C281" s="47" t="s">
        <v>79</v>
      </c>
      <c r="D281" s="47">
        <v>5.88</v>
      </c>
      <c r="E281">
        <v>0</v>
      </c>
      <c r="F281" s="48">
        <f t="shared" si="31"/>
        <v>0</v>
      </c>
      <c r="G281" s="21">
        <f t="shared" si="32"/>
        <v>0</v>
      </c>
      <c r="H281" s="21">
        <f t="shared" si="32"/>
        <v>0</v>
      </c>
      <c r="I281" s="21">
        <f t="shared" si="32"/>
        <v>0</v>
      </c>
      <c r="J281" s="21">
        <f t="shared" si="32"/>
        <v>0</v>
      </c>
      <c r="K281" s="21"/>
      <c r="L281" s="21"/>
    </row>
    <row r="282" spans="1:12" x14ac:dyDescent="0.25">
      <c r="A282" t="str">
        <f t="shared" si="33"/>
        <v>20084I</v>
      </c>
      <c r="B282" s="48">
        <v>20084</v>
      </c>
      <c r="C282" s="48" t="s">
        <v>79</v>
      </c>
      <c r="D282" s="48">
        <v>6.31</v>
      </c>
      <c r="E282">
        <v>0</v>
      </c>
      <c r="F282" s="48">
        <f t="shared" si="31"/>
        <v>0</v>
      </c>
      <c r="G282" s="21">
        <f t="shared" ref="G282:J301" si="34">SUMIF($A:$A,$E282&amp;G$1,$D:$D)</f>
        <v>0</v>
      </c>
      <c r="H282" s="21">
        <f t="shared" si="34"/>
        <v>0</v>
      </c>
      <c r="I282" s="21">
        <f t="shared" si="34"/>
        <v>0</v>
      </c>
      <c r="J282" s="21">
        <f t="shared" si="34"/>
        <v>0</v>
      </c>
      <c r="K282" s="21"/>
      <c r="L282" s="21"/>
    </row>
    <row r="283" spans="1:12" x14ac:dyDescent="0.25">
      <c r="A283" t="str">
        <f t="shared" si="33"/>
        <v>20091I</v>
      </c>
      <c r="B283" s="47">
        <v>20091</v>
      </c>
      <c r="C283" s="47" t="s">
        <v>79</v>
      </c>
      <c r="D283" s="47">
        <v>6.65</v>
      </c>
      <c r="E283">
        <v>0</v>
      </c>
      <c r="F283" s="48">
        <f t="shared" si="31"/>
        <v>0</v>
      </c>
      <c r="G283" s="21">
        <f t="shared" si="34"/>
        <v>0</v>
      </c>
      <c r="H283" s="21">
        <f t="shared" si="34"/>
        <v>0</v>
      </c>
      <c r="I283" s="21">
        <f t="shared" si="34"/>
        <v>0</v>
      </c>
      <c r="J283" s="21">
        <f t="shared" si="34"/>
        <v>0</v>
      </c>
      <c r="K283" s="21"/>
      <c r="L283" s="21"/>
    </row>
    <row r="284" spans="1:12" x14ac:dyDescent="0.25">
      <c r="A284" t="str">
        <f t="shared" si="33"/>
        <v>20092I</v>
      </c>
      <c r="B284" s="48">
        <v>20092</v>
      </c>
      <c r="C284" s="48" t="s">
        <v>79</v>
      </c>
      <c r="D284" s="48">
        <v>7.1</v>
      </c>
      <c r="E284">
        <v>0</v>
      </c>
      <c r="F284" s="48">
        <f t="shared" si="31"/>
        <v>0</v>
      </c>
      <c r="G284" s="21">
        <f t="shared" si="34"/>
        <v>0</v>
      </c>
      <c r="H284" s="21">
        <f t="shared" si="34"/>
        <v>0</v>
      </c>
      <c r="I284" s="21">
        <f t="shared" si="34"/>
        <v>0</v>
      </c>
      <c r="J284" s="21">
        <f t="shared" si="34"/>
        <v>0</v>
      </c>
      <c r="K284" s="21"/>
      <c r="L284" s="21"/>
    </row>
    <row r="285" spans="1:12" x14ac:dyDescent="0.25">
      <c r="A285" t="str">
        <f t="shared" si="33"/>
        <v>20093I</v>
      </c>
      <c r="B285" s="47">
        <v>20093</v>
      </c>
      <c r="C285" s="47" t="s">
        <v>79</v>
      </c>
      <c r="D285" s="47">
        <v>7.32</v>
      </c>
      <c r="E285">
        <v>0</v>
      </c>
      <c r="F285" s="48">
        <f t="shared" si="31"/>
        <v>0</v>
      </c>
      <c r="G285" s="21">
        <f t="shared" si="34"/>
        <v>0</v>
      </c>
      <c r="H285" s="21">
        <f t="shared" si="34"/>
        <v>0</v>
      </c>
      <c r="I285" s="21">
        <f t="shared" si="34"/>
        <v>0</v>
      </c>
      <c r="J285" s="21">
        <f t="shared" si="34"/>
        <v>0</v>
      </c>
      <c r="K285" s="21"/>
      <c r="L285" s="21"/>
    </row>
    <row r="286" spans="1:12" x14ac:dyDescent="0.25">
      <c r="A286" t="str">
        <f t="shared" si="33"/>
        <v>20094I</v>
      </c>
      <c r="B286" s="48">
        <v>20094</v>
      </c>
      <c r="C286" s="48" t="s">
        <v>79</v>
      </c>
      <c r="D286" s="48">
        <v>7.23</v>
      </c>
      <c r="E286">
        <v>0</v>
      </c>
      <c r="F286" s="48">
        <f t="shared" si="31"/>
        <v>0</v>
      </c>
      <c r="G286" s="21">
        <f t="shared" si="34"/>
        <v>0</v>
      </c>
      <c r="H286" s="21">
        <f t="shared" si="34"/>
        <v>0</v>
      </c>
      <c r="I286" s="21">
        <f t="shared" si="34"/>
        <v>0</v>
      </c>
      <c r="J286" s="21">
        <f t="shared" si="34"/>
        <v>0</v>
      </c>
      <c r="K286" s="21"/>
      <c r="L286" s="21"/>
    </row>
    <row r="287" spans="1:12" x14ac:dyDescent="0.25">
      <c r="A287" t="str">
        <f t="shared" si="33"/>
        <v>20101I</v>
      </c>
      <c r="B287" s="47">
        <v>20101</v>
      </c>
      <c r="C287" s="47" t="s">
        <v>79</v>
      </c>
      <c r="D287" s="47">
        <v>6.69</v>
      </c>
      <c r="E287">
        <v>0</v>
      </c>
      <c r="F287" s="48">
        <f t="shared" si="31"/>
        <v>0</v>
      </c>
      <c r="G287" s="21">
        <f t="shared" si="34"/>
        <v>0</v>
      </c>
      <c r="H287" s="21">
        <f t="shared" si="34"/>
        <v>0</v>
      </c>
      <c r="I287" s="21">
        <f t="shared" si="34"/>
        <v>0</v>
      </c>
      <c r="J287" s="21">
        <f t="shared" si="34"/>
        <v>0</v>
      </c>
      <c r="K287" s="21"/>
      <c r="L287" s="21"/>
    </row>
    <row r="288" spans="1:12" x14ac:dyDescent="0.25">
      <c r="A288" t="str">
        <f t="shared" si="33"/>
        <v>20102I</v>
      </c>
      <c r="B288" s="48">
        <v>20102</v>
      </c>
      <c r="C288" s="48" t="s">
        <v>79</v>
      </c>
      <c r="D288" s="48">
        <v>6.98</v>
      </c>
      <c r="E288">
        <v>0</v>
      </c>
      <c r="F288" s="48">
        <f t="shared" si="31"/>
        <v>0</v>
      </c>
      <c r="G288" s="21">
        <f t="shared" si="34"/>
        <v>0</v>
      </c>
      <c r="H288" s="21">
        <f t="shared" si="34"/>
        <v>0</v>
      </c>
      <c r="I288" s="21">
        <f t="shared" si="34"/>
        <v>0</v>
      </c>
      <c r="J288" s="21">
        <f t="shared" si="34"/>
        <v>0</v>
      </c>
      <c r="K288" s="21"/>
      <c r="L288" s="21"/>
    </row>
    <row r="289" spans="1:12" x14ac:dyDescent="0.25">
      <c r="A289" t="str">
        <f t="shared" si="33"/>
        <v>20103I</v>
      </c>
      <c r="B289" s="47">
        <v>20103</v>
      </c>
      <c r="C289" s="47" t="s">
        <v>79</v>
      </c>
      <c r="D289" s="47">
        <v>6.85</v>
      </c>
      <c r="E289">
        <v>0</v>
      </c>
      <c r="F289" s="48">
        <f t="shared" si="31"/>
        <v>0</v>
      </c>
      <c r="G289" s="21">
        <f t="shared" si="34"/>
        <v>0</v>
      </c>
      <c r="H289" s="21">
        <f t="shared" si="34"/>
        <v>0</v>
      </c>
      <c r="I289" s="21">
        <f t="shared" si="34"/>
        <v>0</v>
      </c>
      <c r="J289" s="21">
        <f t="shared" si="34"/>
        <v>0</v>
      </c>
      <c r="K289" s="21"/>
      <c r="L289" s="21"/>
    </row>
    <row r="290" spans="1:12" x14ac:dyDescent="0.25">
      <c r="A290" t="str">
        <f t="shared" si="33"/>
        <v>20104I</v>
      </c>
      <c r="B290" s="48">
        <v>20104</v>
      </c>
      <c r="C290" s="48" t="s">
        <v>79</v>
      </c>
      <c r="D290" s="48">
        <v>6.45</v>
      </c>
      <c r="E290">
        <v>0</v>
      </c>
      <c r="F290" s="48">
        <f t="shared" si="31"/>
        <v>0</v>
      </c>
      <c r="G290" s="21">
        <f t="shared" si="34"/>
        <v>0</v>
      </c>
      <c r="H290" s="21">
        <f t="shared" si="34"/>
        <v>0</v>
      </c>
      <c r="I290" s="21">
        <f t="shared" si="34"/>
        <v>0</v>
      </c>
      <c r="J290" s="21">
        <f t="shared" si="34"/>
        <v>0</v>
      </c>
      <c r="K290" s="21"/>
      <c r="L290" s="21"/>
    </row>
    <row r="291" spans="1:12" x14ac:dyDescent="0.25">
      <c r="A291" t="str">
        <f t="shared" si="33"/>
        <v>20111I</v>
      </c>
      <c r="B291" s="47">
        <v>20111</v>
      </c>
      <c r="C291" s="47" t="s">
        <v>79</v>
      </c>
      <c r="D291" s="47">
        <v>6.11</v>
      </c>
      <c r="E291">
        <v>0</v>
      </c>
      <c r="F291" s="48">
        <f t="shared" si="31"/>
        <v>0</v>
      </c>
      <c r="G291" s="21">
        <f t="shared" si="34"/>
        <v>0</v>
      </c>
      <c r="H291" s="21">
        <f t="shared" si="34"/>
        <v>0</v>
      </c>
      <c r="I291" s="21">
        <f t="shared" si="34"/>
        <v>0</v>
      </c>
      <c r="J291" s="21">
        <f t="shared" si="34"/>
        <v>0</v>
      </c>
      <c r="K291" s="21"/>
      <c r="L291" s="21"/>
    </row>
    <row r="292" spans="1:12" x14ac:dyDescent="0.25">
      <c r="A292" t="str">
        <f t="shared" si="33"/>
        <v>20112I</v>
      </c>
      <c r="B292" s="48">
        <v>20112</v>
      </c>
      <c r="C292" s="48" t="s">
        <v>79</v>
      </c>
      <c r="D292" s="48">
        <v>6.11</v>
      </c>
      <c r="E292">
        <v>0</v>
      </c>
      <c r="F292" s="48">
        <f t="shared" si="31"/>
        <v>0</v>
      </c>
      <c r="G292" s="21">
        <f t="shared" si="34"/>
        <v>0</v>
      </c>
      <c r="H292" s="21">
        <f t="shared" si="34"/>
        <v>0</v>
      </c>
      <c r="I292" s="21">
        <f t="shared" si="34"/>
        <v>0</v>
      </c>
      <c r="J292" s="21">
        <f t="shared" si="34"/>
        <v>0</v>
      </c>
      <c r="K292" s="21"/>
      <c r="L292" s="21"/>
    </row>
    <row r="293" spans="1:12" x14ac:dyDescent="0.25">
      <c r="A293" t="str">
        <f t="shared" si="33"/>
        <v>20113I</v>
      </c>
      <c r="B293" s="47">
        <v>20113</v>
      </c>
      <c r="C293" s="47" t="s">
        <v>79</v>
      </c>
      <c r="D293" s="47">
        <v>5.93</v>
      </c>
      <c r="E293">
        <v>0</v>
      </c>
      <c r="F293" s="48">
        <f t="shared" si="31"/>
        <v>0</v>
      </c>
      <c r="G293" s="21">
        <f t="shared" si="34"/>
        <v>0</v>
      </c>
      <c r="H293" s="21">
        <f t="shared" si="34"/>
        <v>0</v>
      </c>
      <c r="I293" s="21">
        <f t="shared" si="34"/>
        <v>0</v>
      </c>
      <c r="J293" s="21">
        <f t="shared" si="34"/>
        <v>0</v>
      </c>
      <c r="K293" s="21"/>
      <c r="L293" s="21"/>
    </row>
    <row r="294" spans="1:12" x14ac:dyDescent="0.25">
      <c r="A294" t="str">
        <f t="shared" si="33"/>
        <v>20114I</v>
      </c>
      <c r="B294" s="48">
        <v>20114</v>
      </c>
      <c r="C294" s="48" t="s">
        <v>79</v>
      </c>
      <c r="D294" s="48">
        <v>6.13</v>
      </c>
      <c r="E294">
        <v>0</v>
      </c>
      <c r="F294" s="48">
        <f t="shared" si="31"/>
        <v>0</v>
      </c>
      <c r="G294" s="21">
        <f t="shared" si="34"/>
        <v>0</v>
      </c>
      <c r="H294" s="21">
        <f t="shared" si="34"/>
        <v>0</v>
      </c>
      <c r="I294" s="21">
        <f t="shared" si="34"/>
        <v>0</v>
      </c>
      <c r="J294" s="21">
        <f t="shared" si="34"/>
        <v>0</v>
      </c>
      <c r="K294" s="21"/>
      <c r="L294" s="21"/>
    </row>
    <row r="295" spans="1:12" x14ac:dyDescent="0.25">
      <c r="A295" t="str">
        <f t="shared" si="33"/>
        <v>20121I</v>
      </c>
      <c r="B295" s="47">
        <v>20121</v>
      </c>
      <c r="C295" s="47" t="s">
        <v>79</v>
      </c>
      <c r="D295" s="47">
        <v>6.11</v>
      </c>
      <c r="E295">
        <v>0</v>
      </c>
      <c r="F295" s="48">
        <f t="shared" si="31"/>
        <v>0</v>
      </c>
      <c r="G295" s="21">
        <f t="shared" si="34"/>
        <v>0</v>
      </c>
      <c r="H295" s="21">
        <f t="shared" si="34"/>
        <v>0</v>
      </c>
      <c r="I295" s="21">
        <f t="shared" si="34"/>
        <v>0</v>
      </c>
      <c r="J295" s="21">
        <f t="shared" si="34"/>
        <v>0</v>
      </c>
      <c r="K295" s="21"/>
      <c r="L295" s="21"/>
    </row>
    <row r="296" spans="1:12" x14ac:dyDescent="0.25">
      <c r="A296" t="str">
        <f t="shared" si="33"/>
        <v>20122I</v>
      </c>
      <c r="B296" s="48">
        <v>20122</v>
      </c>
      <c r="C296" s="48" t="s">
        <v>79</v>
      </c>
      <c r="D296" s="48">
        <v>6.09</v>
      </c>
      <c r="E296">
        <v>0</v>
      </c>
      <c r="F296" s="48">
        <f t="shared" si="31"/>
        <v>0</v>
      </c>
      <c r="G296" s="21">
        <f t="shared" si="34"/>
        <v>0</v>
      </c>
      <c r="H296" s="21">
        <f t="shared" si="34"/>
        <v>0</v>
      </c>
      <c r="I296" s="21">
        <f t="shared" si="34"/>
        <v>0</v>
      </c>
      <c r="J296" s="21">
        <f t="shared" si="34"/>
        <v>0</v>
      </c>
      <c r="K296" s="21"/>
      <c r="L296" s="21"/>
    </row>
    <row r="297" spans="1:12" x14ac:dyDescent="0.25">
      <c r="A297" t="str">
        <f t="shared" si="33"/>
        <v>20123I</v>
      </c>
      <c r="B297" s="47">
        <v>20123</v>
      </c>
      <c r="C297" s="47" t="s">
        <v>79</v>
      </c>
      <c r="D297" s="47">
        <v>6.08</v>
      </c>
      <c r="E297">
        <v>0</v>
      </c>
      <c r="F297" s="48">
        <f t="shared" si="31"/>
        <v>0</v>
      </c>
      <c r="G297" s="21">
        <f t="shared" si="34"/>
        <v>0</v>
      </c>
      <c r="H297" s="21">
        <f t="shared" si="34"/>
        <v>0</v>
      </c>
      <c r="I297" s="21">
        <f t="shared" si="34"/>
        <v>0</v>
      </c>
      <c r="J297" s="21">
        <f t="shared" si="34"/>
        <v>0</v>
      </c>
      <c r="K297" s="21"/>
      <c r="L297" s="21"/>
    </row>
    <row r="298" spans="1:12" x14ac:dyDescent="0.25">
      <c r="A298" t="str">
        <f t="shared" si="33"/>
        <v>20124I</v>
      </c>
      <c r="B298" s="48">
        <v>20124</v>
      </c>
      <c r="C298" s="48" t="s">
        <v>79</v>
      </c>
      <c r="D298" s="48">
        <v>6.03</v>
      </c>
      <c r="E298">
        <v>0</v>
      </c>
      <c r="F298" s="48">
        <f t="shared" si="31"/>
        <v>0</v>
      </c>
      <c r="G298" s="21">
        <f t="shared" si="34"/>
        <v>0</v>
      </c>
      <c r="H298" s="21">
        <f t="shared" si="34"/>
        <v>0</v>
      </c>
      <c r="I298" s="21">
        <f t="shared" si="34"/>
        <v>0</v>
      </c>
      <c r="J298" s="21">
        <f t="shared" si="34"/>
        <v>0</v>
      </c>
      <c r="K298" s="21"/>
      <c r="L298" s="21"/>
    </row>
    <row r="299" spans="1:12" x14ac:dyDescent="0.25">
      <c r="A299" t="str">
        <f t="shared" si="33"/>
        <v>20131I</v>
      </c>
      <c r="B299" s="47">
        <v>20131</v>
      </c>
      <c r="C299" s="47" t="s">
        <v>79</v>
      </c>
      <c r="D299" s="47">
        <v>6.02</v>
      </c>
      <c r="E299">
        <v>0</v>
      </c>
      <c r="F299" s="48">
        <f t="shared" si="31"/>
        <v>0</v>
      </c>
      <c r="G299" s="21">
        <f t="shared" si="34"/>
        <v>0</v>
      </c>
      <c r="H299" s="21">
        <f t="shared" si="34"/>
        <v>0</v>
      </c>
      <c r="I299" s="21">
        <f t="shared" si="34"/>
        <v>0</v>
      </c>
      <c r="J299" s="21">
        <f t="shared" si="34"/>
        <v>0</v>
      </c>
      <c r="K299" s="21"/>
      <c r="L299" s="21"/>
    </row>
    <row r="300" spans="1:12" x14ac:dyDescent="0.25">
      <c r="A300" t="str">
        <f t="shared" si="33"/>
        <v>20132I</v>
      </c>
      <c r="B300" s="48">
        <v>20132</v>
      </c>
      <c r="C300" s="48" t="s">
        <v>79</v>
      </c>
      <c r="D300" s="48">
        <v>5.84</v>
      </c>
      <c r="E300">
        <v>0</v>
      </c>
      <c r="F300" s="48">
        <f t="shared" si="31"/>
        <v>0</v>
      </c>
      <c r="G300" s="21">
        <f t="shared" si="34"/>
        <v>0</v>
      </c>
      <c r="H300" s="21">
        <f t="shared" si="34"/>
        <v>0</v>
      </c>
      <c r="I300" s="21">
        <f t="shared" si="34"/>
        <v>0</v>
      </c>
      <c r="J300" s="21">
        <f t="shared" si="34"/>
        <v>0</v>
      </c>
      <c r="K300" s="21"/>
      <c r="L300" s="21"/>
    </row>
    <row r="301" spans="1:12" x14ac:dyDescent="0.25">
      <c r="A301" t="str">
        <f t="shared" si="33"/>
        <v>20133I</v>
      </c>
      <c r="B301" s="47">
        <v>20133</v>
      </c>
      <c r="C301" s="47" t="s">
        <v>79</v>
      </c>
      <c r="D301" s="47">
        <v>5.95</v>
      </c>
      <c r="E301">
        <v>0</v>
      </c>
      <c r="F301" s="48">
        <f t="shared" si="31"/>
        <v>0</v>
      </c>
      <c r="G301" s="21">
        <f t="shared" si="34"/>
        <v>0</v>
      </c>
      <c r="H301" s="21">
        <f t="shared" si="34"/>
        <v>0</v>
      </c>
      <c r="I301" s="21">
        <f t="shared" si="34"/>
        <v>0</v>
      </c>
      <c r="J301" s="21">
        <f t="shared" si="34"/>
        <v>0</v>
      </c>
      <c r="K301" s="21"/>
      <c r="L301" s="21"/>
    </row>
    <row r="302" spans="1:12" x14ac:dyDescent="0.25">
      <c r="A302" t="str">
        <f t="shared" si="33"/>
        <v>20134I</v>
      </c>
      <c r="B302" s="48">
        <v>20134</v>
      </c>
      <c r="C302" s="48" t="s">
        <v>79</v>
      </c>
      <c r="D302" s="48">
        <v>5.97</v>
      </c>
      <c r="E302">
        <v>0</v>
      </c>
      <c r="F302" s="48">
        <f t="shared" si="31"/>
        <v>0</v>
      </c>
      <c r="G302" s="21">
        <f t="shared" ref="G302:J316" si="35">SUMIF($A:$A,$E302&amp;G$1,$D:$D)</f>
        <v>0</v>
      </c>
      <c r="H302" s="21">
        <f t="shared" si="35"/>
        <v>0</v>
      </c>
      <c r="I302" s="21">
        <f t="shared" si="35"/>
        <v>0</v>
      </c>
      <c r="J302" s="21">
        <f t="shared" si="35"/>
        <v>0</v>
      </c>
      <c r="K302" s="21"/>
      <c r="L302" s="21"/>
    </row>
    <row r="303" spans="1:12" x14ac:dyDescent="0.25">
      <c r="A303" t="str">
        <f t="shared" si="33"/>
        <v>20141I</v>
      </c>
      <c r="B303" s="47">
        <v>20141</v>
      </c>
      <c r="C303" s="47" t="s">
        <v>79</v>
      </c>
      <c r="D303" s="47">
        <v>5.74</v>
      </c>
      <c r="E303">
        <v>0</v>
      </c>
      <c r="F303" s="48">
        <f t="shared" si="31"/>
        <v>0</v>
      </c>
      <c r="G303" s="21">
        <f t="shared" si="35"/>
        <v>0</v>
      </c>
      <c r="H303" s="21">
        <f t="shared" si="35"/>
        <v>0</v>
      </c>
      <c r="I303" s="21">
        <f t="shared" si="35"/>
        <v>0</v>
      </c>
      <c r="J303" s="21">
        <f t="shared" si="35"/>
        <v>0</v>
      </c>
      <c r="K303" s="21"/>
      <c r="L303" s="21"/>
    </row>
    <row r="304" spans="1:12" x14ac:dyDescent="0.25">
      <c r="A304" t="str">
        <f t="shared" si="33"/>
        <v>20142I</v>
      </c>
      <c r="B304" s="48">
        <v>20142</v>
      </c>
      <c r="C304" s="48" t="s">
        <v>79</v>
      </c>
      <c r="D304" s="48">
        <v>5.87</v>
      </c>
      <c r="E304">
        <v>0</v>
      </c>
      <c r="F304" s="48">
        <f t="shared" si="31"/>
        <v>0</v>
      </c>
      <c r="G304" s="21">
        <f t="shared" si="35"/>
        <v>0</v>
      </c>
      <c r="H304" s="21">
        <f t="shared" si="35"/>
        <v>0</v>
      </c>
      <c r="I304" s="21">
        <f t="shared" si="35"/>
        <v>0</v>
      </c>
      <c r="J304" s="21">
        <f t="shared" si="35"/>
        <v>0</v>
      </c>
      <c r="K304" s="21"/>
      <c r="L304" s="21"/>
    </row>
    <row r="305" spans="1:12" x14ac:dyDescent="0.25">
      <c r="A305" t="str">
        <f t="shared" si="33"/>
        <v>20143I</v>
      </c>
      <c r="B305" s="47">
        <v>20143</v>
      </c>
      <c r="C305" s="47" t="s">
        <v>79</v>
      </c>
      <c r="D305" s="47">
        <v>5.82</v>
      </c>
      <c r="E305">
        <v>0</v>
      </c>
      <c r="F305" s="48">
        <f t="shared" si="31"/>
        <v>0</v>
      </c>
      <c r="G305" s="21">
        <f t="shared" si="35"/>
        <v>0</v>
      </c>
      <c r="H305" s="21">
        <f t="shared" si="35"/>
        <v>0</v>
      </c>
      <c r="I305" s="21">
        <f t="shared" si="35"/>
        <v>0</v>
      </c>
      <c r="J305" s="21">
        <f t="shared" si="35"/>
        <v>0</v>
      </c>
      <c r="K305" s="21"/>
      <c r="L305" s="21"/>
    </row>
    <row r="306" spans="1:12" x14ac:dyDescent="0.25">
      <c r="A306" t="str">
        <f t="shared" si="33"/>
        <v>20144I</v>
      </c>
      <c r="B306" s="48">
        <v>20144</v>
      </c>
      <c r="C306" s="48" t="s">
        <v>79</v>
      </c>
      <c r="D306" s="48">
        <v>5.7</v>
      </c>
      <c r="E306">
        <v>0</v>
      </c>
      <c r="F306" s="48">
        <f t="shared" si="31"/>
        <v>0</v>
      </c>
      <c r="G306" s="21">
        <f t="shared" si="35"/>
        <v>0</v>
      </c>
      <c r="H306" s="21">
        <f t="shared" si="35"/>
        <v>0</v>
      </c>
      <c r="I306" s="21">
        <f t="shared" si="35"/>
        <v>0</v>
      </c>
      <c r="J306" s="21">
        <f t="shared" si="35"/>
        <v>0</v>
      </c>
      <c r="K306" s="21"/>
      <c r="L306" s="21"/>
    </row>
    <row r="307" spans="1:12" x14ac:dyDescent="0.25">
      <c r="A307" t="str">
        <f t="shared" si="33"/>
        <v>20151I</v>
      </c>
      <c r="B307" s="47">
        <v>20151</v>
      </c>
      <c r="C307" s="47" t="s">
        <v>79</v>
      </c>
      <c r="D307" s="47">
        <v>5.49</v>
      </c>
      <c r="E307">
        <v>0</v>
      </c>
      <c r="F307" s="48">
        <f t="shared" si="31"/>
        <v>0</v>
      </c>
      <c r="G307" s="21">
        <f t="shared" si="35"/>
        <v>0</v>
      </c>
      <c r="H307" s="21">
        <f t="shared" si="35"/>
        <v>0</v>
      </c>
      <c r="I307" s="21">
        <f t="shared" si="35"/>
        <v>0</v>
      </c>
      <c r="J307" s="21">
        <f t="shared" si="35"/>
        <v>0</v>
      </c>
      <c r="K307" s="21"/>
      <c r="L307" s="21"/>
    </row>
    <row r="308" spans="1:12" x14ac:dyDescent="0.25">
      <c r="A308" t="str">
        <f t="shared" si="33"/>
        <v>20152I</v>
      </c>
      <c r="B308" s="48">
        <v>20152</v>
      </c>
      <c r="C308" s="48" t="s">
        <v>79</v>
      </c>
      <c r="D308" s="48">
        <v>5.53</v>
      </c>
      <c r="E308">
        <v>0</v>
      </c>
      <c r="F308" s="48">
        <f t="shared" si="31"/>
        <v>0</v>
      </c>
      <c r="G308" s="21">
        <f t="shared" si="35"/>
        <v>0</v>
      </c>
      <c r="H308" s="21">
        <f t="shared" si="35"/>
        <v>0</v>
      </c>
      <c r="I308" s="21">
        <f t="shared" si="35"/>
        <v>0</v>
      </c>
      <c r="J308" s="21">
        <f t="shared" si="35"/>
        <v>0</v>
      </c>
      <c r="K308" s="21"/>
      <c r="L308" s="21"/>
    </row>
    <row r="309" spans="1:12" x14ac:dyDescent="0.25">
      <c r="A309" t="str">
        <f t="shared" si="33"/>
        <v>20153I</v>
      </c>
      <c r="B309" s="47">
        <v>20153</v>
      </c>
      <c r="C309" s="47" t="s">
        <v>79</v>
      </c>
      <c r="D309" s="47">
        <v>5.52</v>
      </c>
      <c r="E309">
        <v>0</v>
      </c>
      <c r="F309" s="48">
        <f t="shared" si="31"/>
        <v>0</v>
      </c>
      <c r="G309" s="21">
        <f t="shared" si="35"/>
        <v>0</v>
      </c>
      <c r="H309" s="21">
        <f t="shared" si="35"/>
        <v>0</v>
      </c>
      <c r="I309" s="21">
        <f t="shared" si="35"/>
        <v>0</v>
      </c>
      <c r="J309" s="21">
        <f t="shared" si="35"/>
        <v>0</v>
      </c>
      <c r="K309" s="21"/>
      <c r="L309" s="21"/>
    </row>
    <row r="310" spans="1:12" x14ac:dyDescent="0.25">
      <c r="A310" t="str">
        <f t="shared" si="33"/>
        <v>20154I</v>
      </c>
      <c r="B310" s="48">
        <v>20154</v>
      </c>
      <c r="C310" s="48" t="s">
        <v>79</v>
      </c>
      <c r="D310" s="48">
        <v>5.41</v>
      </c>
      <c r="E310">
        <v>0</v>
      </c>
      <c r="F310" s="48">
        <f t="shared" si="31"/>
        <v>0</v>
      </c>
      <c r="G310" s="21">
        <f t="shared" si="35"/>
        <v>0</v>
      </c>
      <c r="H310" s="21">
        <f t="shared" si="35"/>
        <v>0</v>
      </c>
      <c r="I310" s="21">
        <f t="shared" si="35"/>
        <v>0</v>
      </c>
      <c r="J310" s="21">
        <f t="shared" si="35"/>
        <v>0</v>
      </c>
      <c r="K310" s="21"/>
      <c r="L310" s="21"/>
    </row>
    <row r="311" spans="1:12" x14ac:dyDescent="0.25">
      <c r="A311" t="str">
        <f t="shared" si="33"/>
        <v>20161I</v>
      </c>
      <c r="B311" s="47">
        <v>20161</v>
      </c>
      <c r="C311" s="47" t="s">
        <v>79</v>
      </c>
      <c r="D311" s="47">
        <v>5.33</v>
      </c>
      <c r="E311">
        <v>0</v>
      </c>
      <c r="F311" s="48">
        <f t="shared" si="31"/>
        <v>0</v>
      </c>
      <c r="G311" s="21">
        <f t="shared" si="35"/>
        <v>0</v>
      </c>
      <c r="H311" s="21">
        <f t="shared" si="35"/>
        <v>0</v>
      </c>
      <c r="I311" s="21">
        <f t="shared" si="35"/>
        <v>0</v>
      </c>
      <c r="J311" s="21">
        <f t="shared" si="35"/>
        <v>0</v>
      </c>
      <c r="K311" s="21"/>
      <c r="L311" s="21"/>
    </row>
    <row r="312" spans="1:12" x14ac:dyDescent="0.25">
      <c r="A312" t="str">
        <f t="shared" si="33"/>
        <v>20162I</v>
      </c>
      <c r="B312" s="48">
        <v>20162</v>
      </c>
      <c r="C312" s="48" t="s">
        <v>79</v>
      </c>
      <c r="D312" s="48">
        <v>5.39</v>
      </c>
      <c r="E312">
        <v>0</v>
      </c>
      <c r="F312" s="48">
        <f t="shared" si="31"/>
        <v>0</v>
      </c>
      <c r="G312" s="21">
        <f t="shared" si="35"/>
        <v>0</v>
      </c>
      <c r="H312" s="21">
        <f t="shared" si="35"/>
        <v>0</v>
      </c>
      <c r="I312" s="21">
        <f t="shared" si="35"/>
        <v>0</v>
      </c>
      <c r="J312" s="21">
        <f t="shared" si="35"/>
        <v>0</v>
      </c>
      <c r="K312" s="21"/>
      <c r="L312" s="21"/>
    </row>
    <row r="313" spans="1:12" x14ac:dyDescent="0.25">
      <c r="A313" t="str">
        <f t="shared" si="33"/>
        <v>20163I</v>
      </c>
      <c r="B313" s="47">
        <v>20163</v>
      </c>
      <c r="C313" s="47" t="s">
        <v>79</v>
      </c>
      <c r="D313" s="47">
        <v>5.36</v>
      </c>
      <c r="E313">
        <v>0</v>
      </c>
      <c r="F313" s="48">
        <f t="shared" si="31"/>
        <v>0</v>
      </c>
      <c r="G313" s="21">
        <f t="shared" si="35"/>
        <v>0</v>
      </c>
      <c r="H313" s="21">
        <f t="shared" si="35"/>
        <v>0</v>
      </c>
      <c r="I313" s="21">
        <f t="shared" si="35"/>
        <v>0</v>
      </c>
      <c r="J313" s="21">
        <f t="shared" si="35"/>
        <v>0</v>
      </c>
      <c r="K313" s="21"/>
      <c r="L313" s="21"/>
    </row>
    <row r="314" spans="1:12" x14ac:dyDescent="0.25">
      <c r="A314" t="str">
        <f t="shared" si="33"/>
        <v>20164I</v>
      </c>
      <c r="B314" s="48">
        <v>20164</v>
      </c>
      <c r="C314" s="48" t="s">
        <v>79</v>
      </c>
      <c r="D314" s="48">
        <v>5.27</v>
      </c>
      <c r="E314">
        <v>0</v>
      </c>
      <c r="F314" s="48">
        <f t="shared" si="31"/>
        <v>0</v>
      </c>
      <c r="G314" s="21">
        <f t="shared" si="35"/>
        <v>0</v>
      </c>
      <c r="H314" s="21">
        <f t="shared" si="35"/>
        <v>0</v>
      </c>
      <c r="I314" s="21">
        <f t="shared" si="35"/>
        <v>0</v>
      </c>
      <c r="J314" s="21">
        <f t="shared" si="35"/>
        <v>0</v>
      </c>
      <c r="K314" s="21"/>
      <c r="L314" s="21"/>
    </row>
    <row r="315" spans="1:12" x14ac:dyDescent="0.25">
      <c r="A315" t="str">
        <f t="shared" si="33"/>
        <v>20171I</v>
      </c>
      <c r="B315" s="47">
        <v>20171</v>
      </c>
      <c r="C315" s="47" t="s">
        <v>79</v>
      </c>
      <c r="D315" s="47">
        <v>5.08</v>
      </c>
      <c r="E315">
        <v>0</v>
      </c>
      <c r="F315" s="48">
        <f t="shared" si="31"/>
        <v>0</v>
      </c>
      <c r="G315" s="21">
        <f t="shared" si="35"/>
        <v>0</v>
      </c>
      <c r="H315" s="21">
        <f t="shared" si="35"/>
        <v>0</v>
      </c>
      <c r="I315" s="21">
        <f t="shared" si="35"/>
        <v>0</v>
      </c>
      <c r="J315" s="21">
        <f t="shared" si="35"/>
        <v>0</v>
      </c>
      <c r="K315" s="21"/>
      <c r="L315" s="21"/>
    </row>
    <row r="316" spans="1:12" x14ac:dyDescent="0.25">
      <c r="A316" t="str">
        <f t="shared" si="33"/>
        <v>20172I</v>
      </c>
      <c r="B316" s="48">
        <v>20172</v>
      </c>
      <c r="C316" s="48" t="s">
        <v>79</v>
      </c>
      <c r="D316" s="48">
        <v>5.17</v>
      </c>
      <c r="E316">
        <v>0</v>
      </c>
      <c r="F316" s="48">
        <f t="shared" si="31"/>
        <v>0</v>
      </c>
      <c r="G316" s="21">
        <f t="shared" si="35"/>
        <v>0</v>
      </c>
      <c r="H316" s="21">
        <f t="shared" si="35"/>
        <v>0</v>
      </c>
      <c r="I316" s="21">
        <f t="shared" si="35"/>
        <v>0</v>
      </c>
      <c r="J316" s="21">
        <f t="shared" si="35"/>
        <v>0</v>
      </c>
      <c r="K316" s="21"/>
      <c r="L316" s="21"/>
    </row>
    <row r="317" spans="1:12" x14ac:dyDescent="0.25">
      <c r="A317" t="str">
        <f t="shared" si="33"/>
        <v>20173I</v>
      </c>
      <c r="B317" s="47">
        <v>20173</v>
      </c>
      <c r="C317" s="47" t="s">
        <v>79</v>
      </c>
      <c r="D317" s="47">
        <v>5.07</v>
      </c>
      <c r="F317" s="48">
        <f t="shared" si="31"/>
        <v>0</v>
      </c>
      <c r="G317" s="21"/>
      <c r="H317" s="21"/>
      <c r="I317" s="21"/>
      <c r="J317" s="21"/>
      <c r="K317" s="21"/>
      <c r="L317" s="21"/>
    </row>
    <row r="318" spans="1:12" x14ac:dyDescent="0.25">
      <c r="A318" t="str">
        <f t="shared" si="33"/>
        <v>20174I</v>
      </c>
      <c r="B318" s="48">
        <v>20174</v>
      </c>
      <c r="C318" s="48" t="s">
        <v>79</v>
      </c>
      <c r="D318" s="48">
        <v>5.07</v>
      </c>
      <c r="F318" s="48">
        <f t="shared" si="31"/>
        <v>0</v>
      </c>
      <c r="G318" s="21"/>
      <c r="H318" s="21"/>
      <c r="I318" s="21"/>
      <c r="J318" s="21"/>
      <c r="K318" s="21"/>
      <c r="L318" s="21"/>
    </row>
    <row r="319" spans="1:12" x14ac:dyDescent="0.25">
      <c r="A319" t="str">
        <f t="shared" si="33"/>
        <v>20181I</v>
      </c>
      <c r="B319" s="47">
        <v>20181</v>
      </c>
      <c r="C319" s="47" t="s">
        <v>79</v>
      </c>
      <c r="D319" s="47">
        <v>5.04</v>
      </c>
      <c r="E319">
        <v>0</v>
      </c>
      <c r="F319" s="48">
        <f t="shared" si="31"/>
        <v>0</v>
      </c>
      <c r="G319" s="21">
        <f t="shared" ref="G319:J320" si="36">SUMIF($A:$A,$E319&amp;G$1,$D:$D)</f>
        <v>0</v>
      </c>
      <c r="H319" s="21">
        <f t="shared" si="36"/>
        <v>0</v>
      </c>
      <c r="I319" s="21">
        <f t="shared" si="36"/>
        <v>0</v>
      </c>
      <c r="J319" s="21">
        <f t="shared" si="36"/>
        <v>0</v>
      </c>
      <c r="K319" s="21"/>
      <c r="L319" s="21"/>
    </row>
    <row r="320" spans="1:12" x14ac:dyDescent="0.25">
      <c r="A320" t="str">
        <f t="shared" si="33"/>
        <v>20182I</v>
      </c>
      <c r="B320" s="48">
        <v>20182</v>
      </c>
      <c r="C320" s="48" t="s">
        <v>79</v>
      </c>
      <c r="D320" s="48">
        <v>5.08</v>
      </c>
      <c r="E320">
        <v>0</v>
      </c>
      <c r="F320" s="48">
        <f t="shared" si="31"/>
        <v>0</v>
      </c>
      <c r="G320" s="21">
        <f t="shared" si="36"/>
        <v>0</v>
      </c>
      <c r="H320" s="21">
        <f t="shared" si="36"/>
        <v>0</v>
      </c>
      <c r="I320" s="21">
        <f t="shared" si="36"/>
        <v>0</v>
      </c>
      <c r="J320" s="21">
        <f t="shared" si="36"/>
        <v>0</v>
      </c>
      <c r="K320" s="21"/>
      <c r="L320" s="21"/>
    </row>
    <row r="321" spans="1:12" x14ac:dyDescent="0.25">
      <c r="A321" t="str">
        <f t="shared" si="33"/>
        <v>20183I</v>
      </c>
      <c r="B321" s="47">
        <v>20183</v>
      </c>
      <c r="C321" s="47" t="s">
        <v>79</v>
      </c>
      <c r="D321" s="47">
        <v>4.9400000000000004</v>
      </c>
      <c r="F321" s="48">
        <f t="shared" si="31"/>
        <v>0</v>
      </c>
      <c r="G321" s="21"/>
      <c r="H321" s="21"/>
      <c r="I321" s="21"/>
      <c r="J321" s="21"/>
      <c r="K321" s="21"/>
      <c r="L321" s="21"/>
    </row>
    <row r="322" spans="1:12" x14ac:dyDescent="0.25">
      <c r="A322" t="str">
        <f t="shared" si="33"/>
        <v>20184I</v>
      </c>
      <c r="B322" s="48">
        <v>20184</v>
      </c>
      <c r="C322" s="48" t="s">
        <v>79</v>
      </c>
      <c r="D322" s="48">
        <v>4.91</v>
      </c>
      <c r="E322">
        <v>0</v>
      </c>
      <c r="F322" s="48">
        <f t="shared" si="31"/>
        <v>0</v>
      </c>
      <c r="G322" s="21">
        <f t="shared" ref="G322:J341" si="37">SUMIF($A:$A,$E322&amp;G$1,$D:$D)</f>
        <v>0</v>
      </c>
      <c r="H322" s="21">
        <f t="shared" si="37"/>
        <v>0</v>
      </c>
      <c r="I322" s="21">
        <f t="shared" si="37"/>
        <v>0</v>
      </c>
      <c r="J322" s="21">
        <f t="shared" si="37"/>
        <v>0</v>
      </c>
      <c r="K322" s="21"/>
      <c r="L322" s="21"/>
    </row>
    <row r="323" spans="1:12" x14ac:dyDescent="0.25">
      <c r="A323" t="str">
        <f t="shared" si="33"/>
        <v>20191I</v>
      </c>
      <c r="B323" s="47">
        <v>20191</v>
      </c>
      <c r="C323" s="47" t="s">
        <v>79</v>
      </c>
      <c r="D323" s="47">
        <v>4.7</v>
      </c>
      <c r="E323">
        <v>0</v>
      </c>
      <c r="F323" s="48">
        <f t="shared" si="31"/>
        <v>0</v>
      </c>
      <c r="G323" s="21">
        <f t="shared" si="37"/>
        <v>0</v>
      </c>
      <c r="H323" s="21">
        <f t="shared" si="37"/>
        <v>0</v>
      </c>
      <c r="I323" s="21">
        <f t="shared" si="37"/>
        <v>0</v>
      </c>
      <c r="J323" s="21">
        <f t="shared" si="37"/>
        <v>0</v>
      </c>
      <c r="K323" s="21"/>
      <c r="L323" s="21"/>
    </row>
    <row r="324" spans="1:12" x14ac:dyDescent="0.25">
      <c r="A324" t="str">
        <f t="shared" si="33"/>
        <v>20192I</v>
      </c>
      <c r="B324" s="48">
        <v>20192</v>
      </c>
      <c r="C324" s="48" t="s">
        <v>79</v>
      </c>
      <c r="D324" s="48">
        <v>4.8099999999999996</v>
      </c>
      <c r="E324">
        <v>0</v>
      </c>
      <c r="F324" s="48">
        <f t="shared" ref="F324:F387" si="38">ROUND(E324/10,0)</f>
        <v>0</v>
      </c>
      <c r="G324" s="21">
        <f t="shared" si="37"/>
        <v>0</v>
      </c>
      <c r="H324" s="21">
        <f t="shared" si="37"/>
        <v>0</v>
      </c>
      <c r="I324" s="21">
        <f t="shared" si="37"/>
        <v>0</v>
      </c>
      <c r="J324" s="21">
        <f t="shared" si="37"/>
        <v>0</v>
      </c>
      <c r="K324" s="21"/>
      <c r="L324" s="21"/>
    </row>
    <row r="325" spans="1:12" x14ac:dyDescent="0.25">
      <c r="A325" t="str">
        <f t="shared" si="33"/>
        <v>20193I</v>
      </c>
      <c r="B325" s="47">
        <v>20193</v>
      </c>
      <c r="C325" s="47" t="s">
        <v>79</v>
      </c>
      <c r="D325" s="47">
        <v>4.75</v>
      </c>
      <c r="E325">
        <v>0</v>
      </c>
      <c r="F325" s="48">
        <f t="shared" si="38"/>
        <v>0</v>
      </c>
      <c r="G325" s="21">
        <f t="shared" si="37"/>
        <v>0</v>
      </c>
      <c r="H325" s="21">
        <f t="shared" si="37"/>
        <v>0</v>
      </c>
      <c r="I325" s="21">
        <f t="shared" si="37"/>
        <v>0</v>
      </c>
      <c r="J325" s="21">
        <f t="shared" si="37"/>
        <v>0</v>
      </c>
      <c r="K325" s="21"/>
      <c r="L325" s="21"/>
    </row>
    <row r="326" spans="1:12" x14ac:dyDescent="0.25">
      <c r="A326" t="str">
        <f t="shared" si="33"/>
        <v>20194I</v>
      </c>
      <c r="B326" s="48">
        <v>20194</v>
      </c>
      <c r="C326" s="48" t="s">
        <v>79</v>
      </c>
      <c r="D326" s="48">
        <v>4.6900000000000004</v>
      </c>
      <c r="E326">
        <v>0</v>
      </c>
      <c r="F326" s="48">
        <f t="shared" si="38"/>
        <v>0</v>
      </c>
      <c r="G326" s="21">
        <f t="shared" si="37"/>
        <v>0</v>
      </c>
      <c r="H326" s="21">
        <f t="shared" si="37"/>
        <v>0</v>
      </c>
      <c r="I326" s="21">
        <f t="shared" si="37"/>
        <v>0</v>
      </c>
      <c r="J326" s="21">
        <f t="shared" si="37"/>
        <v>0</v>
      </c>
      <c r="K326" s="21"/>
      <c r="L326" s="21"/>
    </row>
    <row r="327" spans="1:12" x14ac:dyDescent="0.25">
      <c r="A327" t="str">
        <f t="shared" si="33"/>
        <v>20201I</v>
      </c>
      <c r="B327" s="47">
        <v>20201</v>
      </c>
      <c r="C327" s="47" t="s">
        <v>79</v>
      </c>
      <c r="D327" s="47">
        <v>4.6399999999999997</v>
      </c>
      <c r="E327">
        <v>0</v>
      </c>
      <c r="F327" s="48">
        <f t="shared" si="38"/>
        <v>0</v>
      </c>
      <c r="G327" s="21">
        <f t="shared" si="37"/>
        <v>0</v>
      </c>
      <c r="H327" s="21">
        <f t="shared" si="37"/>
        <v>0</v>
      </c>
      <c r="I327" s="21">
        <f t="shared" si="37"/>
        <v>0</v>
      </c>
      <c r="J327" s="21">
        <f t="shared" si="37"/>
        <v>0</v>
      </c>
      <c r="K327" s="21"/>
      <c r="L327" s="21"/>
    </row>
    <row r="328" spans="1:12" x14ac:dyDescent="0.25">
      <c r="A328" t="str">
        <f t="shared" si="33"/>
        <v>20202I</v>
      </c>
      <c r="B328" s="48">
        <v>20202</v>
      </c>
      <c r="C328" s="48" t="s">
        <v>79</v>
      </c>
      <c r="D328" s="48">
        <v>4.74</v>
      </c>
      <c r="E328">
        <v>0</v>
      </c>
      <c r="F328" s="48">
        <f t="shared" si="38"/>
        <v>0</v>
      </c>
      <c r="G328" s="21">
        <f t="shared" si="37"/>
        <v>0</v>
      </c>
      <c r="H328" s="21">
        <f t="shared" si="37"/>
        <v>0</v>
      </c>
      <c r="I328" s="21">
        <f t="shared" si="37"/>
        <v>0</v>
      </c>
      <c r="J328" s="21">
        <f t="shared" si="37"/>
        <v>0</v>
      </c>
      <c r="K328" s="21"/>
      <c r="L328" s="21"/>
    </row>
    <row r="329" spans="1:12" x14ac:dyDescent="0.25">
      <c r="A329" t="str">
        <f t="shared" si="33"/>
        <v>20203I</v>
      </c>
      <c r="B329" s="47">
        <v>20203</v>
      </c>
      <c r="C329" s="47" t="s">
        <v>79</v>
      </c>
      <c r="D329" s="47">
        <v>4.71</v>
      </c>
      <c r="E329">
        <v>0</v>
      </c>
      <c r="F329" s="48">
        <f t="shared" si="38"/>
        <v>0</v>
      </c>
      <c r="G329" s="21">
        <f t="shared" si="37"/>
        <v>0</v>
      </c>
      <c r="H329" s="21">
        <f t="shared" si="37"/>
        <v>0</v>
      </c>
      <c r="I329" s="21">
        <f t="shared" si="37"/>
        <v>0</v>
      </c>
      <c r="J329" s="21">
        <f t="shared" si="37"/>
        <v>0</v>
      </c>
      <c r="K329" s="21"/>
      <c r="L329" s="21"/>
    </row>
    <row r="330" spans="1:12" x14ac:dyDescent="0.25">
      <c r="A330" t="str">
        <f t="shared" ref="A330:A393" si="39">B330&amp;C330</f>
        <v>20204I</v>
      </c>
      <c r="B330" s="48">
        <v>20204</v>
      </c>
      <c r="C330" s="48" t="s">
        <v>79</v>
      </c>
      <c r="D330" s="48">
        <v>4.5</v>
      </c>
      <c r="E330">
        <v>0</v>
      </c>
      <c r="F330" s="48">
        <f t="shared" si="38"/>
        <v>0</v>
      </c>
      <c r="G330" s="21">
        <f t="shared" si="37"/>
        <v>0</v>
      </c>
      <c r="H330" s="21">
        <f t="shared" si="37"/>
        <v>0</v>
      </c>
      <c r="I330" s="21">
        <f t="shared" si="37"/>
        <v>0</v>
      </c>
      <c r="J330" s="21">
        <f t="shared" si="37"/>
        <v>0</v>
      </c>
      <c r="K330" s="21"/>
      <c r="L330" s="21"/>
    </row>
    <row r="331" spans="1:12" x14ac:dyDescent="0.25">
      <c r="A331" t="str">
        <f t="shared" si="39"/>
        <v>20211I</v>
      </c>
      <c r="B331" s="47">
        <v>20211</v>
      </c>
      <c r="C331" s="47" t="s">
        <v>79</v>
      </c>
      <c r="D331" s="47">
        <v>4.38</v>
      </c>
      <c r="E331">
        <v>0</v>
      </c>
      <c r="F331" s="48">
        <f t="shared" si="38"/>
        <v>0</v>
      </c>
      <c r="G331" s="21">
        <f t="shared" si="37"/>
        <v>0</v>
      </c>
      <c r="H331" s="21">
        <f t="shared" si="37"/>
        <v>0</v>
      </c>
      <c r="I331" s="21">
        <f t="shared" si="37"/>
        <v>0</v>
      </c>
      <c r="J331" s="21">
        <f t="shared" si="37"/>
        <v>0</v>
      </c>
      <c r="K331" s="21"/>
      <c r="L331" s="21"/>
    </row>
    <row r="332" spans="1:12" x14ac:dyDescent="0.25">
      <c r="A332" t="str">
        <f t="shared" si="39"/>
        <v>20212I</v>
      </c>
      <c r="B332" s="48">
        <v>20212</v>
      </c>
      <c r="C332" s="48" t="s">
        <v>79</v>
      </c>
      <c r="D332" s="48">
        <v>4.2300000000000004</v>
      </c>
      <c r="E332">
        <v>0</v>
      </c>
      <c r="F332" s="48">
        <f t="shared" si="38"/>
        <v>0</v>
      </c>
      <c r="G332" s="21">
        <f t="shared" si="37"/>
        <v>0</v>
      </c>
      <c r="H332" s="21">
        <f t="shared" si="37"/>
        <v>0</v>
      </c>
      <c r="I332" s="21">
        <f t="shared" si="37"/>
        <v>0</v>
      </c>
      <c r="J332" s="21">
        <f t="shared" si="37"/>
        <v>0</v>
      </c>
      <c r="K332" s="21"/>
      <c r="L332" s="21"/>
    </row>
    <row r="333" spans="1:12" x14ac:dyDescent="0.25">
      <c r="A333" t="str">
        <f t="shared" si="39"/>
        <v>20213I</v>
      </c>
      <c r="B333" s="47">
        <v>20213</v>
      </c>
      <c r="C333" s="47" t="s">
        <v>79</v>
      </c>
      <c r="D333" s="47">
        <v>3.92</v>
      </c>
      <c r="E333">
        <v>0</v>
      </c>
      <c r="F333" s="48">
        <f t="shared" si="38"/>
        <v>0</v>
      </c>
      <c r="G333" s="21">
        <f t="shared" si="37"/>
        <v>0</v>
      </c>
      <c r="H333" s="21">
        <f t="shared" si="37"/>
        <v>0</v>
      </c>
      <c r="I333" s="21">
        <f t="shared" si="37"/>
        <v>0</v>
      </c>
      <c r="J333" s="21">
        <f t="shared" si="37"/>
        <v>0</v>
      </c>
      <c r="K333" s="21"/>
      <c r="L333" s="21"/>
    </row>
    <row r="334" spans="1:12" x14ac:dyDescent="0.25">
      <c r="A334" t="str">
        <f t="shared" si="39"/>
        <v>20214I</v>
      </c>
      <c r="B334" s="48">
        <v>20214</v>
      </c>
      <c r="C334" s="48" t="s">
        <v>79</v>
      </c>
      <c r="D334" s="48">
        <v>3.61</v>
      </c>
      <c r="E334">
        <v>0</v>
      </c>
      <c r="F334" s="48">
        <f t="shared" si="38"/>
        <v>0</v>
      </c>
      <c r="G334" s="21">
        <f t="shared" si="37"/>
        <v>0</v>
      </c>
      <c r="H334" s="21">
        <f t="shared" si="37"/>
        <v>0</v>
      </c>
      <c r="I334" s="21">
        <f t="shared" si="37"/>
        <v>0</v>
      </c>
      <c r="J334" s="21">
        <f t="shared" si="37"/>
        <v>0</v>
      </c>
      <c r="K334" s="21"/>
      <c r="L334" s="21"/>
    </row>
    <row r="335" spans="1:12" x14ac:dyDescent="0.25">
      <c r="A335" t="str">
        <f t="shared" si="39"/>
        <v>20221I</v>
      </c>
      <c r="B335" s="47">
        <v>20221</v>
      </c>
      <c r="C335" s="47" t="s">
        <v>79</v>
      </c>
      <c r="D335" s="47">
        <v>3.39</v>
      </c>
      <c r="E335">
        <v>0</v>
      </c>
      <c r="F335" s="48">
        <f t="shared" si="38"/>
        <v>0</v>
      </c>
      <c r="G335" s="21">
        <f t="shared" si="37"/>
        <v>0</v>
      </c>
      <c r="H335" s="21">
        <f t="shared" si="37"/>
        <v>0</v>
      </c>
      <c r="I335" s="21">
        <f t="shared" si="37"/>
        <v>0</v>
      </c>
      <c r="J335" s="21">
        <f t="shared" si="37"/>
        <v>0</v>
      </c>
      <c r="K335" s="21"/>
      <c r="L335" s="21"/>
    </row>
    <row r="336" spans="1:12" x14ac:dyDescent="0.25">
      <c r="A336" t="str">
        <f t="shared" si="39"/>
        <v>20222I</v>
      </c>
      <c r="B336" s="48">
        <v>20222</v>
      </c>
      <c r="C336" s="48" t="s">
        <v>79</v>
      </c>
      <c r="D336" s="48">
        <v>3.33</v>
      </c>
      <c r="E336">
        <v>0</v>
      </c>
      <c r="F336" s="48">
        <f t="shared" si="38"/>
        <v>0</v>
      </c>
      <c r="G336" s="21">
        <f t="shared" si="37"/>
        <v>0</v>
      </c>
      <c r="H336" s="21">
        <f t="shared" si="37"/>
        <v>0</v>
      </c>
      <c r="I336" s="21">
        <f t="shared" si="37"/>
        <v>0</v>
      </c>
      <c r="J336" s="21">
        <f t="shared" si="37"/>
        <v>0</v>
      </c>
      <c r="K336" s="21"/>
      <c r="L336" s="21"/>
    </row>
    <row r="337" spans="1:12" x14ac:dyDescent="0.25">
      <c r="A337" t="str">
        <f t="shared" si="39"/>
        <v>20223I</v>
      </c>
      <c r="B337" s="47">
        <v>20223</v>
      </c>
      <c r="C337" s="47" t="s">
        <v>79</v>
      </c>
      <c r="D337" s="47">
        <v>3.38</v>
      </c>
      <c r="E337">
        <v>0</v>
      </c>
      <c r="F337" s="48">
        <f t="shared" si="38"/>
        <v>0</v>
      </c>
      <c r="G337" s="21">
        <f t="shared" si="37"/>
        <v>0</v>
      </c>
      <c r="H337" s="21">
        <f t="shared" si="37"/>
        <v>0</v>
      </c>
      <c r="I337" s="21">
        <f t="shared" si="37"/>
        <v>0</v>
      </c>
      <c r="J337" s="21">
        <f t="shared" si="37"/>
        <v>0</v>
      </c>
      <c r="K337" s="21"/>
      <c r="L337" s="21"/>
    </row>
    <row r="338" spans="1:12" x14ac:dyDescent="0.25">
      <c r="A338" t="str">
        <f t="shared" si="39"/>
        <v>20224I</v>
      </c>
      <c r="B338" s="48">
        <v>20224</v>
      </c>
      <c r="C338" s="48" t="s">
        <v>79</v>
      </c>
      <c r="D338" s="48">
        <v>3.57</v>
      </c>
      <c r="E338">
        <v>0</v>
      </c>
      <c r="F338" s="48">
        <f t="shared" si="38"/>
        <v>0</v>
      </c>
      <c r="G338" s="21">
        <f t="shared" si="37"/>
        <v>0</v>
      </c>
      <c r="H338" s="21">
        <f t="shared" si="37"/>
        <v>0</v>
      </c>
      <c r="I338" s="21">
        <f t="shared" si="37"/>
        <v>0</v>
      </c>
      <c r="J338" s="21">
        <f t="shared" si="37"/>
        <v>0</v>
      </c>
      <c r="K338" s="21"/>
      <c r="L338" s="21"/>
    </row>
    <row r="339" spans="1:12" x14ac:dyDescent="0.25">
      <c r="A339" t="str">
        <f t="shared" si="39"/>
        <v>20231I</v>
      </c>
      <c r="B339" s="47">
        <v>20231</v>
      </c>
      <c r="C339" s="47" t="s">
        <v>79</v>
      </c>
      <c r="D339" s="47">
        <v>3.74</v>
      </c>
      <c r="E339">
        <v>0</v>
      </c>
      <c r="F339" s="48">
        <f t="shared" si="38"/>
        <v>0</v>
      </c>
      <c r="G339" s="21">
        <f t="shared" si="37"/>
        <v>0</v>
      </c>
      <c r="H339" s="21">
        <f t="shared" si="37"/>
        <v>0</v>
      </c>
      <c r="I339" s="21">
        <f t="shared" si="37"/>
        <v>0</v>
      </c>
      <c r="J339" s="21">
        <f t="shared" si="37"/>
        <v>0</v>
      </c>
      <c r="K339" s="21"/>
      <c r="L339" s="21"/>
    </row>
    <row r="340" spans="1:12" x14ac:dyDescent="0.25">
      <c r="A340" t="str">
        <f t="shared" si="39"/>
        <v>20232I</v>
      </c>
      <c r="B340" s="48">
        <v>20232</v>
      </c>
      <c r="C340" s="48" t="s">
        <v>79</v>
      </c>
      <c r="D340" s="48">
        <v>3.89</v>
      </c>
      <c r="E340">
        <v>0</v>
      </c>
      <c r="F340" s="48">
        <f t="shared" si="38"/>
        <v>0</v>
      </c>
      <c r="G340" s="21">
        <f t="shared" si="37"/>
        <v>0</v>
      </c>
      <c r="H340" s="21">
        <f t="shared" si="37"/>
        <v>0</v>
      </c>
      <c r="I340" s="21">
        <f t="shared" si="37"/>
        <v>0</v>
      </c>
      <c r="J340" s="21">
        <f t="shared" si="37"/>
        <v>0</v>
      </c>
      <c r="K340" s="21"/>
      <c r="L340" s="21"/>
    </row>
    <row r="341" spans="1:12" x14ac:dyDescent="0.25">
      <c r="A341" t="str">
        <f t="shared" si="39"/>
        <v>20233I</v>
      </c>
      <c r="B341" s="47">
        <v>20233</v>
      </c>
      <c r="C341" s="47" t="s">
        <v>79</v>
      </c>
      <c r="D341" s="47">
        <v>3.87</v>
      </c>
      <c r="E341">
        <v>0</v>
      </c>
      <c r="F341" s="48">
        <f t="shared" si="38"/>
        <v>0</v>
      </c>
      <c r="G341" s="21">
        <f t="shared" si="37"/>
        <v>0</v>
      </c>
      <c r="H341" s="21">
        <f t="shared" si="37"/>
        <v>0</v>
      </c>
      <c r="I341" s="21">
        <f t="shared" si="37"/>
        <v>0</v>
      </c>
      <c r="J341" s="21">
        <f t="shared" si="37"/>
        <v>0</v>
      </c>
      <c r="K341" s="21"/>
      <c r="L341" s="21"/>
    </row>
    <row r="342" spans="1:12" x14ac:dyDescent="0.25">
      <c r="A342" t="str">
        <f t="shared" si="39"/>
        <v>20234I</v>
      </c>
      <c r="B342" s="48">
        <v>20234</v>
      </c>
      <c r="C342" s="48" t="s">
        <v>79</v>
      </c>
      <c r="D342" s="48">
        <v>4.0999999999999996</v>
      </c>
      <c r="E342">
        <v>0</v>
      </c>
      <c r="F342" s="48">
        <f t="shared" si="38"/>
        <v>0</v>
      </c>
      <c r="G342" s="21">
        <f t="shared" ref="G342:J361" si="40">SUMIF($A:$A,$E342&amp;G$1,$D:$D)</f>
        <v>0</v>
      </c>
      <c r="H342" s="21">
        <f t="shared" si="40"/>
        <v>0</v>
      </c>
      <c r="I342" s="21">
        <f t="shared" si="40"/>
        <v>0</v>
      </c>
      <c r="J342" s="21">
        <f t="shared" si="40"/>
        <v>0</v>
      </c>
      <c r="K342" s="21"/>
      <c r="L342" s="21"/>
    </row>
    <row r="343" spans="1:12" x14ac:dyDescent="0.25">
      <c r="A343" t="str">
        <f t="shared" si="39"/>
        <v>20241I</v>
      </c>
      <c r="B343" s="47">
        <v>20241</v>
      </c>
      <c r="C343" s="47" t="s">
        <v>79</v>
      </c>
      <c r="D343" s="47">
        <v>4.1100000000000003</v>
      </c>
      <c r="E343">
        <v>0</v>
      </c>
      <c r="F343" s="48">
        <f t="shared" si="38"/>
        <v>0</v>
      </c>
      <c r="G343" s="21">
        <f t="shared" si="40"/>
        <v>0</v>
      </c>
      <c r="H343" s="21">
        <f t="shared" si="40"/>
        <v>0</v>
      </c>
      <c r="I343" s="21">
        <f t="shared" si="40"/>
        <v>0</v>
      </c>
      <c r="J343" s="21">
        <f t="shared" si="40"/>
        <v>0</v>
      </c>
      <c r="K343" s="21"/>
      <c r="L343" s="21"/>
    </row>
    <row r="344" spans="1:12" x14ac:dyDescent="0.25">
      <c r="A344" t="str">
        <f t="shared" si="39"/>
        <v>20242I</v>
      </c>
      <c r="B344" s="48">
        <v>20242</v>
      </c>
      <c r="C344" s="48" t="s">
        <v>79</v>
      </c>
      <c r="D344" s="48">
        <v>4.16</v>
      </c>
      <c r="E344">
        <v>0</v>
      </c>
      <c r="F344" s="48">
        <f t="shared" si="38"/>
        <v>0</v>
      </c>
      <c r="G344" s="21">
        <f t="shared" si="40"/>
        <v>0</v>
      </c>
      <c r="H344" s="21">
        <f t="shared" si="40"/>
        <v>0</v>
      </c>
      <c r="I344" s="21">
        <f t="shared" si="40"/>
        <v>0</v>
      </c>
      <c r="J344" s="21">
        <f t="shared" si="40"/>
        <v>0</v>
      </c>
      <c r="K344" s="21"/>
      <c r="L344" s="21"/>
    </row>
    <row r="345" spans="1:12" x14ac:dyDescent="0.25">
      <c r="A345" t="str">
        <f t="shared" si="39"/>
        <v>20243I</v>
      </c>
      <c r="B345" s="47">
        <v>20243</v>
      </c>
      <c r="C345" s="47" t="s">
        <v>79</v>
      </c>
      <c r="D345" s="47">
        <v>4.12</v>
      </c>
      <c r="E345">
        <v>0</v>
      </c>
      <c r="F345" s="48">
        <f t="shared" si="38"/>
        <v>0</v>
      </c>
      <c r="G345" s="21">
        <f t="shared" si="40"/>
        <v>0</v>
      </c>
      <c r="H345" s="21">
        <f t="shared" si="40"/>
        <v>0</v>
      </c>
      <c r="I345" s="21">
        <f t="shared" si="40"/>
        <v>0</v>
      </c>
      <c r="J345" s="21">
        <f t="shared" si="40"/>
        <v>0</v>
      </c>
      <c r="K345" s="21"/>
      <c r="L345" s="21"/>
    </row>
    <row r="346" spans="1:12" x14ac:dyDescent="0.25">
      <c r="A346" t="str">
        <f t="shared" si="39"/>
        <v>20244I</v>
      </c>
      <c r="B346" s="48">
        <v>20244</v>
      </c>
      <c r="C346" s="48" t="s">
        <v>79</v>
      </c>
      <c r="D346" s="48">
        <v>4.1100000000000003</v>
      </c>
      <c r="E346">
        <v>0</v>
      </c>
      <c r="F346" s="48">
        <f t="shared" si="38"/>
        <v>0</v>
      </c>
      <c r="G346" s="21">
        <f t="shared" si="40"/>
        <v>0</v>
      </c>
      <c r="H346" s="21">
        <f t="shared" si="40"/>
        <v>0</v>
      </c>
      <c r="I346" s="21">
        <f t="shared" si="40"/>
        <v>0</v>
      </c>
      <c r="J346" s="21">
        <f t="shared" si="40"/>
        <v>0</v>
      </c>
      <c r="K346" s="21"/>
      <c r="L346" s="21"/>
    </row>
    <row r="347" spans="1:12" x14ac:dyDescent="0.25">
      <c r="A347" t="str">
        <f t="shared" si="39"/>
        <v>20251I</v>
      </c>
      <c r="B347" s="47">
        <v>20251</v>
      </c>
      <c r="C347" s="47" t="s">
        <v>79</v>
      </c>
      <c r="D347" s="47">
        <v>4.1100000000000003</v>
      </c>
      <c r="E347">
        <v>0</v>
      </c>
      <c r="F347" s="48">
        <f t="shared" si="38"/>
        <v>0</v>
      </c>
      <c r="G347" s="21">
        <f t="shared" si="40"/>
        <v>0</v>
      </c>
      <c r="H347" s="21">
        <f t="shared" si="40"/>
        <v>0</v>
      </c>
      <c r="I347" s="21">
        <f t="shared" si="40"/>
        <v>0</v>
      </c>
      <c r="J347" s="21">
        <f t="shared" si="40"/>
        <v>0</v>
      </c>
      <c r="K347" s="21"/>
      <c r="L347" s="21"/>
    </row>
    <row r="348" spans="1:12" x14ac:dyDescent="0.25">
      <c r="A348" t="str">
        <f t="shared" si="39"/>
        <v>19821O</v>
      </c>
      <c r="B348" s="48">
        <v>19821</v>
      </c>
      <c r="C348" s="48" t="s">
        <v>81</v>
      </c>
      <c r="D348" s="48">
        <v>7.06</v>
      </c>
      <c r="E348">
        <v>0</v>
      </c>
      <c r="F348" s="48">
        <f t="shared" si="38"/>
        <v>0</v>
      </c>
      <c r="G348" s="21">
        <f t="shared" si="40"/>
        <v>0</v>
      </c>
      <c r="H348" s="21">
        <f t="shared" si="40"/>
        <v>0</v>
      </c>
      <c r="I348" s="21">
        <f t="shared" si="40"/>
        <v>0</v>
      </c>
      <c r="J348" s="21">
        <f t="shared" si="40"/>
        <v>0</v>
      </c>
      <c r="K348" s="21"/>
      <c r="L348" s="21"/>
    </row>
    <row r="349" spans="1:12" x14ac:dyDescent="0.25">
      <c r="A349" t="str">
        <f t="shared" si="39"/>
        <v>19822O</v>
      </c>
      <c r="B349" s="47">
        <v>19822</v>
      </c>
      <c r="C349" s="47" t="s">
        <v>81</v>
      </c>
      <c r="D349" s="47">
        <v>7.55</v>
      </c>
      <c r="E349">
        <v>0</v>
      </c>
      <c r="F349" s="48">
        <f t="shared" si="38"/>
        <v>0</v>
      </c>
      <c r="G349" s="21">
        <f t="shared" si="40"/>
        <v>0</v>
      </c>
      <c r="H349" s="21">
        <f t="shared" si="40"/>
        <v>0</v>
      </c>
      <c r="I349" s="21">
        <f t="shared" si="40"/>
        <v>0</v>
      </c>
      <c r="J349" s="21">
        <f t="shared" si="40"/>
        <v>0</v>
      </c>
      <c r="K349" s="21"/>
      <c r="L349" s="21"/>
    </row>
    <row r="350" spans="1:12" x14ac:dyDescent="0.25">
      <c r="A350" t="str">
        <f t="shared" si="39"/>
        <v>19823O</v>
      </c>
      <c r="B350" s="48">
        <v>19823</v>
      </c>
      <c r="C350" s="48" t="s">
        <v>81</v>
      </c>
      <c r="D350" s="48">
        <v>7.27</v>
      </c>
      <c r="E350">
        <v>0</v>
      </c>
      <c r="F350" s="48">
        <f t="shared" si="38"/>
        <v>0</v>
      </c>
      <c r="G350" s="21">
        <f t="shared" si="40"/>
        <v>0</v>
      </c>
      <c r="H350" s="21">
        <f t="shared" si="40"/>
        <v>0</v>
      </c>
      <c r="I350" s="21">
        <f t="shared" si="40"/>
        <v>0</v>
      </c>
      <c r="J350" s="21">
        <f t="shared" si="40"/>
        <v>0</v>
      </c>
      <c r="K350" s="21"/>
      <c r="L350" s="21"/>
    </row>
    <row r="351" spans="1:12" x14ac:dyDescent="0.25">
      <c r="A351" t="str">
        <f t="shared" si="39"/>
        <v>19824O</v>
      </c>
      <c r="B351" s="47">
        <v>19824</v>
      </c>
      <c r="C351" s="47" t="s">
        <v>81</v>
      </c>
      <c r="D351" s="47">
        <v>6.53</v>
      </c>
      <c r="E351">
        <v>0</v>
      </c>
      <c r="F351" s="48">
        <f t="shared" si="38"/>
        <v>0</v>
      </c>
      <c r="G351" s="21">
        <f t="shared" si="40"/>
        <v>0</v>
      </c>
      <c r="H351" s="21">
        <f t="shared" si="40"/>
        <v>0</v>
      </c>
      <c r="I351" s="21">
        <f t="shared" si="40"/>
        <v>0</v>
      </c>
      <c r="J351" s="21">
        <f t="shared" si="40"/>
        <v>0</v>
      </c>
      <c r="K351" s="21"/>
      <c r="L351" s="21"/>
    </row>
    <row r="352" spans="1:12" x14ac:dyDescent="0.25">
      <c r="A352" t="str">
        <f t="shared" si="39"/>
        <v>19831O</v>
      </c>
      <c r="B352" s="48">
        <v>19831</v>
      </c>
      <c r="C352" s="48" t="s">
        <v>81</v>
      </c>
      <c r="D352" s="48">
        <v>7.8</v>
      </c>
      <c r="E352">
        <v>0</v>
      </c>
      <c r="F352" s="48">
        <f t="shared" si="38"/>
        <v>0</v>
      </c>
      <c r="G352" s="21">
        <f t="shared" si="40"/>
        <v>0</v>
      </c>
      <c r="H352" s="21">
        <f t="shared" si="40"/>
        <v>0</v>
      </c>
      <c r="I352" s="21">
        <f t="shared" si="40"/>
        <v>0</v>
      </c>
      <c r="J352" s="21">
        <f t="shared" si="40"/>
        <v>0</v>
      </c>
      <c r="K352" s="21"/>
      <c r="L352" s="21"/>
    </row>
    <row r="353" spans="1:12" x14ac:dyDescent="0.25">
      <c r="A353" t="str">
        <f t="shared" si="39"/>
        <v>19832O</v>
      </c>
      <c r="B353" s="47">
        <v>19832</v>
      </c>
      <c r="C353" s="47" t="s">
        <v>81</v>
      </c>
      <c r="D353" s="47">
        <v>7.54</v>
      </c>
      <c r="E353">
        <v>0</v>
      </c>
      <c r="F353" s="48">
        <f t="shared" si="38"/>
        <v>0</v>
      </c>
      <c r="G353" s="21">
        <f t="shared" si="40"/>
        <v>0</v>
      </c>
      <c r="H353" s="21">
        <f t="shared" si="40"/>
        <v>0</v>
      </c>
      <c r="I353" s="21">
        <f t="shared" si="40"/>
        <v>0</v>
      </c>
      <c r="J353" s="21">
        <f t="shared" si="40"/>
        <v>0</v>
      </c>
      <c r="K353" s="21"/>
      <c r="L353" s="21"/>
    </row>
    <row r="354" spans="1:12" x14ac:dyDescent="0.25">
      <c r="A354" t="str">
        <f t="shared" si="39"/>
        <v>19833O</v>
      </c>
      <c r="B354" s="48">
        <v>19833</v>
      </c>
      <c r="C354" s="48" t="s">
        <v>81</v>
      </c>
      <c r="D354" s="48">
        <v>6.51</v>
      </c>
      <c r="E354">
        <v>0</v>
      </c>
      <c r="F354" s="48">
        <f t="shared" si="38"/>
        <v>0</v>
      </c>
      <c r="G354" s="21">
        <f t="shared" si="40"/>
        <v>0</v>
      </c>
      <c r="H354" s="21">
        <f t="shared" si="40"/>
        <v>0</v>
      </c>
      <c r="I354" s="21">
        <f t="shared" si="40"/>
        <v>0</v>
      </c>
      <c r="J354" s="21">
        <f t="shared" si="40"/>
        <v>0</v>
      </c>
      <c r="K354" s="21"/>
      <c r="L354" s="21"/>
    </row>
    <row r="355" spans="1:12" x14ac:dyDescent="0.25">
      <c r="A355" t="str">
        <f t="shared" si="39"/>
        <v>19834O</v>
      </c>
      <c r="B355" s="47">
        <v>19834</v>
      </c>
      <c r="C355" s="47" t="s">
        <v>81</v>
      </c>
      <c r="D355" s="47">
        <v>6.01</v>
      </c>
      <c r="E355">
        <v>0</v>
      </c>
      <c r="F355" s="48">
        <f t="shared" si="38"/>
        <v>0</v>
      </c>
      <c r="G355" s="21">
        <f t="shared" si="40"/>
        <v>0</v>
      </c>
      <c r="H355" s="21">
        <f t="shared" si="40"/>
        <v>0</v>
      </c>
      <c r="I355" s="21">
        <f t="shared" si="40"/>
        <v>0</v>
      </c>
      <c r="J355" s="21">
        <f t="shared" si="40"/>
        <v>0</v>
      </c>
      <c r="K355" s="21"/>
      <c r="L355" s="21"/>
    </row>
    <row r="356" spans="1:12" x14ac:dyDescent="0.25">
      <c r="A356" t="str">
        <f t="shared" si="39"/>
        <v>19841O</v>
      </c>
      <c r="B356" s="48">
        <v>19841</v>
      </c>
      <c r="C356" s="48" t="s">
        <v>81</v>
      </c>
      <c r="D356" s="48">
        <v>6.42</v>
      </c>
      <c r="E356">
        <v>0</v>
      </c>
      <c r="F356" s="48">
        <f t="shared" si="38"/>
        <v>0</v>
      </c>
      <c r="G356" s="21">
        <f t="shared" si="40"/>
        <v>0</v>
      </c>
      <c r="H356" s="21">
        <f t="shared" si="40"/>
        <v>0</v>
      </c>
      <c r="I356" s="21">
        <f t="shared" si="40"/>
        <v>0</v>
      </c>
      <c r="J356" s="21">
        <f t="shared" si="40"/>
        <v>0</v>
      </c>
      <c r="K356" s="21"/>
      <c r="L356" s="21"/>
    </row>
    <row r="357" spans="1:12" x14ac:dyDescent="0.25">
      <c r="A357" t="str">
        <f t="shared" si="39"/>
        <v>19842O</v>
      </c>
      <c r="B357" s="47">
        <v>19842</v>
      </c>
      <c r="C357" s="47" t="s">
        <v>81</v>
      </c>
      <c r="D357" s="47">
        <v>7.68</v>
      </c>
      <c r="E357">
        <v>0</v>
      </c>
      <c r="F357" s="48">
        <f t="shared" si="38"/>
        <v>0</v>
      </c>
      <c r="G357" s="21">
        <f t="shared" si="40"/>
        <v>0</v>
      </c>
      <c r="H357" s="21">
        <f t="shared" si="40"/>
        <v>0</v>
      </c>
      <c r="I357" s="21">
        <f t="shared" si="40"/>
        <v>0</v>
      </c>
      <c r="J357" s="21">
        <f t="shared" si="40"/>
        <v>0</v>
      </c>
      <c r="K357" s="21"/>
      <c r="L357" s="21"/>
    </row>
    <row r="358" spans="1:12" x14ac:dyDescent="0.25">
      <c r="A358" t="str">
        <f t="shared" si="39"/>
        <v>19843O</v>
      </c>
      <c r="B358" s="48">
        <v>19843</v>
      </c>
      <c r="C358" s="48" t="s">
        <v>81</v>
      </c>
      <c r="D358" s="48">
        <v>7.5</v>
      </c>
      <c r="E358">
        <v>0</v>
      </c>
      <c r="F358" s="48">
        <f t="shared" si="38"/>
        <v>0</v>
      </c>
      <c r="G358" s="21">
        <f t="shared" si="40"/>
        <v>0</v>
      </c>
      <c r="H358" s="21">
        <f t="shared" si="40"/>
        <v>0</v>
      </c>
      <c r="I358" s="21">
        <f t="shared" si="40"/>
        <v>0</v>
      </c>
      <c r="J358" s="21">
        <f t="shared" si="40"/>
        <v>0</v>
      </c>
      <c r="K358" s="21"/>
      <c r="L358" s="21"/>
    </row>
    <row r="359" spans="1:12" x14ac:dyDescent="0.25">
      <c r="A359" t="str">
        <f t="shared" si="39"/>
        <v>19844O</v>
      </c>
      <c r="B359" s="47">
        <v>19844</v>
      </c>
      <c r="C359" s="47" t="s">
        <v>81</v>
      </c>
      <c r="D359" s="47">
        <v>6.6</v>
      </c>
      <c r="E359">
        <v>0</v>
      </c>
      <c r="F359" s="48">
        <f t="shared" si="38"/>
        <v>0</v>
      </c>
      <c r="G359" s="21">
        <f t="shared" si="40"/>
        <v>0</v>
      </c>
      <c r="H359" s="21">
        <f t="shared" si="40"/>
        <v>0</v>
      </c>
      <c r="I359" s="21">
        <f t="shared" si="40"/>
        <v>0</v>
      </c>
      <c r="J359" s="21">
        <f t="shared" si="40"/>
        <v>0</v>
      </c>
      <c r="K359" s="21"/>
      <c r="L359" s="21"/>
    </row>
    <row r="360" spans="1:12" x14ac:dyDescent="0.25">
      <c r="A360" t="str">
        <f t="shared" si="39"/>
        <v>19851O</v>
      </c>
      <c r="B360" s="48">
        <v>19851</v>
      </c>
      <c r="C360" s="48" t="s">
        <v>81</v>
      </c>
      <c r="D360" s="48">
        <v>6.56</v>
      </c>
      <c r="E360">
        <v>0</v>
      </c>
      <c r="F360" s="48">
        <f t="shared" si="38"/>
        <v>0</v>
      </c>
      <c r="G360" s="21">
        <f t="shared" si="40"/>
        <v>0</v>
      </c>
      <c r="H360" s="21">
        <f t="shared" si="40"/>
        <v>0</v>
      </c>
      <c r="I360" s="21">
        <f t="shared" si="40"/>
        <v>0</v>
      </c>
      <c r="J360" s="21">
        <f t="shared" si="40"/>
        <v>0</v>
      </c>
      <c r="K360" s="21"/>
      <c r="L360" s="21"/>
    </row>
    <row r="361" spans="1:12" x14ac:dyDescent="0.25">
      <c r="A361" t="str">
        <f t="shared" si="39"/>
        <v>19852O</v>
      </c>
      <c r="B361" s="47">
        <v>19852</v>
      </c>
      <c r="C361" s="47" t="s">
        <v>81</v>
      </c>
      <c r="D361" s="47">
        <v>7.33</v>
      </c>
      <c r="E361">
        <v>0</v>
      </c>
      <c r="F361" s="48">
        <f t="shared" si="38"/>
        <v>0</v>
      </c>
      <c r="G361" s="21">
        <f t="shared" si="40"/>
        <v>0</v>
      </c>
      <c r="H361" s="21">
        <f t="shared" si="40"/>
        <v>0</v>
      </c>
      <c r="I361" s="21">
        <f t="shared" si="40"/>
        <v>0</v>
      </c>
      <c r="J361" s="21">
        <f t="shared" si="40"/>
        <v>0</v>
      </c>
      <c r="K361" s="21"/>
      <c r="L361" s="21"/>
    </row>
    <row r="362" spans="1:12" x14ac:dyDescent="0.25">
      <c r="A362" t="str">
        <f t="shared" si="39"/>
        <v>19853O</v>
      </c>
      <c r="B362" s="48">
        <v>19853</v>
      </c>
      <c r="C362" s="48" t="s">
        <v>81</v>
      </c>
      <c r="D362" s="48">
        <v>6.66</v>
      </c>
      <c r="E362">
        <v>0</v>
      </c>
      <c r="F362" s="48">
        <f t="shared" si="38"/>
        <v>0</v>
      </c>
      <c r="G362" s="21">
        <f t="shared" ref="G362:J381" si="41">SUMIF($A:$A,$E362&amp;G$1,$D:$D)</f>
        <v>0</v>
      </c>
      <c r="H362" s="21">
        <f t="shared" si="41"/>
        <v>0</v>
      </c>
      <c r="I362" s="21">
        <f t="shared" si="41"/>
        <v>0</v>
      </c>
      <c r="J362" s="21">
        <f t="shared" si="41"/>
        <v>0</v>
      </c>
      <c r="K362" s="21"/>
      <c r="L362" s="21"/>
    </row>
    <row r="363" spans="1:12" x14ac:dyDescent="0.25">
      <c r="A363" t="str">
        <f t="shared" si="39"/>
        <v>19854O</v>
      </c>
      <c r="B363" s="47">
        <v>19854</v>
      </c>
      <c r="C363" s="47" t="s">
        <v>81</v>
      </c>
      <c r="D363" s="47">
        <v>6.29</v>
      </c>
      <c r="E363">
        <v>0</v>
      </c>
      <c r="F363" s="48">
        <f t="shared" si="38"/>
        <v>0</v>
      </c>
      <c r="G363" s="21">
        <f t="shared" si="41"/>
        <v>0</v>
      </c>
      <c r="H363" s="21">
        <f t="shared" si="41"/>
        <v>0</v>
      </c>
      <c r="I363" s="21">
        <f t="shared" si="41"/>
        <v>0</v>
      </c>
      <c r="J363" s="21">
        <f t="shared" si="41"/>
        <v>0</v>
      </c>
      <c r="K363" s="21"/>
      <c r="L363" s="21"/>
    </row>
    <row r="364" spans="1:12" x14ac:dyDescent="0.25">
      <c r="A364" t="str">
        <f t="shared" si="39"/>
        <v>19861O</v>
      </c>
      <c r="B364" s="48">
        <v>19861</v>
      </c>
      <c r="C364" s="48" t="s">
        <v>81</v>
      </c>
      <c r="D364" s="48">
        <v>6.67</v>
      </c>
      <c r="E364">
        <v>0</v>
      </c>
      <c r="F364" s="48">
        <f t="shared" si="38"/>
        <v>0</v>
      </c>
      <c r="G364" s="21">
        <f t="shared" si="41"/>
        <v>0</v>
      </c>
      <c r="H364" s="21">
        <f t="shared" si="41"/>
        <v>0</v>
      </c>
      <c r="I364" s="21">
        <f t="shared" si="41"/>
        <v>0</v>
      </c>
      <c r="J364" s="21">
        <f t="shared" si="41"/>
        <v>0</v>
      </c>
      <c r="K364" s="21"/>
      <c r="L364" s="21"/>
    </row>
    <row r="365" spans="1:12" x14ac:dyDescent="0.25">
      <c r="A365" t="str">
        <f t="shared" si="39"/>
        <v>19862O</v>
      </c>
      <c r="B365" s="47">
        <v>19862</v>
      </c>
      <c r="C365" s="47" t="s">
        <v>81</v>
      </c>
      <c r="D365" s="47">
        <v>7.06</v>
      </c>
      <c r="E365">
        <v>0</v>
      </c>
      <c r="F365" s="48">
        <f t="shared" si="38"/>
        <v>0</v>
      </c>
      <c r="G365" s="21">
        <f t="shared" si="41"/>
        <v>0</v>
      </c>
      <c r="H365" s="21">
        <f t="shared" si="41"/>
        <v>0</v>
      </c>
      <c r="I365" s="21">
        <f t="shared" si="41"/>
        <v>0</v>
      </c>
      <c r="J365" s="21">
        <f t="shared" si="41"/>
        <v>0</v>
      </c>
      <c r="K365" s="21"/>
      <c r="L365" s="21"/>
    </row>
    <row r="366" spans="1:12" x14ac:dyDescent="0.25">
      <c r="A366" t="str">
        <f t="shared" si="39"/>
        <v>19863O</v>
      </c>
      <c r="B366" s="48">
        <v>19863</v>
      </c>
      <c r="C366" s="48" t="s">
        <v>81</v>
      </c>
      <c r="D366" s="48">
        <v>5.44</v>
      </c>
      <c r="E366">
        <v>0</v>
      </c>
      <c r="F366" s="48">
        <f t="shared" si="38"/>
        <v>0</v>
      </c>
      <c r="G366" s="21">
        <f t="shared" si="41"/>
        <v>0</v>
      </c>
      <c r="H366" s="21">
        <f t="shared" si="41"/>
        <v>0</v>
      </c>
      <c r="I366" s="21">
        <f t="shared" si="41"/>
        <v>0</v>
      </c>
      <c r="J366" s="21">
        <f t="shared" si="41"/>
        <v>0</v>
      </c>
      <c r="K366" s="21"/>
      <c r="L366" s="21"/>
    </row>
    <row r="367" spans="1:12" x14ac:dyDescent="0.25">
      <c r="A367" t="str">
        <f t="shared" si="39"/>
        <v>19864O</v>
      </c>
      <c r="B367" s="47">
        <v>19864</v>
      </c>
      <c r="C367" s="47" t="s">
        <v>81</v>
      </c>
      <c r="D367" s="47">
        <v>6.34</v>
      </c>
      <c r="E367">
        <v>0</v>
      </c>
      <c r="F367" s="48">
        <f t="shared" si="38"/>
        <v>0</v>
      </c>
      <c r="G367" s="21">
        <f t="shared" si="41"/>
        <v>0</v>
      </c>
      <c r="H367" s="21">
        <f t="shared" si="41"/>
        <v>0</v>
      </c>
      <c r="I367" s="21">
        <f t="shared" si="41"/>
        <v>0</v>
      </c>
      <c r="J367" s="21">
        <f t="shared" si="41"/>
        <v>0</v>
      </c>
      <c r="K367" s="21"/>
      <c r="L367" s="21"/>
    </row>
    <row r="368" spans="1:12" x14ac:dyDescent="0.25">
      <c r="A368" t="str">
        <f t="shared" si="39"/>
        <v>19871O</v>
      </c>
      <c r="B368" s="48">
        <v>19871</v>
      </c>
      <c r="C368" s="48" t="s">
        <v>81</v>
      </c>
      <c r="D368" s="48">
        <v>5.89</v>
      </c>
      <c r="E368">
        <v>0</v>
      </c>
      <c r="F368" s="48">
        <f t="shared" si="38"/>
        <v>0</v>
      </c>
      <c r="G368" s="21">
        <f t="shared" si="41"/>
        <v>0</v>
      </c>
      <c r="H368" s="21">
        <f t="shared" si="41"/>
        <v>0</v>
      </c>
      <c r="I368" s="21">
        <f t="shared" si="41"/>
        <v>0</v>
      </c>
      <c r="J368" s="21">
        <f t="shared" si="41"/>
        <v>0</v>
      </c>
      <c r="K368" s="21"/>
      <c r="L368" s="21"/>
    </row>
    <row r="369" spans="1:12" x14ac:dyDescent="0.25">
      <c r="A369" t="str">
        <f t="shared" si="39"/>
        <v>19872O</v>
      </c>
      <c r="B369" s="47">
        <v>19872</v>
      </c>
      <c r="C369" s="47" t="s">
        <v>81</v>
      </c>
      <c r="D369" s="47">
        <v>6.09</v>
      </c>
      <c r="E369">
        <v>0</v>
      </c>
      <c r="F369" s="48">
        <f t="shared" si="38"/>
        <v>0</v>
      </c>
      <c r="G369" s="21">
        <f t="shared" si="41"/>
        <v>0</v>
      </c>
      <c r="H369" s="21">
        <f t="shared" si="41"/>
        <v>0</v>
      </c>
      <c r="I369" s="21">
        <f t="shared" si="41"/>
        <v>0</v>
      </c>
      <c r="J369" s="21">
        <f t="shared" si="41"/>
        <v>0</v>
      </c>
      <c r="K369" s="21"/>
      <c r="L369" s="21"/>
    </row>
    <row r="370" spans="1:12" x14ac:dyDescent="0.25">
      <c r="A370" t="str">
        <f t="shared" si="39"/>
        <v>19873O</v>
      </c>
      <c r="B370" s="48">
        <v>19873</v>
      </c>
      <c r="C370" s="48" t="s">
        <v>81</v>
      </c>
      <c r="D370" s="48">
        <v>5.77</v>
      </c>
      <c r="E370">
        <v>0</v>
      </c>
      <c r="F370" s="48">
        <f t="shared" si="38"/>
        <v>0</v>
      </c>
      <c r="G370" s="21">
        <f t="shared" si="41"/>
        <v>0</v>
      </c>
      <c r="H370" s="21">
        <f t="shared" si="41"/>
        <v>0</v>
      </c>
      <c r="I370" s="21">
        <f t="shared" si="41"/>
        <v>0</v>
      </c>
      <c r="J370" s="21">
        <f t="shared" si="41"/>
        <v>0</v>
      </c>
      <c r="K370" s="21"/>
      <c r="L370" s="21"/>
    </row>
    <row r="371" spans="1:12" x14ac:dyDescent="0.25">
      <c r="A371" t="str">
        <f t="shared" si="39"/>
        <v>19874O</v>
      </c>
      <c r="B371" s="47">
        <v>19874</v>
      </c>
      <c r="C371" s="47" t="s">
        <v>81</v>
      </c>
      <c r="D371" s="47">
        <v>5.95</v>
      </c>
      <c r="E371">
        <v>0</v>
      </c>
      <c r="F371" s="48">
        <f t="shared" si="38"/>
        <v>0</v>
      </c>
      <c r="G371" s="21">
        <f t="shared" si="41"/>
        <v>0</v>
      </c>
      <c r="H371" s="21">
        <f t="shared" si="41"/>
        <v>0</v>
      </c>
      <c r="I371" s="21">
        <f t="shared" si="41"/>
        <v>0</v>
      </c>
      <c r="J371" s="21">
        <f t="shared" si="41"/>
        <v>0</v>
      </c>
      <c r="K371" s="21"/>
      <c r="L371" s="21"/>
    </row>
    <row r="372" spans="1:12" x14ac:dyDescent="0.25">
      <c r="A372" t="str">
        <f t="shared" si="39"/>
        <v>19881O</v>
      </c>
      <c r="B372" s="48">
        <v>19881</v>
      </c>
      <c r="C372" s="48" t="s">
        <v>81</v>
      </c>
      <c r="D372" s="48">
        <v>5.74</v>
      </c>
      <c r="E372">
        <v>0</v>
      </c>
      <c r="F372" s="48">
        <f t="shared" si="38"/>
        <v>0</v>
      </c>
      <c r="G372" s="21">
        <f t="shared" si="41"/>
        <v>0</v>
      </c>
      <c r="H372" s="21">
        <f t="shared" si="41"/>
        <v>0</v>
      </c>
      <c r="I372" s="21">
        <f t="shared" si="41"/>
        <v>0</v>
      </c>
      <c r="J372" s="21">
        <f t="shared" si="41"/>
        <v>0</v>
      </c>
      <c r="K372" s="21"/>
      <c r="L372" s="21"/>
    </row>
    <row r="373" spans="1:12" x14ac:dyDescent="0.25">
      <c r="A373" t="str">
        <f t="shared" si="39"/>
        <v>19882O</v>
      </c>
      <c r="B373" s="47">
        <v>19882</v>
      </c>
      <c r="C373" s="47" t="s">
        <v>81</v>
      </c>
      <c r="D373" s="47">
        <v>6.61</v>
      </c>
      <c r="E373">
        <v>0</v>
      </c>
      <c r="F373" s="48">
        <f t="shared" si="38"/>
        <v>0</v>
      </c>
      <c r="G373" s="21">
        <f t="shared" si="41"/>
        <v>0</v>
      </c>
      <c r="H373" s="21">
        <f t="shared" si="41"/>
        <v>0</v>
      </c>
      <c r="I373" s="21">
        <f t="shared" si="41"/>
        <v>0</v>
      </c>
      <c r="J373" s="21">
        <f t="shared" si="41"/>
        <v>0</v>
      </c>
      <c r="K373" s="21"/>
      <c r="L373" s="21"/>
    </row>
    <row r="374" spans="1:12" x14ac:dyDescent="0.25">
      <c r="A374" t="str">
        <f t="shared" si="39"/>
        <v>19883O</v>
      </c>
      <c r="B374" s="48">
        <v>19883</v>
      </c>
      <c r="C374" s="48" t="s">
        <v>81</v>
      </c>
      <c r="D374" s="48">
        <v>5.69</v>
      </c>
      <c r="E374">
        <v>0</v>
      </c>
      <c r="F374" s="48">
        <f t="shared" si="38"/>
        <v>0</v>
      </c>
      <c r="G374" s="21">
        <f t="shared" si="41"/>
        <v>0</v>
      </c>
      <c r="H374" s="21">
        <f t="shared" si="41"/>
        <v>0</v>
      </c>
      <c r="I374" s="21">
        <f t="shared" si="41"/>
        <v>0</v>
      </c>
      <c r="J374" s="21">
        <f t="shared" si="41"/>
        <v>0</v>
      </c>
      <c r="K374" s="21"/>
      <c r="L374" s="21"/>
    </row>
    <row r="375" spans="1:12" x14ac:dyDescent="0.25">
      <c r="A375" t="str">
        <f t="shared" si="39"/>
        <v>19884O</v>
      </c>
      <c r="B375" s="47">
        <v>19884</v>
      </c>
      <c r="C375" s="47" t="s">
        <v>81</v>
      </c>
      <c r="D375" s="47">
        <v>5.58</v>
      </c>
      <c r="E375">
        <v>0</v>
      </c>
      <c r="F375" s="48">
        <f t="shared" si="38"/>
        <v>0</v>
      </c>
      <c r="G375" s="21">
        <f t="shared" si="41"/>
        <v>0</v>
      </c>
      <c r="H375" s="21">
        <f t="shared" si="41"/>
        <v>0</v>
      </c>
      <c r="I375" s="21">
        <f t="shared" si="41"/>
        <v>0</v>
      </c>
      <c r="J375" s="21">
        <f t="shared" si="41"/>
        <v>0</v>
      </c>
      <c r="K375" s="21"/>
      <c r="L375" s="21"/>
    </row>
    <row r="376" spans="1:12" x14ac:dyDescent="0.25">
      <c r="A376" t="str">
        <f t="shared" si="39"/>
        <v>19891O</v>
      </c>
      <c r="B376" s="48">
        <v>19891</v>
      </c>
      <c r="C376" s="48" t="s">
        <v>81</v>
      </c>
      <c r="D376" s="48">
        <v>6.7</v>
      </c>
      <c r="E376">
        <v>0</v>
      </c>
      <c r="F376" s="48">
        <f t="shared" si="38"/>
        <v>0</v>
      </c>
      <c r="G376" s="21">
        <f t="shared" si="41"/>
        <v>0</v>
      </c>
      <c r="H376" s="21">
        <f t="shared" si="41"/>
        <v>0</v>
      </c>
      <c r="I376" s="21">
        <f t="shared" si="41"/>
        <v>0</v>
      </c>
      <c r="J376" s="21">
        <f t="shared" si="41"/>
        <v>0</v>
      </c>
      <c r="K376" s="21"/>
      <c r="L376" s="21"/>
    </row>
    <row r="377" spans="1:12" x14ac:dyDescent="0.25">
      <c r="A377" t="str">
        <f t="shared" si="39"/>
        <v>19892O</v>
      </c>
      <c r="B377" s="47">
        <v>19892</v>
      </c>
      <c r="C377" s="47" t="s">
        <v>81</v>
      </c>
      <c r="D377" s="47">
        <v>6.19</v>
      </c>
      <c r="E377">
        <v>0</v>
      </c>
      <c r="F377" s="48">
        <f t="shared" si="38"/>
        <v>0</v>
      </c>
      <c r="G377" s="21">
        <f t="shared" si="41"/>
        <v>0</v>
      </c>
      <c r="H377" s="21">
        <f t="shared" si="41"/>
        <v>0</v>
      </c>
      <c r="I377" s="21">
        <f t="shared" si="41"/>
        <v>0</v>
      </c>
      <c r="J377" s="21">
        <f t="shared" si="41"/>
        <v>0</v>
      </c>
      <c r="K377" s="21"/>
      <c r="L377" s="21"/>
    </row>
    <row r="378" spans="1:12" x14ac:dyDescent="0.25">
      <c r="A378" t="str">
        <f t="shared" si="39"/>
        <v>19893O</v>
      </c>
      <c r="B378" s="48">
        <v>19893</v>
      </c>
      <c r="C378" s="48" t="s">
        <v>81</v>
      </c>
      <c r="D378" s="48">
        <v>6.14</v>
      </c>
      <c r="E378">
        <v>0</v>
      </c>
      <c r="F378" s="48">
        <f t="shared" si="38"/>
        <v>0</v>
      </c>
      <c r="G378" s="21">
        <f t="shared" si="41"/>
        <v>0</v>
      </c>
      <c r="H378" s="21">
        <f t="shared" si="41"/>
        <v>0</v>
      </c>
      <c r="I378" s="21">
        <f t="shared" si="41"/>
        <v>0</v>
      </c>
      <c r="J378" s="21">
        <f t="shared" si="41"/>
        <v>0</v>
      </c>
      <c r="K378" s="21"/>
      <c r="L378" s="21"/>
    </row>
    <row r="379" spans="1:12" x14ac:dyDescent="0.25">
      <c r="A379" t="str">
        <f t="shared" si="39"/>
        <v>19894O</v>
      </c>
      <c r="B379" s="47">
        <v>19894</v>
      </c>
      <c r="C379" s="47" t="s">
        <v>81</v>
      </c>
      <c r="D379" s="47">
        <v>6.26</v>
      </c>
      <c r="E379">
        <v>0</v>
      </c>
      <c r="F379" s="48">
        <f t="shared" si="38"/>
        <v>0</v>
      </c>
      <c r="G379" s="21">
        <f t="shared" si="41"/>
        <v>0</v>
      </c>
      <c r="H379" s="21">
        <f t="shared" si="41"/>
        <v>0</v>
      </c>
      <c r="I379" s="21">
        <f t="shared" si="41"/>
        <v>0</v>
      </c>
      <c r="J379" s="21">
        <f t="shared" si="41"/>
        <v>0</v>
      </c>
      <c r="K379" s="21"/>
      <c r="L379" s="21"/>
    </row>
    <row r="380" spans="1:12" x14ac:dyDescent="0.25">
      <c r="A380" t="str">
        <f t="shared" si="39"/>
        <v>19901O</v>
      </c>
      <c r="B380" s="48">
        <v>19901</v>
      </c>
      <c r="C380" s="48" t="s">
        <v>81</v>
      </c>
      <c r="D380" s="48">
        <v>6.1</v>
      </c>
      <c r="E380">
        <v>0</v>
      </c>
      <c r="F380" s="48">
        <f t="shared" si="38"/>
        <v>0</v>
      </c>
      <c r="G380" s="21">
        <f t="shared" si="41"/>
        <v>0</v>
      </c>
      <c r="H380" s="21">
        <f t="shared" si="41"/>
        <v>0</v>
      </c>
      <c r="I380" s="21">
        <f t="shared" si="41"/>
        <v>0</v>
      </c>
      <c r="J380" s="21">
        <f t="shared" si="41"/>
        <v>0</v>
      </c>
      <c r="K380" s="21"/>
      <c r="L380" s="21"/>
    </row>
    <row r="381" spans="1:12" x14ac:dyDescent="0.25">
      <c r="A381" t="str">
        <f t="shared" si="39"/>
        <v>19902O</v>
      </c>
      <c r="B381" s="47">
        <v>19902</v>
      </c>
      <c r="C381" s="47" t="s">
        <v>81</v>
      </c>
      <c r="D381" s="47">
        <v>6.29</v>
      </c>
      <c r="E381">
        <v>0</v>
      </c>
      <c r="F381" s="48">
        <f t="shared" si="38"/>
        <v>0</v>
      </c>
      <c r="G381" s="21">
        <f t="shared" si="41"/>
        <v>0</v>
      </c>
      <c r="H381" s="21">
        <f t="shared" si="41"/>
        <v>0</v>
      </c>
      <c r="I381" s="21">
        <f t="shared" si="41"/>
        <v>0</v>
      </c>
      <c r="J381" s="21">
        <f t="shared" si="41"/>
        <v>0</v>
      </c>
      <c r="K381" s="21"/>
      <c r="L381" s="21"/>
    </row>
    <row r="382" spans="1:12" x14ac:dyDescent="0.25">
      <c r="A382" t="str">
        <f t="shared" si="39"/>
        <v>19903O</v>
      </c>
      <c r="B382" s="48">
        <v>19903</v>
      </c>
      <c r="C382" s="48" t="s">
        <v>81</v>
      </c>
      <c r="D382" s="48">
        <v>5.82</v>
      </c>
      <c r="E382">
        <v>0</v>
      </c>
      <c r="F382" s="48">
        <f t="shared" si="38"/>
        <v>0</v>
      </c>
      <c r="G382" s="21">
        <f t="shared" ref="G382:J401" si="42">SUMIF($A:$A,$E382&amp;G$1,$D:$D)</f>
        <v>0</v>
      </c>
      <c r="H382" s="21">
        <f t="shared" si="42"/>
        <v>0</v>
      </c>
      <c r="I382" s="21">
        <f t="shared" si="42"/>
        <v>0</v>
      </c>
      <c r="J382" s="21">
        <f t="shared" si="42"/>
        <v>0</v>
      </c>
      <c r="K382" s="21"/>
      <c r="L382" s="21"/>
    </row>
    <row r="383" spans="1:12" x14ac:dyDescent="0.25">
      <c r="A383" t="str">
        <f t="shared" si="39"/>
        <v>19904O</v>
      </c>
      <c r="B383" s="47">
        <v>19904</v>
      </c>
      <c r="C383" s="47" t="s">
        <v>81</v>
      </c>
      <c r="D383" s="47">
        <v>6.42</v>
      </c>
      <c r="E383">
        <v>0</v>
      </c>
      <c r="F383" s="48">
        <f t="shared" si="38"/>
        <v>0</v>
      </c>
      <c r="G383" s="21">
        <f t="shared" si="42"/>
        <v>0</v>
      </c>
      <c r="H383" s="21">
        <f t="shared" si="42"/>
        <v>0</v>
      </c>
      <c r="I383" s="21">
        <f t="shared" si="42"/>
        <v>0</v>
      </c>
      <c r="J383" s="21">
        <f t="shared" si="42"/>
        <v>0</v>
      </c>
      <c r="K383" s="21"/>
      <c r="L383" s="21"/>
    </row>
    <row r="384" spans="1:12" x14ac:dyDescent="0.25">
      <c r="A384" t="str">
        <f t="shared" si="39"/>
        <v>19911O</v>
      </c>
      <c r="B384" s="48">
        <v>19911</v>
      </c>
      <c r="C384" s="48" t="s">
        <v>81</v>
      </c>
      <c r="D384" s="48">
        <v>6.5</v>
      </c>
      <c r="E384">
        <v>0</v>
      </c>
      <c r="F384" s="48">
        <f t="shared" si="38"/>
        <v>0</v>
      </c>
      <c r="G384" s="21">
        <f t="shared" si="42"/>
        <v>0</v>
      </c>
      <c r="H384" s="21">
        <f t="shared" si="42"/>
        <v>0</v>
      </c>
      <c r="I384" s="21">
        <f t="shared" si="42"/>
        <v>0</v>
      </c>
      <c r="J384" s="21">
        <f t="shared" si="42"/>
        <v>0</v>
      </c>
      <c r="K384" s="21"/>
      <c r="L384" s="21"/>
    </row>
    <row r="385" spans="1:12" x14ac:dyDescent="0.25">
      <c r="A385" t="str">
        <f t="shared" si="39"/>
        <v>19912O</v>
      </c>
      <c r="B385" s="47">
        <v>19912</v>
      </c>
      <c r="C385" s="47" t="s">
        <v>81</v>
      </c>
      <c r="D385" s="47">
        <v>6.81</v>
      </c>
      <c r="E385">
        <v>0</v>
      </c>
      <c r="F385" s="48">
        <f t="shared" si="38"/>
        <v>0</v>
      </c>
      <c r="G385" s="21">
        <f t="shared" si="42"/>
        <v>0</v>
      </c>
      <c r="H385" s="21">
        <f t="shared" si="42"/>
        <v>0</v>
      </c>
      <c r="I385" s="21">
        <f t="shared" si="42"/>
        <v>0</v>
      </c>
      <c r="J385" s="21">
        <f t="shared" si="42"/>
        <v>0</v>
      </c>
      <c r="K385" s="21"/>
      <c r="L385" s="21"/>
    </row>
    <row r="386" spans="1:12" x14ac:dyDescent="0.25">
      <c r="A386" t="str">
        <f t="shared" si="39"/>
        <v>19913O</v>
      </c>
      <c r="B386" s="48">
        <v>19913</v>
      </c>
      <c r="C386" s="48" t="s">
        <v>81</v>
      </c>
      <c r="D386" s="48">
        <v>7.3</v>
      </c>
      <c r="E386">
        <v>0</v>
      </c>
      <c r="F386" s="48">
        <f t="shared" si="38"/>
        <v>0</v>
      </c>
      <c r="G386" s="21">
        <f t="shared" si="42"/>
        <v>0</v>
      </c>
      <c r="H386" s="21">
        <f t="shared" si="42"/>
        <v>0</v>
      </c>
      <c r="I386" s="21">
        <f t="shared" si="42"/>
        <v>0</v>
      </c>
      <c r="J386" s="21">
        <f t="shared" si="42"/>
        <v>0</v>
      </c>
      <c r="K386" s="21"/>
      <c r="L386" s="21"/>
    </row>
    <row r="387" spans="1:12" x14ac:dyDescent="0.25">
      <c r="A387" t="str">
        <f t="shared" si="39"/>
        <v>19914O</v>
      </c>
      <c r="B387" s="47">
        <v>19914</v>
      </c>
      <c r="C387" s="47" t="s">
        <v>81</v>
      </c>
      <c r="D387" s="47">
        <v>7.56</v>
      </c>
      <c r="E387">
        <v>0</v>
      </c>
      <c r="F387" s="48">
        <f t="shared" si="38"/>
        <v>0</v>
      </c>
      <c r="G387" s="21">
        <f t="shared" si="42"/>
        <v>0</v>
      </c>
      <c r="H387" s="21">
        <f t="shared" si="42"/>
        <v>0</v>
      </c>
      <c r="I387" s="21">
        <f t="shared" si="42"/>
        <v>0</v>
      </c>
      <c r="J387" s="21">
        <f t="shared" si="42"/>
        <v>0</v>
      </c>
      <c r="K387" s="21"/>
      <c r="L387" s="21"/>
    </row>
    <row r="388" spans="1:12" x14ac:dyDescent="0.25">
      <c r="A388" t="str">
        <f t="shared" si="39"/>
        <v>19921O</v>
      </c>
      <c r="B388" s="48">
        <v>19921</v>
      </c>
      <c r="C388" s="48" t="s">
        <v>81</v>
      </c>
      <c r="D388" s="48">
        <v>9.33</v>
      </c>
      <c r="E388">
        <v>0</v>
      </c>
      <c r="F388" s="48">
        <f t="shared" ref="F388:F451" si="43">ROUND(E388/10,0)</f>
        <v>0</v>
      </c>
      <c r="G388" s="21">
        <f t="shared" si="42"/>
        <v>0</v>
      </c>
      <c r="H388" s="21">
        <f t="shared" si="42"/>
        <v>0</v>
      </c>
      <c r="I388" s="21">
        <f t="shared" si="42"/>
        <v>0</v>
      </c>
      <c r="J388" s="21">
        <f t="shared" si="42"/>
        <v>0</v>
      </c>
      <c r="K388" s="21"/>
      <c r="L388" s="21"/>
    </row>
    <row r="389" spans="1:12" x14ac:dyDescent="0.25">
      <c r="A389" t="str">
        <f t="shared" si="39"/>
        <v>19922O</v>
      </c>
      <c r="B389" s="47">
        <v>19922</v>
      </c>
      <c r="C389" s="47" t="s">
        <v>81</v>
      </c>
      <c r="D389" s="47">
        <v>8.35</v>
      </c>
      <c r="E389">
        <v>0</v>
      </c>
      <c r="F389" s="48">
        <f t="shared" si="43"/>
        <v>0</v>
      </c>
      <c r="G389" s="21">
        <f t="shared" si="42"/>
        <v>0</v>
      </c>
      <c r="H389" s="21">
        <f t="shared" si="42"/>
        <v>0</v>
      </c>
      <c r="I389" s="21">
        <f t="shared" si="42"/>
        <v>0</v>
      </c>
      <c r="J389" s="21">
        <f t="shared" si="42"/>
        <v>0</v>
      </c>
      <c r="K389" s="21"/>
      <c r="L389" s="21"/>
    </row>
    <row r="390" spans="1:12" x14ac:dyDescent="0.25">
      <c r="A390" t="str">
        <f t="shared" si="39"/>
        <v>19923O</v>
      </c>
      <c r="B390" s="48">
        <v>19923</v>
      </c>
      <c r="C390" s="48" t="s">
        <v>81</v>
      </c>
      <c r="D390" s="48">
        <v>7.56</v>
      </c>
      <c r="E390">
        <v>0</v>
      </c>
      <c r="F390" s="48">
        <f t="shared" si="43"/>
        <v>0</v>
      </c>
      <c r="G390" s="21">
        <f t="shared" si="42"/>
        <v>0</v>
      </c>
      <c r="H390" s="21">
        <f t="shared" si="42"/>
        <v>0</v>
      </c>
      <c r="I390" s="21">
        <f t="shared" si="42"/>
        <v>0</v>
      </c>
      <c r="J390" s="21">
        <f t="shared" si="42"/>
        <v>0</v>
      </c>
      <c r="K390" s="21"/>
      <c r="L390" s="21"/>
    </row>
    <row r="391" spans="1:12" x14ac:dyDescent="0.25">
      <c r="A391" t="str">
        <f t="shared" si="39"/>
        <v>19924O</v>
      </c>
      <c r="B391" s="47">
        <v>19924</v>
      </c>
      <c r="C391" s="47" t="s">
        <v>81</v>
      </c>
      <c r="D391" s="47">
        <v>8.43</v>
      </c>
      <c r="E391">
        <v>0</v>
      </c>
      <c r="F391" s="48">
        <f t="shared" si="43"/>
        <v>0</v>
      </c>
      <c r="G391" s="21">
        <f t="shared" si="42"/>
        <v>0</v>
      </c>
      <c r="H391" s="21">
        <f t="shared" si="42"/>
        <v>0</v>
      </c>
      <c r="I391" s="21">
        <f t="shared" si="42"/>
        <v>0</v>
      </c>
      <c r="J391" s="21">
        <f t="shared" si="42"/>
        <v>0</v>
      </c>
      <c r="K391" s="21"/>
      <c r="L391" s="21"/>
    </row>
    <row r="392" spans="1:12" x14ac:dyDescent="0.25">
      <c r="A392" t="str">
        <f t="shared" si="39"/>
        <v>19931O</v>
      </c>
      <c r="B392" s="48">
        <v>19931</v>
      </c>
      <c r="C392" s="48" t="s">
        <v>81</v>
      </c>
      <c r="D392" s="48">
        <v>8.92</v>
      </c>
      <c r="E392">
        <v>0</v>
      </c>
      <c r="F392" s="48">
        <f t="shared" si="43"/>
        <v>0</v>
      </c>
      <c r="G392" s="21">
        <f t="shared" si="42"/>
        <v>0</v>
      </c>
      <c r="H392" s="21">
        <f t="shared" si="42"/>
        <v>0</v>
      </c>
      <c r="I392" s="21">
        <f t="shared" si="42"/>
        <v>0</v>
      </c>
      <c r="J392" s="21">
        <f t="shared" si="42"/>
        <v>0</v>
      </c>
      <c r="K392" s="21"/>
      <c r="L392" s="21"/>
    </row>
    <row r="393" spans="1:12" x14ac:dyDescent="0.25">
      <c r="A393" t="str">
        <f t="shared" si="39"/>
        <v>19932O</v>
      </c>
      <c r="B393" s="47">
        <v>19932</v>
      </c>
      <c r="C393" s="47" t="s">
        <v>81</v>
      </c>
      <c r="D393" s="47">
        <v>9.2799999999999994</v>
      </c>
      <c r="E393">
        <v>0</v>
      </c>
      <c r="F393" s="48">
        <f t="shared" si="43"/>
        <v>0</v>
      </c>
      <c r="G393" s="21">
        <f t="shared" si="42"/>
        <v>0</v>
      </c>
      <c r="H393" s="21">
        <f t="shared" si="42"/>
        <v>0</v>
      </c>
      <c r="I393" s="21">
        <f t="shared" si="42"/>
        <v>0</v>
      </c>
      <c r="J393" s="21">
        <f t="shared" si="42"/>
        <v>0</v>
      </c>
      <c r="K393" s="21"/>
      <c r="L393" s="21"/>
    </row>
    <row r="394" spans="1:12" x14ac:dyDescent="0.25">
      <c r="A394" t="str">
        <f t="shared" ref="A394:A457" si="44">B394&amp;C394</f>
        <v>19933O</v>
      </c>
      <c r="B394" s="48">
        <v>19933</v>
      </c>
      <c r="C394" s="48" t="s">
        <v>81</v>
      </c>
      <c r="D394" s="48">
        <v>9.51</v>
      </c>
      <c r="E394">
        <v>0</v>
      </c>
      <c r="F394" s="48">
        <f t="shared" si="43"/>
        <v>0</v>
      </c>
      <c r="G394" s="21">
        <f t="shared" si="42"/>
        <v>0</v>
      </c>
      <c r="H394" s="21">
        <f t="shared" si="42"/>
        <v>0</v>
      </c>
      <c r="I394" s="21">
        <f t="shared" si="42"/>
        <v>0</v>
      </c>
      <c r="J394" s="21">
        <f t="shared" si="42"/>
        <v>0</v>
      </c>
      <c r="K394" s="21"/>
      <c r="L394" s="21"/>
    </row>
    <row r="395" spans="1:12" x14ac:dyDescent="0.25">
      <c r="A395" t="str">
        <f t="shared" si="44"/>
        <v>19934O</v>
      </c>
      <c r="B395" s="47">
        <v>19934</v>
      </c>
      <c r="C395" s="47" t="s">
        <v>81</v>
      </c>
      <c r="D395" s="47">
        <v>9.19</v>
      </c>
      <c r="E395">
        <v>0</v>
      </c>
      <c r="F395" s="48">
        <f t="shared" si="43"/>
        <v>0</v>
      </c>
      <c r="G395" s="21">
        <f t="shared" si="42"/>
        <v>0</v>
      </c>
      <c r="H395" s="21">
        <f t="shared" si="42"/>
        <v>0</v>
      </c>
      <c r="I395" s="21">
        <f t="shared" si="42"/>
        <v>0</v>
      </c>
      <c r="J395" s="21">
        <f t="shared" si="42"/>
        <v>0</v>
      </c>
      <c r="K395" s="21"/>
      <c r="L395" s="21"/>
    </row>
    <row r="396" spans="1:12" x14ac:dyDescent="0.25">
      <c r="A396" t="str">
        <f t="shared" si="44"/>
        <v>19941O</v>
      </c>
      <c r="B396" s="48">
        <v>19941</v>
      </c>
      <c r="C396" s="48" t="s">
        <v>81</v>
      </c>
      <c r="D396" s="48">
        <v>8.7100000000000009</v>
      </c>
      <c r="E396">
        <v>0</v>
      </c>
      <c r="F396" s="48">
        <f t="shared" si="43"/>
        <v>0</v>
      </c>
      <c r="G396" s="21">
        <f t="shared" si="42"/>
        <v>0</v>
      </c>
      <c r="H396" s="21">
        <f t="shared" si="42"/>
        <v>0</v>
      </c>
      <c r="I396" s="21">
        <f t="shared" si="42"/>
        <v>0</v>
      </c>
      <c r="J396" s="21">
        <f t="shared" si="42"/>
        <v>0</v>
      </c>
      <c r="K396" s="21"/>
      <c r="L396" s="21"/>
    </row>
    <row r="397" spans="1:12" x14ac:dyDescent="0.25">
      <c r="A397" t="str">
        <f t="shared" si="44"/>
        <v>19942O</v>
      </c>
      <c r="B397" s="47">
        <v>19942</v>
      </c>
      <c r="C397" s="47" t="s">
        <v>81</v>
      </c>
      <c r="D397" s="47">
        <v>9.77</v>
      </c>
      <c r="E397">
        <v>0</v>
      </c>
      <c r="F397" s="48">
        <f t="shared" si="43"/>
        <v>0</v>
      </c>
      <c r="G397" s="21">
        <f t="shared" si="42"/>
        <v>0</v>
      </c>
      <c r="H397" s="21">
        <f t="shared" si="42"/>
        <v>0</v>
      </c>
      <c r="I397" s="21">
        <f t="shared" si="42"/>
        <v>0</v>
      </c>
      <c r="J397" s="21">
        <f t="shared" si="42"/>
        <v>0</v>
      </c>
      <c r="K397" s="21"/>
      <c r="L397" s="21"/>
    </row>
    <row r="398" spans="1:12" x14ac:dyDescent="0.25">
      <c r="A398" t="str">
        <f t="shared" si="44"/>
        <v>19943O</v>
      </c>
      <c r="B398" s="48">
        <v>19943</v>
      </c>
      <c r="C398" s="48" t="s">
        <v>81</v>
      </c>
      <c r="D398" s="48">
        <v>9.39</v>
      </c>
      <c r="E398">
        <v>0</v>
      </c>
      <c r="F398" s="48">
        <f t="shared" si="43"/>
        <v>0</v>
      </c>
      <c r="G398" s="21">
        <f t="shared" si="42"/>
        <v>0</v>
      </c>
      <c r="H398" s="21">
        <f t="shared" si="42"/>
        <v>0</v>
      </c>
      <c r="I398" s="21">
        <f t="shared" si="42"/>
        <v>0</v>
      </c>
      <c r="J398" s="21">
        <f t="shared" si="42"/>
        <v>0</v>
      </c>
      <c r="K398" s="21"/>
      <c r="L398" s="21"/>
    </row>
    <row r="399" spans="1:12" x14ac:dyDescent="0.25">
      <c r="A399" t="str">
        <f t="shared" si="44"/>
        <v>19944O</v>
      </c>
      <c r="B399" s="47">
        <v>19944</v>
      </c>
      <c r="C399" s="47" t="s">
        <v>81</v>
      </c>
      <c r="D399" s="47">
        <v>9.1300000000000008</v>
      </c>
      <c r="E399">
        <v>0</v>
      </c>
      <c r="F399" s="48">
        <f t="shared" si="43"/>
        <v>0</v>
      </c>
      <c r="G399" s="21">
        <f t="shared" si="42"/>
        <v>0</v>
      </c>
      <c r="H399" s="21">
        <f t="shared" si="42"/>
        <v>0</v>
      </c>
      <c r="I399" s="21">
        <f t="shared" si="42"/>
        <v>0</v>
      </c>
      <c r="J399" s="21">
        <f t="shared" si="42"/>
        <v>0</v>
      </c>
      <c r="K399" s="21"/>
      <c r="L399" s="21"/>
    </row>
    <row r="400" spans="1:12" x14ac:dyDescent="0.25">
      <c r="A400" t="str">
        <f t="shared" si="44"/>
        <v>19951O</v>
      </c>
      <c r="B400" s="48">
        <v>19951</v>
      </c>
      <c r="C400" s="48" t="s">
        <v>81</v>
      </c>
      <c r="D400" s="48">
        <v>9.68</v>
      </c>
      <c r="E400">
        <v>0</v>
      </c>
      <c r="F400" s="48">
        <f t="shared" si="43"/>
        <v>0</v>
      </c>
      <c r="G400" s="21">
        <f t="shared" si="42"/>
        <v>0</v>
      </c>
      <c r="H400" s="21">
        <f t="shared" si="42"/>
        <v>0</v>
      </c>
      <c r="I400" s="21">
        <f t="shared" si="42"/>
        <v>0</v>
      </c>
      <c r="J400" s="21">
        <f t="shared" si="42"/>
        <v>0</v>
      </c>
      <c r="K400" s="21"/>
      <c r="L400" s="21"/>
    </row>
    <row r="401" spans="1:12" x14ac:dyDescent="0.25">
      <c r="A401" t="str">
        <f t="shared" si="44"/>
        <v>19952O</v>
      </c>
      <c r="B401" s="47">
        <v>19952</v>
      </c>
      <c r="C401" s="47" t="s">
        <v>81</v>
      </c>
      <c r="D401" s="47">
        <v>9.77</v>
      </c>
      <c r="E401">
        <v>0</v>
      </c>
      <c r="F401" s="48">
        <f t="shared" si="43"/>
        <v>0</v>
      </c>
      <c r="G401" s="21">
        <f t="shared" si="42"/>
        <v>0</v>
      </c>
      <c r="H401" s="21">
        <f t="shared" si="42"/>
        <v>0</v>
      </c>
      <c r="I401" s="21">
        <f t="shared" si="42"/>
        <v>0</v>
      </c>
      <c r="J401" s="21">
        <f t="shared" si="42"/>
        <v>0</v>
      </c>
      <c r="K401" s="21"/>
      <c r="L401" s="21"/>
    </row>
    <row r="402" spans="1:12" x14ac:dyDescent="0.25">
      <c r="A402" t="str">
        <f t="shared" si="44"/>
        <v>19953O</v>
      </c>
      <c r="B402" s="48">
        <v>19953</v>
      </c>
      <c r="C402" s="48" t="s">
        <v>81</v>
      </c>
      <c r="D402" s="48">
        <v>9.1</v>
      </c>
      <c r="E402">
        <v>0</v>
      </c>
      <c r="F402" s="48">
        <f t="shared" si="43"/>
        <v>0</v>
      </c>
      <c r="G402" s="21">
        <f t="shared" ref="G402:J421" si="45">SUMIF($A:$A,$E402&amp;G$1,$D:$D)</f>
        <v>0</v>
      </c>
      <c r="H402" s="21">
        <f t="shared" si="45"/>
        <v>0</v>
      </c>
      <c r="I402" s="21">
        <f t="shared" si="45"/>
        <v>0</v>
      </c>
      <c r="J402" s="21">
        <f t="shared" si="45"/>
        <v>0</v>
      </c>
      <c r="K402" s="21"/>
      <c r="L402" s="21"/>
    </row>
    <row r="403" spans="1:12" x14ac:dyDescent="0.25">
      <c r="A403" t="str">
        <f t="shared" si="44"/>
        <v>19954O</v>
      </c>
      <c r="B403" s="47">
        <v>19954</v>
      </c>
      <c r="C403" s="47" t="s">
        <v>81</v>
      </c>
      <c r="D403" s="47">
        <v>9.0299999999999994</v>
      </c>
      <c r="E403">
        <v>0</v>
      </c>
      <c r="F403" s="48">
        <f t="shared" si="43"/>
        <v>0</v>
      </c>
      <c r="G403" s="21">
        <f t="shared" si="45"/>
        <v>0</v>
      </c>
      <c r="H403" s="21">
        <f t="shared" si="45"/>
        <v>0</v>
      </c>
      <c r="I403" s="21">
        <f t="shared" si="45"/>
        <v>0</v>
      </c>
      <c r="J403" s="21">
        <f t="shared" si="45"/>
        <v>0</v>
      </c>
      <c r="K403" s="21"/>
      <c r="L403" s="21"/>
    </row>
    <row r="404" spans="1:12" x14ac:dyDescent="0.25">
      <c r="A404" t="str">
        <f t="shared" si="44"/>
        <v>19961O</v>
      </c>
      <c r="B404" s="48">
        <v>19961</v>
      </c>
      <c r="C404" s="48" t="s">
        <v>81</v>
      </c>
      <c r="D404" s="48">
        <v>9.02</v>
      </c>
      <c r="E404">
        <v>0</v>
      </c>
      <c r="F404" s="48">
        <f t="shared" si="43"/>
        <v>0</v>
      </c>
      <c r="G404" s="21">
        <f t="shared" si="45"/>
        <v>0</v>
      </c>
      <c r="H404" s="21">
        <f t="shared" si="45"/>
        <v>0</v>
      </c>
      <c r="I404" s="21">
        <f t="shared" si="45"/>
        <v>0</v>
      </c>
      <c r="J404" s="21">
        <f t="shared" si="45"/>
        <v>0</v>
      </c>
      <c r="K404" s="21"/>
      <c r="L404" s="21"/>
    </row>
    <row r="405" spans="1:12" x14ac:dyDescent="0.25">
      <c r="A405" t="str">
        <f t="shared" si="44"/>
        <v>19962O</v>
      </c>
      <c r="B405" s="47">
        <v>19962</v>
      </c>
      <c r="C405" s="47" t="s">
        <v>81</v>
      </c>
      <c r="D405" s="47">
        <v>9.44</v>
      </c>
      <c r="E405">
        <v>0</v>
      </c>
      <c r="F405" s="48">
        <f t="shared" si="43"/>
        <v>0</v>
      </c>
      <c r="G405" s="21">
        <f t="shared" si="45"/>
        <v>0</v>
      </c>
      <c r="H405" s="21">
        <f t="shared" si="45"/>
        <v>0</v>
      </c>
      <c r="I405" s="21">
        <f t="shared" si="45"/>
        <v>0</v>
      </c>
      <c r="J405" s="21">
        <f t="shared" si="45"/>
        <v>0</v>
      </c>
      <c r="K405" s="21"/>
      <c r="L405" s="21"/>
    </row>
    <row r="406" spans="1:12" x14ac:dyDescent="0.25">
      <c r="A406" t="str">
        <f t="shared" si="44"/>
        <v>19963O</v>
      </c>
      <c r="B406" s="48">
        <v>19963</v>
      </c>
      <c r="C406" s="48" t="s">
        <v>81</v>
      </c>
      <c r="D406" s="48">
        <v>9.01</v>
      </c>
      <c r="E406">
        <v>0</v>
      </c>
      <c r="F406" s="48">
        <f t="shared" si="43"/>
        <v>0</v>
      </c>
      <c r="G406" s="21">
        <f t="shared" si="45"/>
        <v>0</v>
      </c>
      <c r="H406" s="21">
        <f t="shared" si="45"/>
        <v>0</v>
      </c>
      <c r="I406" s="21">
        <f t="shared" si="45"/>
        <v>0</v>
      </c>
      <c r="J406" s="21">
        <f t="shared" si="45"/>
        <v>0</v>
      </c>
      <c r="K406" s="21"/>
      <c r="L406" s="21"/>
    </row>
    <row r="407" spans="1:12" x14ac:dyDescent="0.25">
      <c r="A407" t="str">
        <f t="shared" si="44"/>
        <v>19964O</v>
      </c>
      <c r="B407" s="47">
        <v>19964</v>
      </c>
      <c r="C407" s="47" t="s">
        <v>81</v>
      </c>
      <c r="D407" s="47">
        <v>8.31</v>
      </c>
      <c r="E407">
        <v>0</v>
      </c>
      <c r="F407" s="48">
        <f t="shared" si="43"/>
        <v>0</v>
      </c>
      <c r="G407" s="21">
        <f t="shared" si="45"/>
        <v>0</v>
      </c>
      <c r="H407" s="21">
        <f t="shared" si="45"/>
        <v>0</v>
      </c>
      <c r="I407" s="21">
        <f t="shared" si="45"/>
        <v>0</v>
      </c>
      <c r="J407" s="21">
        <f t="shared" si="45"/>
        <v>0</v>
      </c>
      <c r="K407" s="21"/>
      <c r="L407" s="21"/>
    </row>
    <row r="408" spans="1:12" x14ac:dyDescent="0.25">
      <c r="A408" t="str">
        <f t="shared" si="44"/>
        <v>19971O</v>
      </c>
      <c r="B408" s="48">
        <v>19971</v>
      </c>
      <c r="C408" s="48" t="s">
        <v>81</v>
      </c>
      <c r="D408" s="48">
        <v>9.52</v>
      </c>
      <c r="E408">
        <v>0</v>
      </c>
      <c r="F408" s="48">
        <f t="shared" si="43"/>
        <v>0</v>
      </c>
      <c r="G408" s="21">
        <f t="shared" si="45"/>
        <v>0</v>
      </c>
      <c r="H408" s="21">
        <f t="shared" si="45"/>
        <v>0</v>
      </c>
      <c r="I408" s="21">
        <f t="shared" si="45"/>
        <v>0</v>
      </c>
      <c r="J408" s="21">
        <f t="shared" si="45"/>
        <v>0</v>
      </c>
      <c r="K408" s="21"/>
      <c r="L408" s="21"/>
    </row>
    <row r="409" spans="1:12" x14ac:dyDescent="0.25">
      <c r="A409" t="str">
        <f t="shared" si="44"/>
        <v>19972O</v>
      </c>
      <c r="B409" s="47">
        <v>19972</v>
      </c>
      <c r="C409" s="47" t="s">
        <v>81</v>
      </c>
      <c r="D409" s="47">
        <v>8.8000000000000007</v>
      </c>
      <c r="E409">
        <v>0</v>
      </c>
      <c r="F409" s="48">
        <f t="shared" si="43"/>
        <v>0</v>
      </c>
      <c r="G409" s="21">
        <f t="shared" si="45"/>
        <v>0</v>
      </c>
      <c r="H409" s="21">
        <f t="shared" si="45"/>
        <v>0</v>
      </c>
      <c r="I409" s="21">
        <f t="shared" si="45"/>
        <v>0</v>
      </c>
      <c r="J409" s="21">
        <f t="shared" si="45"/>
        <v>0</v>
      </c>
      <c r="K409" s="21"/>
      <c r="L409" s="21"/>
    </row>
    <row r="410" spans="1:12" x14ac:dyDescent="0.25">
      <c r="A410" t="str">
        <f t="shared" si="44"/>
        <v>19973O</v>
      </c>
      <c r="B410" s="48">
        <v>19973</v>
      </c>
      <c r="C410" s="48" t="s">
        <v>81</v>
      </c>
      <c r="D410" s="48">
        <v>9.3000000000000007</v>
      </c>
      <c r="E410">
        <v>0</v>
      </c>
      <c r="F410" s="48">
        <f t="shared" si="43"/>
        <v>0</v>
      </c>
      <c r="G410" s="21">
        <f t="shared" si="45"/>
        <v>0</v>
      </c>
      <c r="H410" s="21">
        <f t="shared" si="45"/>
        <v>0</v>
      </c>
      <c r="I410" s="21">
        <f t="shared" si="45"/>
        <v>0</v>
      </c>
      <c r="J410" s="21">
        <f t="shared" si="45"/>
        <v>0</v>
      </c>
      <c r="K410" s="21"/>
      <c r="L410" s="21"/>
    </row>
    <row r="411" spans="1:12" x14ac:dyDescent="0.25">
      <c r="A411" t="str">
        <f t="shared" si="44"/>
        <v>19974O</v>
      </c>
      <c r="B411" s="47">
        <v>19974</v>
      </c>
      <c r="C411" s="47" t="s">
        <v>81</v>
      </c>
      <c r="D411" s="47">
        <v>8.67</v>
      </c>
      <c r="E411">
        <v>0</v>
      </c>
      <c r="F411" s="48">
        <f t="shared" si="43"/>
        <v>0</v>
      </c>
      <c r="G411" s="21">
        <f t="shared" si="45"/>
        <v>0</v>
      </c>
      <c r="H411" s="21">
        <f t="shared" si="45"/>
        <v>0</v>
      </c>
      <c r="I411" s="21">
        <f t="shared" si="45"/>
        <v>0</v>
      </c>
      <c r="J411" s="21">
        <f t="shared" si="45"/>
        <v>0</v>
      </c>
      <c r="K411" s="21"/>
      <c r="L411" s="21"/>
    </row>
    <row r="412" spans="1:12" x14ac:dyDescent="0.25">
      <c r="A412" t="str">
        <f t="shared" si="44"/>
        <v>19981O</v>
      </c>
      <c r="B412" s="48">
        <v>19981</v>
      </c>
      <c r="C412" s="48" t="s">
        <v>81</v>
      </c>
      <c r="D412" s="48">
        <v>8.57</v>
      </c>
      <c r="E412">
        <v>0</v>
      </c>
      <c r="F412" s="48">
        <f t="shared" si="43"/>
        <v>0</v>
      </c>
      <c r="G412" s="21">
        <f t="shared" si="45"/>
        <v>0</v>
      </c>
      <c r="H412" s="21">
        <f t="shared" si="45"/>
        <v>0</v>
      </c>
      <c r="I412" s="21">
        <f t="shared" si="45"/>
        <v>0</v>
      </c>
      <c r="J412" s="21">
        <f t="shared" si="45"/>
        <v>0</v>
      </c>
      <c r="K412" s="21"/>
      <c r="L412" s="21"/>
    </row>
    <row r="413" spans="1:12" x14ac:dyDescent="0.25">
      <c r="A413" t="str">
        <f t="shared" si="44"/>
        <v>19982O</v>
      </c>
      <c r="B413" s="47">
        <v>19982</v>
      </c>
      <c r="C413" s="47" t="s">
        <v>81</v>
      </c>
      <c r="D413" s="47">
        <v>8.3800000000000008</v>
      </c>
      <c r="E413">
        <v>0</v>
      </c>
      <c r="F413" s="48">
        <f t="shared" si="43"/>
        <v>0</v>
      </c>
      <c r="G413" s="21">
        <f t="shared" si="45"/>
        <v>0</v>
      </c>
      <c r="H413" s="21">
        <f t="shared" si="45"/>
        <v>0</v>
      </c>
      <c r="I413" s="21">
        <f t="shared" si="45"/>
        <v>0</v>
      </c>
      <c r="J413" s="21">
        <f t="shared" si="45"/>
        <v>0</v>
      </c>
      <c r="K413" s="21"/>
      <c r="L413" s="21"/>
    </row>
    <row r="414" spans="1:12" x14ac:dyDescent="0.25">
      <c r="A414" t="str">
        <f t="shared" si="44"/>
        <v>19983O</v>
      </c>
      <c r="B414" s="48">
        <v>19983</v>
      </c>
      <c r="C414" s="48" t="s">
        <v>81</v>
      </c>
      <c r="D414" s="48">
        <v>8.64</v>
      </c>
      <c r="E414">
        <v>0</v>
      </c>
      <c r="F414" s="48">
        <f t="shared" si="43"/>
        <v>0</v>
      </c>
      <c r="G414" s="21">
        <f t="shared" si="45"/>
        <v>0</v>
      </c>
      <c r="H414" s="21">
        <f t="shared" si="45"/>
        <v>0</v>
      </c>
      <c r="I414" s="21">
        <f t="shared" si="45"/>
        <v>0</v>
      </c>
      <c r="J414" s="21">
        <f t="shared" si="45"/>
        <v>0</v>
      </c>
      <c r="K414" s="21"/>
      <c r="L414" s="21"/>
    </row>
    <row r="415" spans="1:12" x14ac:dyDescent="0.25">
      <c r="A415" t="str">
        <f t="shared" si="44"/>
        <v>19984O</v>
      </c>
      <c r="B415" s="47">
        <v>19984</v>
      </c>
      <c r="C415" s="47" t="s">
        <v>81</v>
      </c>
      <c r="D415" s="47">
        <v>8.19</v>
      </c>
      <c r="E415">
        <v>0</v>
      </c>
      <c r="F415" s="48">
        <f t="shared" si="43"/>
        <v>0</v>
      </c>
      <c r="G415" s="21">
        <f t="shared" si="45"/>
        <v>0</v>
      </c>
      <c r="H415" s="21">
        <f t="shared" si="45"/>
        <v>0</v>
      </c>
      <c r="I415" s="21">
        <f t="shared" si="45"/>
        <v>0</v>
      </c>
      <c r="J415" s="21">
        <f t="shared" si="45"/>
        <v>0</v>
      </c>
      <c r="K415" s="21"/>
      <c r="L415" s="21"/>
    </row>
    <row r="416" spans="1:12" x14ac:dyDescent="0.25">
      <c r="A416" t="str">
        <f t="shared" si="44"/>
        <v>19991O</v>
      </c>
      <c r="B416" s="48">
        <v>19991</v>
      </c>
      <c r="C416" s="48" t="s">
        <v>81</v>
      </c>
      <c r="D416" s="48">
        <v>8.2100000000000009</v>
      </c>
      <c r="E416">
        <v>0</v>
      </c>
      <c r="F416" s="48">
        <f t="shared" si="43"/>
        <v>0</v>
      </c>
      <c r="G416" s="21">
        <f t="shared" si="45"/>
        <v>0</v>
      </c>
      <c r="H416" s="21">
        <f t="shared" si="45"/>
        <v>0</v>
      </c>
      <c r="I416" s="21">
        <f t="shared" si="45"/>
        <v>0</v>
      </c>
      <c r="J416" s="21">
        <f t="shared" si="45"/>
        <v>0</v>
      </c>
      <c r="K416" s="21"/>
      <c r="L416" s="21"/>
    </row>
    <row r="417" spans="1:12" x14ac:dyDescent="0.25">
      <c r="A417" t="str">
        <f t="shared" si="44"/>
        <v>19992O</v>
      </c>
      <c r="B417" s="47">
        <v>19992</v>
      </c>
      <c r="C417" s="47" t="s">
        <v>81</v>
      </c>
      <c r="D417" s="47">
        <v>8.75</v>
      </c>
      <c r="E417">
        <v>0</v>
      </c>
      <c r="F417" s="48">
        <f t="shared" si="43"/>
        <v>0</v>
      </c>
      <c r="G417" s="21">
        <f t="shared" si="45"/>
        <v>0</v>
      </c>
      <c r="H417" s="21">
        <f t="shared" si="45"/>
        <v>0</v>
      </c>
      <c r="I417" s="21">
        <f t="shared" si="45"/>
        <v>0</v>
      </c>
      <c r="J417" s="21">
        <f t="shared" si="45"/>
        <v>0</v>
      </c>
      <c r="K417" s="21"/>
      <c r="L417" s="21"/>
    </row>
    <row r="418" spans="1:12" x14ac:dyDescent="0.25">
      <c r="A418" t="str">
        <f t="shared" si="44"/>
        <v>19993O</v>
      </c>
      <c r="B418" s="48">
        <v>19993</v>
      </c>
      <c r="C418" s="48" t="s">
        <v>81</v>
      </c>
      <c r="D418" s="48">
        <v>8.08</v>
      </c>
      <c r="E418">
        <v>0</v>
      </c>
      <c r="F418" s="48">
        <f t="shared" si="43"/>
        <v>0</v>
      </c>
      <c r="G418" s="21">
        <f t="shared" si="45"/>
        <v>0</v>
      </c>
      <c r="H418" s="21">
        <f t="shared" si="45"/>
        <v>0</v>
      </c>
      <c r="I418" s="21">
        <f t="shared" si="45"/>
        <v>0</v>
      </c>
      <c r="J418" s="21">
        <f t="shared" si="45"/>
        <v>0</v>
      </c>
      <c r="K418" s="21"/>
      <c r="L418" s="21"/>
    </row>
    <row r="419" spans="1:12" x14ac:dyDescent="0.25">
      <c r="A419" t="str">
        <f t="shared" si="44"/>
        <v>19994O</v>
      </c>
      <c r="B419" s="47">
        <v>19994</v>
      </c>
      <c r="C419" s="47" t="s">
        <v>81</v>
      </c>
      <c r="D419" s="47">
        <v>7.8</v>
      </c>
      <c r="E419">
        <v>0</v>
      </c>
      <c r="F419" s="48">
        <f t="shared" si="43"/>
        <v>0</v>
      </c>
      <c r="G419" s="21">
        <f t="shared" si="45"/>
        <v>0</v>
      </c>
      <c r="H419" s="21">
        <f t="shared" si="45"/>
        <v>0</v>
      </c>
      <c r="I419" s="21">
        <f t="shared" si="45"/>
        <v>0</v>
      </c>
      <c r="J419" s="21">
        <f t="shared" si="45"/>
        <v>0</v>
      </c>
      <c r="K419" s="21"/>
      <c r="L419" s="21"/>
    </row>
    <row r="420" spans="1:12" x14ac:dyDescent="0.25">
      <c r="A420" t="str">
        <f t="shared" si="44"/>
        <v>20001O</v>
      </c>
      <c r="B420" s="48">
        <v>20001</v>
      </c>
      <c r="C420" s="48" t="s">
        <v>81</v>
      </c>
      <c r="D420" s="48">
        <v>8.35</v>
      </c>
      <c r="E420">
        <v>0</v>
      </c>
      <c r="F420" s="48">
        <f t="shared" si="43"/>
        <v>0</v>
      </c>
      <c r="G420" s="21">
        <f t="shared" si="45"/>
        <v>0</v>
      </c>
      <c r="H420" s="21">
        <f t="shared" si="45"/>
        <v>0</v>
      </c>
      <c r="I420" s="21">
        <f t="shared" si="45"/>
        <v>0</v>
      </c>
      <c r="J420" s="21">
        <f t="shared" si="45"/>
        <v>0</v>
      </c>
      <c r="K420" s="21"/>
      <c r="L420" s="21"/>
    </row>
    <row r="421" spans="1:12" x14ac:dyDescent="0.25">
      <c r="A421" t="str">
        <f t="shared" si="44"/>
        <v>20002O</v>
      </c>
      <c r="B421" s="47">
        <v>20002</v>
      </c>
      <c r="C421" s="47" t="s">
        <v>81</v>
      </c>
      <c r="D421" s="47">
        <v>8.23</v>
      </c>
      <c r="E421">
        <v>0</v>
      </c>
      <c r="F421" s="48">
        <f t="shared" si="43"/>
        <v>0</v>
      </c>
      <c r="G421" s="21">
        <f t="shared" si="45"/>
        <v>0</v>
      </c>
      <c r="H421" s="21">
        <f t="shared" si="45"/>
        <v>0</v>
      </c>
      <c r="I421" s="21">
        <f t="shared" si="45"/>
        <v>0</v>
      </c>
      <c r="J421" s="21">
        <f t="shared" si="45"/>
        <v>0</v>
      </c>
      <c r="K421" s="21"/>
      <c r="L421" s="21"/>
    </row>
    <row r="422" spans="1:12" x14ac:dyDescent="0.25">
      <c r="A422" t="str">
        <f t="shared" si="44"/>
        <v>20003O</v>
      </c>
      <c r="B422" s="48">
        <v>20003</v>
      </c>
      <c r="C422" s="48" t="s">
        <v>81</v>
      </c>
      <c r="D422" s="48">
        <v>8.36</v>
      </c>
      <c r="E422">
        <v>0</v>
      </c>
      <c r="F422" s="48">
        <f t="shared" si="43"/>
        <v>0</v>
      </c>
      <c r="G422" s="21">
        <f t="shared" ref="G422:J441" si="46">SUMIF($A:$A,$E422&amp;G$1,$D:$D)</f>
        <v>0</v>
      </c>
      <c r="H422" s="21">
        <f t="shared" si="46"/>
        <v>0</v>
      </c>
      <c r="I422" s="21">
        <f t="shared" si="46"/>
        <v>0</v>
      </c>
      <c r="J422" s="21">
        <f t="shared" si="46"/>
        <v>0</v>
      </c>
      <c r="K422" s="21"/>
      <c r="L422" s="21"/>
    </row>
    <row r="423" spans="1:12" x14ac:dyDescent="0.25">
      <c r="A423" t="str">
        <f t="shared" si="44"/>
        <v>20004O</v>
      </c>
      <c r="B423" s="47">
        <v>20004</v>
      </c>
      <c r="C423" s="47" t="s">
        <v>81</v>
      </c>
      <c r="D423" s="47">
        <v>8.6199999999999992</v>
      </c>
      <c r="E423">
        <v>0</v>
      </c>
      <c r="F423" s="48">
        <f t="shared" si="43"/>
        <v>0</v>
      </c>
      <c r="G423" s="21">
        <f t="shared" si="46"/>
        <v>0</v>
      </c>
      <c r="H423" s="21">
        <f t="shared" si="46"/>
        <v>0</v>
      </c>
      <c r="I423" s="21">
        <f t="shared" si="46"/>
        <v>0</v>
      </c>
      <c r="J423" s="21">
        <f t="shared" si="46"/>
        <v>0</v>
      </c>
      <c r="K423" s="21"/>
      <c r="L423" s="21"/>
    </row>
    <row r="424" spans="1:12" x14ac:dyDescent="0.25">
      <c r="A424" t="str">
        <f t="shared" si="44"/>
        <v>20011O</v>
      </c>
      <c r="B424" s="48">
        <v>20011</v>
      </c>
      <c r="C424" s="48" t="s">
        <v>81</v>
      </c>
      <c r="D424" s="48">
        <v>8.65</v>
      </c>
      <c r="E424">
        <v>0</v>
      </c>
      <c r="F424" s="48">
        <f t="shared" si="43"/>
        <v>0</v>
      </c>
      <c r="G424" s="21">
        <f t="shared" si="46"/>
        <v>0</v>
      </c>
      <c r="H424" s="21">
        <f t="shared" si="46"/>
        <v>0</v>
      </c>
      <c r="I424" s="21">
        <f t="shared" si="46"/>
        <v>0</v>
      </c>
      <c r="J424" s="21">
        <f t="shared" si="46"/>
        <v>0</v>
      </c>
      <c r="K424" s="21"/>
      <c r="L424" s="21"/>
    </row>
    <row r="425" spans="1:12" x14ac:dyDescent="0.25">
      <c r="A425" t="str">
        <f t="shared" si="44"/>
        <v>20012O</v>
      </c>
      <c r="B425" s="47">
        <v>20012</v>
      </c>
      <c r="C425" s="47" t="s">
        <v>81</v>
      </c>
      <c r="D425" s="47">
        <v>8.9600000000000009</v>
      </c>
      <c r="E425">
        <v>0</v>
      </c>
      <c r="F425" s="48">
        <f t="shared" si="43"/>
        <v>0</v>
      </c>
      <c r="G425" s="21">
        <f t="shared" si="46"/>
        <v>0</v>
      </c>
      <c r="H425" s="21">
        <f t="shared" si="46"/>
        <v>0</v>
      </c>
      <c r="I425" s="21">
        <f t="shared" si="46"/>
        <v>0</v>
      </c>
      <c r="J425" s="21">
        <f t="shared" si="46"/>
        <v>0</v>
      </c>
      <c r="K425" s="21"/>
      <c r="L425" s="21"/>
    </row>
    <row r="426" spans="1:12" x14ac:dyDescent="0.25">
      <c r="A426" t="str">
        <f t="shared" si="44"/>
        <v>20013O</v>
      </c>
      <c r="B426" s="48">
        <v>20013</v>
      </c>
      <c r="C426" s="48" t="s">
        <v>81</v>
      </c>
      <c r="D426" s="48">
        <v>8.75</v>
      </c>
      <c r="E426">
        <v>0</v>
      </c>
      <c r="F426" s="48">
        <f t="shared" si="43"/>
        <v>0</v>
      </c>
      <c r="G426" s="21">
        <f t="shared" si="46"/>
        <v>0</v>
      </c>
      <c r="H426" s="21">
        <f t="shared" si="46"/>
        <v>0</v>
      </c>
      <c r="I426" s="21">
        <f t="shared" si="46"/>
        <v>0</v>
      </c>
      <c r="J426" s="21">
        <f t="shared" si="46"/>
        <v>0</v>
      </c>
      <c r="K426" s="21"/>
      <c r="L426" s="21"/>
    </row>
    <row r="427" spans="1:12" x14ac:dyDescent="0.25">
      <c r="A427" t="str">
        <f t="shared" si="44"/>
        <v>20014O</v>
      </c>
      <c r="B427" s="47">
        <v>20014</v>
      </c>
      <c r="C427" s="47" t="s">
        <v>81</v>
      </c>
      <c r="D427" s="47">
        <v>8.99</v>
      </c>
      <c r="E427">
        <v>0</v>
      </c>
      <c r="F427" s="48">
        <f t="shared" si="43"/>
        <v>0</v>
      </c>
      <c r="G427" s="21">
        <f t="shared" si="46"/>
        <v>0</v>
      </c>
      <c r="H427" s="21">
        <f t="shared" si="46"/>
        <v>0</v>
      </c>
      <c r="I427" s="21">
        <f t="shared" si="46"/>
        <v>0</v>
      </c>
      <c r="J427" s="21">
        <f t="shared" si="46"/>
        <v>0</v>
      </c>
      <c r="K427" s="21"/>
      <c r="L427" s="21"/>
    </row>
    <row r="428" spans="1:12" x14ac:dyDescent="0.25">
      <c r="A428" t="str">
        <f t="shared" si="44"/>
        <v>20021O</v>
      </c>
      <c r="B428" s="48">
        <v>20021</v>
      </c>
      <c r="C428" s="48" t="s">
        <v>81</v>
      </c>
      <c r="D428" s="48">
        <v>9.09</v>
      </c>
      <c r="E428">
        <v>0</v>
      </c>
      <c r="F428" s="48">
        <f t="shared" si="43"/>
        <v>0</v>
      </c>
      <c r="G428" s="21">
        <f t="shared" si="46"/>
        <v>0</v>
      </c>
      <c r="H428" s="21">
        <f t="shared" si="46"/>
        <v>0</v>
      </c>
      <c r="I428" s="21">
        <f t="shared" si="46"/>
        <v>0</v>
      </c>
      <c r="J428" s="21">
        <f t="shared" si="46"/>
        <v>0</v>
      </c>
      <c r="K428" s="21"/>
      <c r="L428" s="21"/>
    </row>
    <row r="429" spans="1:12" x14ac:dyDescent="0.25">
      <c r="A429" t="str">
        <f t="shared" si="44"/>
        <v>20022O</v>
      </c>
      <c r="B429" s="47">
        <v>20022</v>
      </c>
      <c r="C429" s="47" t="s">
        <v>81</v>
      </c>
      <c r="D429" s="47">
        <v>9.36</v>
      </c>
      <c r="E429">
        <v>0</v>
      </c>
      <c r="F429" s="48">
        <f t="shared" si="43"/>
        <v>0</v>
      </c>
      <c r="G429" s="21">
        <f t="shared" si="46"/>
        <v>0</v>
      </c>
      <c r="H429" s="21">
        <f t="shared" si="46"/>
        <v>0</v>
      </c>
      <c r="I429" s="21">
        <f t="shared" si="46"/>
        <v>0</v>
      </c>
      <c r="J429" s="21">
        <f t="shared" si="46"/>
        <v>0</v>
      </c>
      <c r="K429" s="21"/>
      <c r="L429" s="21"/>
    </row>
    <row r="430" spans="1:12" x14ac:dyDescent="0.25">
      <c r="A430" t="str">
        <f t="shared" si="44"/>
        <v>20023O</v>
      </c>
      <c r="B430" s="48">
        <v>20023</v>
      </c>
      <c r="C430" s="48" t="s">
        <v>81</v>
      </c>
      <c r="D430" s="48">
        <v>8.59</v>
      </c>
      <c r="E430">
        <v>0</v>
      </c>
      <c r="F430" s="48">
        <f t="shared" si="43"/>
        <v>0</v>
      </c>
      <c r="G430" s="21">
        <f t="shared" si="46"/>
        <v>0</v>
      </c>
      <c r="H430" s="21">
        <f t="shared" si="46"/>
        <v>0</v>
      </c>
      <c r="I430" s="21">
        <f t="shared" si="46"/>
        <v>0</v>
      </c>
      <c r="J430" s="21">
        <f t="shared" si="46"/>
        <v>0</v>
      </c>
      <c r="K430" s="21"/>
      <c r="L430" s="21"/>
    </row>
    <row r="431" spans="1:12" x14ac:dyDescent="0.25">
      <c r="A431" t="str">
        <f t="shared" si="44"/>
        <v>20024O</v>
      </c>
      <c r="B431" s="47">
        <v>20024</v>
      </c>
      <c r="C431" s="47" t="s">
        <v>81</v>
      </c>
      <c r="D431" s="47">
        <v>8.48</v>
      </c>
      <c r="E431">
        <v>0</v>
      </c>
      <c r="F431" s="48">
        <f t="shared" si="43"/>
        <v>0</v>
      </c>
      <c r="G431" s="21">
        <f t="shared" si="46"/>
        <v>0</v>
      </c>
      <c r="H431" s="21">
        <f t="shared" si="46"/>
        <v>0</v>
      </c>
      <c r="I431" s="21">
        <f t="shared" si="46"/>
        <v>0</v>
      </c>
      <c r="J431" s="21">
        <f t="shared" si="46"/>
        <v>0</v>
      </c>
      <c r="K431" s="21"/>
      <c r="L431" s="21"/>
    </row>
    <row r="432" spans="1:12" x14ac:dyDescent="0.25">
      <c r="A432" t="str">
        <f t="shared" si="44"/>
        <v>20031O</v>
      </c>
      <c r="B432" s="48">
        <v>20031</v>
      </c>
      <c r="C432" s="48" t="s">
        <v>81</v>
      </c>
      <c r="D432" s="48">
        <v>8.4499999999999993</v>
      </c>
      <c r="E432">
        <v>0</v>
      </c>
      <c r="F432" s="48">
        <f t="shared" si="43"/>
        <v>0</v>
      </c>
      <c r="G432" s="21">
        <f t="shared" si="46"/>
        <v>0</v>
      </c>
      <c r="H432" s="21">
        <f t="shared" si="46"/>
        <v>0</v>
      </c>
      <c r="I432" s="21">
        <f t="shared" si="46"/>
        <v>0</v>
      </c>
      <c r="J432" s="21">
        <f t="shared" si="46"/>
        <v>0</v>
      </c>
      <c r="K432" s="21"/>
      <c r="L432" s="21"/>
    </row>
    <row r="433" spans="1:12" x14ac:dyDescent="0.25">
      <c r="A433" t="str">
        <f t="shared" si="44"/>
        <v>20032O</v>
      </c>
      <c r="B433" s="47">
        <v>20032</v>
      </c>
      <c r="C433" s="47" t="s">
        <v>81</v>
      </c>
      <c r="D433" s="47">
        <v>8.48</v>
      </c>
      <c r="E433">
        <v>0</v>
      </c>
      <c r="F433" s="48">
        <f t="shared" si="43"/>
        <v>0</v>
      </c>
      <c r="G433" s="21">
        <f t="shared" si="46"/>
        <v>0</v>
      </c>
      <c r="H433" s="21">
        <f t="shared" si="46"/>
        <v>0</v>
      </c>
      <c r="I433" s="21">
        <f t="shared" si="46"/>
        <v>0</v>
      </c>
      <c r="J433" s="21">
        <f t="shared" si="46"/>
        <v>0</v>
      </c>
      <c r="K433" s="21"/>
      <c r="L433" s="21"/>
    </row>
    <row r="434" spans="1:12" x14ac:dyDescent="0.25">
      <c r="A434" t="str">
        <f t="shared" si="44"/>
        <v>20033O</v>
      </c>
      <c r="B434" s="48">
        <v>20033</v>
      </c>
      <c r="C434" s="48" t="s">
        <v>81</v>
      </c>
      <c r="D434" s="48">
        <v>8.0299999999999994</v>
      </c>
      <c r="E434">
        <v>0</v>
      </c>
      <c r="F434" s="48">
        <f t="shared" si="43"/>
        <v>0</v>
      </c>
      <c r="G434" s="21">
        <f t="shared" si="46"/>
        <v>0</v>
      </c>
      <c r="H434" s="21">
        <f t="shared" si="46"/>
        <v>0</v>
      </c>
      <c r="I434" s="21">
        <f t="shared" si="46"/>
        <v>0</v>
      </c>
      <c r="J434" s="21">
        <f t="shared" si="46"/>
        <v>0</v>
      </c>
      <c r="K434" s="21"/>
      <c r="L434" s="21"/>
    </row>
    <row r="435" spans="1:12" x14ac:dyDescent="0.25">
      <c r="A435" t="str">
        <f t="shared" si="44"/>
        <v>20034O</v>
      </c>
      <c r="B435" s="47">
        <v>20034</v>
      </c>
      <c r="C435" s="47" t="s">
        <v>81</v>
      </c>
      <c r="D435" s="47">
        <v>7.85</v>
      </c>
      <c r="E435">
        <v>0</v>
      </c>
      <c r="F435" s="48">
        <f t="shared" si="43"/>
        <v>0</v>
      </c>
      <c r="G435" s="21">
        <f t="shared" si="46"/>
        <v>0</v>
      </c>
      <c r="H435" s="21">
        <f t="shared" si="46"/>
        <v>0</v>
      </c>
      <c r="I435" s="21">
        <f t="shared" si="46"/>
        <v>0</v>
      </c>
      <c r="J435" s="21">
        <f t="shared" si="46"/>
        <v>0</v>
      </c>
      <c r="K435" s="21"/>
      <c r="L435" s="21"/>
    </row>
    <row r="436" spans="1:12" x14ac:dyDescent="0.25">
      <c r="A436" t="str">
        <f t="shared" si="44"/>
        <v>20041O</v>
      </c>
      <c r="B436" s="48">
        <v>20041</v>
      </c>
      <c r="C436" s="48" t="s">
        <v>81</v>
      </c>
      <c r="D436" s="48">
        <v>7.69</v>
      </c>
      <c r="E436">
        <v>0</v>
      </c>
      <c r="F436" s="48">
        <f t="shared" si="43"/>
        <v>0</v>
      </c>
      <c r="G436" s="21">
        <f t="shared" si="46"/>
        <v>0</v>
      </c>
      <c r="H436" s="21">
        <f t="shared" si="46"/>
        <v>0</v>
      </c>
      <c r="I436" s="21">
        <f t="shared" si="46"/>
        <v>0</v>
      </c>
      <c r="J436" s="21">
        <f t="shared" si="46"/>
        <v>0</v>
      </c>
      <c r="K436" s="21"/>
      <c r="L436" s="21"/>
    </row>
    <row r="437" spans="1:12" x14ac:dyDescent="0.25">
      <c r="A437" t="str">
        <f t="shared" si="44"/>
        <v>20042O</v>
      </c>
      <c r="B437" s="47">
        <v>20042</v>
      </c>
      <c r="C437" s="47" t="s">
        <v>81</v>
      </c>
      <c r="D437" s="47">
        <v>8.11</v>
      </c>
      <c r="E437">
        <v>0</v>
      </c>
      <c r="F437" s="48">
        <f t="shared" si="43"/>
        <v>0</v>
      </c>
      <c r="G437" s="21">
        <f t="shared" si="46"/>
        <v>0</v>
      </c>
      <c r="H437" s="21">
        <f t="shared" si="46"/>
        <v>0</v>
      </c>
      <c r="I437" s="21">
        <f t="shared" si="46"/>
        <v>0</v>
      </c>
      <c r="J437" s="21">
        <f t="shared" si="46"/>
        <v>0</v>
      </c>
      <c r="K437" s="21"/>
      <c r="L437" s="21"/>
    </row>
    <row r="438" spans="1:12" x14ac:dyDescent="0.25">
      <c r="A438" t="str">
        <f t="shared" si="44"/>
        <v>20043O</v>
      </c>
      <c r="B438" s="48">
        <v>20043</v>
      </c>
      <c r="C438" s="48" t="s">
        <v>81</v>
      </c>
      <c r="D438" s="48">
        <v>7.19</v>
      </c>
      <c r="E438">
        <v>0</v>
      </c>
      <c r="F438" s="48">
        <f t="shared" si="43"/>
        <v>0</v>
      </c>
      <c r="G438" s="21">
        <f t="shared" si="46"/>
        <v>0</v>
      </c>
      <c r="H438" s="21">
        <f t="shared" si="46"/>
        <v>0</v>
      </c>
      <c r="I438" s="21">
        <f t="shared" si="46"/>
        <v>0</v>
      </c>
      <c r="J438" s="21">
        <f t="shared" si="46"/>
        <v>0</v>
      </c>
      <c r="K438" s="21"/>
      <c r="L438" s="21"/>
    </row>
    <row r="439" spans="1:12" x14ac:dyDescent="0.25">
      <c r="A439" t="str">
        <f t="shared" si="44"/>
        <v>20044O</v>
      </c>
      <c r="B439" s="47">
        <v>20044</v>
      </c>
      <c r="C439" s="47" t="s">
        <v>81</v>
      </c>
      <c r="D439" s="47">
        <v>7.23</v>
      </c>
      <c r="E439">
        <v>0</v>
      </c>
      <c r="F439" s="48">
        <f t="shared" si="43"/>
        <v>0</v>
      </c>
      <c r="G439" s="21">
        <f t="shared" si="46"/>
        <v>0</v>
      </c>
      <c r="H439" s="21">
        <f t="shared" si="46"/>
        <v>0</v>
      </c>
      <c r="I439" s="21">
        <f t="shared" si="46"/>
        <v>0</v>
      </c>
      <c r="J439" s="21">
        <f t="shared" si="46"/>
        <v>0</v>
      </c>
      <c r="K439" s="21"/>
      <c r="L439" s="21"/>
    </row>
    <row r="440" spans="1:12" x14ac:dyDescent="0.25">
      <c r="A440" t="str">
        <f t="shared" si="44"/>
        <v>20051O</v>
      </c>
      <c r="B440" s="48">
        <v>20051</v>
      </c>
      <c r="C440" s="48" t="s">
        <v>81</v>
      </c>
      <c r="D440" s="48">
        <v>6.91</v>
      </c>
      <c r="E440">
        <v>0</v>
      </c>
      <c r="F440" s="48">
        <f t="shared" si="43"/>
        <v>0</v>
      </c>
      <c r="G440" s="21">
        <f t="shared" si="46"/>
        <v>0</v>
      </c>
      <c r="H440" s="21">
        <f t="shared" si="46"/>
        <v>0</v>
      </c>
      <c r="I440" s="21">
        <f t="shared" si="46"/>
        <v>0</v>
      </c>
      <c r="J440" s="21">
        <f t="shared" si="46"/>
        <v>0</v>
      </c>
      <c r="K440" s="21"/>
      <c r="L440" s="21"/>
    </row>
    <row r="441" spans="1:12" x14ac:dyDescent="0.25">
      <c r="A441" t="str">
        <f t="shared" si="44"/>
        <v>20052O</v>
      </c>
      <c r="B441" s="47">
        <v>20052</v>
      </c>
      <c r="C441" s="47" t="s">
        <v>81</v>
      </c>
      <c r="D441" s="47">
        <v>6.91</v>
      </c>
      <c r="E441">
        <v>0</v>
      </c>
      <c r="F441" s="48">
        <f t="shared" si="43"/>
        <v>0</v>
      </c>
      <c r="G441" s="21">
        <f t="shared" si="46"/>
        <v>0</v>
      </c>
      <c r="H441" s="21">
        <f t="shared" si="46"/>
        <v>0</v>
      </c>
      <c r="I441" s="21">
        <f t="shared" si="46"/>
        <v>0</v>
      </c>
      <c r="J441" s="21">
        <f t="shared" si="46"/>
        <v>0</v>
      </c>
      <c r="K441" s="21"/>
      <c r="L441" s="21"/>
    </row>
    <row r="442" spans="1:12" x14ac:dyDescent="0.25">
      <c r="A442" t="str">
        <f t="shared" si="44"/>
        <v>20053O</v>
      </c>
      <c r="B442" s="48">
        <v>20053</v>
      </c>
      <c r="C442" s="48" t="s">
        <v>81</v>
      </c>
      <c r="D442" s="48">
        <v>6.18</v>
      </c>
      <c r="E442">
        <v>0</v>
      </c>
      <c r="F442" s="48">
        <f t="shared" si="43"/>
        <v>0</v>
      </c>
      <c r="G442" s="21">
        <f t="shared" ref="G442:J461" si="47">SUMIF($A:$A,$E442&amp;G$1,$D:$D)</f>
        <v>0</v>
      </c>
      <c r="H442" s="21">
        <f t="shared" si="47"/>
        <v>0</v>
      </c>
      <c r="I442" s="21">
        <f t="shared" si="47"/>
        <v>0</v>
      </c>
      <c r="J442" s="21">
        <f t="shared" si="47"/>
        <v>0</v>
      </c>
      <c r="K442" s="21"/>
      <c r="L442" s="21"/>
    </row>
    <row r="443" spans="1:12" x14ac:dyDescent="0.25">
      <c r="A443" t="str">
        <f t="shared" si="44"/>
        <v>20054O</v>
      </c>
      <c r="B443" s="47">
        <v>20054</v>
      </c>
      <c r="C443" s="47" t="s">
        <v>81</v>
      </c>
      <c r="D443" s="47">
        <v>6.22</v>
      </c>
      <c r="E443">
        <v>0</v>
      </c>
      <c r="F443" s="48">
        <f t="shared" si="43"/>
        <v>0</v>
      </c>
      <c r="G443" s="21">
        <f t="shared" si="47"/>
        <v>0</v>
      </c>
      <c r="H443" s="21">
        <f t="shared" si="47"/>
        <v>0</v>
      </c>
      <c r="I443" s="21">
        <f t="shared" si="47"/>
        <v>0</v>
      </c>
      <c r="J443" s="21">
        <f t="shared" si="47"/>
        <v>0</v>
      </c>
      <c r="K443" s="21"/>
      <c r="L443" s="21"/>
    </row>
    <row r="444" spans="1:12" x14ac:dyDescent="0.25">
      <c r="A444" t="str">
        <f t="shared" si="44"/>
        <v>20061O</v>
      </c>
      <c r="B444" s="48">
        <v>20061</v>
      </c>
      <c r="C444" s="48" t="s">
        <v>81</v>
      </c>
      <c r="D444" s="48">
        <v>6.26</v>
      </c>
      <c r="E444">
        <v>0</v>
      </c>
      <c r="F444" s="48">
        <f t="shared" si="43"/>
        <v>0</v>
      </c>
      <c r="G444" s="21">
        <f t="shared" si="47"/>
        <v>0</v>
      </c>
      <c r="H444" s="21">
        <f t="shared" si="47"/>
        <v>0</v>
      </c>
      <c r="I444" s="21">
        <f t="shared" si="47"/>
        <v>0</v>
      </c>
      <c r="J444" s="21">
        <f t="shared" si="47"/>
        <v>0</v>
      </c>
      <c r="K444" s="21"/>
      <c r="L444" s="21"/>
    </row>
    <row r="445" spans="1:12" x14ac:dyDescent="0.25">
      <c r="A445" t="str">
        <f t="shared" si="44"/>
        <v>20062O</v>
      </c>
      <c r="B445" s="47">
        <v>20062</v>
      </c>
      <c r="C445" s="47" t="s">
        <v>81</v>
      </c>
      <c r="D445" s="47">
        <v>5.97</v>
      </c>
      <c r="E445">
        <v>0</v>
      </c>
      <c r="F445" s="48">
        <f t="shared" si="43"/>
        <v>0</v>
      </c>
      <c r="G445" s="21">
        <f t="shared" si="47"/>
        <v>0</v>
      </c>
      <c r="H445" s="21">
        <f t="shared" si="47"/>
        <v>0</v>
      </c>
      <c r="I445" s="21">
        <f t="shared" si="47"/>
        <v>0</v>
      </c>
      <c r="J445" s="21">
        <f t="shared" si="47"/>
        <v>0</v>
      </c>
      <c r="K445" s="21"/>
      <c r="L445" s="21"/>
    </row>
    <row r="446" spans="1:12" x14ac:dyDescent="0.25">
      <c r="A446" t="str">
        <f t="shared" si="44"/>
        <v>20063O</v>
      </c>
      <c r="B446" s="48">
        <v>20063</v>
      </c>
      <c r="C446" s="48" t="s">
        <v>81</v>
      </c>
      <c r="D446" s="48">
        <v>5.65</v>
      </c>
      <c r="E446">
        <v>0</v>
      </c>
      <c r="F446" s="48">
        <f t="shared" si="43"/>
        <v>0</v>
      </c>
      <c r="G446" s="21">
        <f t="shared" si="47"/>
        <v>0</v>
      </c>
      <c r="H446" s="21">
        <f t="shared" si="47"/>
        <v>0</v>
      </c>
      <c r="I446" s="21">
        <f t="shared" si="47"/>
        <v>0</v>
      </c>
      <c r="J446" s="21">
        <f t="shared" si="47"/>
        <v>0</v>
      </c>
      <c r="K446" s="21"/>
      <c r="L446" s="21"/>
    </row>
    <row r="447" spans="1:12" x14ac:dyDescent="0.25">
      <c r="A447" t="str">
        <f t="shared" si="44"/>
        <v>20064O</v>
      </c>
      <c r="B447" s="47">
        <v>20064</v>
      </c>
      <c r="C447" s="47" t="s">
        <v>81</v>
      </c>
      <c r="D447" s="47">
        <v>5.61</v>
      </c>
      <c r="E447">
        <v>0</v>
      </c>
      <c r="F447" s="48">
        <f t="shared" si="43"/>
        <v>0</v>
      </c>
      <c r="G447" s="21">
        <f t="shared" si="47"/>
        <v>0</v>
      </c>
      <c r="H447" s="21">
        <f t="shared" si="47"/>
        <v>0</v>
      </c>
      <c r="I447" s="21">
        <f t="shared" si="47"/>
        <v>0</v>
      </c>
      <c r="J447" s="21">
        <f t="shared" si="47"/>
        <v>0</v>
      </c>
      <c r="K447" s="21"/>
      <c r="L447" s="21"/>
    </row>
    <row r="448" spans="1:12" x14ac:dyDescent="0.25">
      <c r="A448" t="str">
        <f t="shared" si="44"/>
        <v>20071O</v>
      </c>
      <c r="B448" s="48">
        <v>20071</v>
      </c>
      <c r="C448" s="48" t="s">
        <v>81</v>
      </c>
      <c r="D448" s="48">
        <v>5.77</v>
      </c>
      <c r="E448">
        <v>0</v>
      </c>
      <c r="F448" s="48">
        <f t="shared" si="43"/>
        <v>0</v>
      </c>
      <c r="G448" s="21">
        <f t="shared" si="47"/>
        <v>0</v>
      </c>
      <c r="H448" s="21">
        <f t="shared" si="47"/>
        <v>0</v>
      </c>
      <c r="I448" s="21">
        <f t="shared" si="47"/>
        <v>0</v>
      </c>
      <c r="J448" s="21">
        <f t="shared" si="47"/>
        <v>0</v>
      </c>
      <c r="K448" s="21"/>
      <c r="L448" s="21"/>
    </row>
    <row r="449" spans="1:12" x14ac:dyDescent="0.25">
      <c r="A449" t="str">
        <f t="shared" si="44"/>
        <v>20072O</v>
      </c>
      <c r="B449" s="47">
        <v>20072</v>
      </c>
      <c r="C449" s="47" t="s">
        <v>81</v>
      </c>
      <c r="D449" s="47">
        <v>5.52</v>
      </c>
      <c r="E449">
        <v>0</v>
      </c>
      <c r="F449" s="48">
        <f t="shared" si="43"/>
        <v>0</v>
      </c>
      <c r="G449" s="21">
        <f t="shared" si="47"/>
        <v>0</v>
      </c>
      <c r="H449" s="21">
        <f t="shared" si="47"/>
        <v>0</v>
      </c>
      <c r="I449" s="21">
        <f t="shared" si="47"/>
        <v>0</v>
      </c>
      <c r="J449" s="21">
        <f t="shared" si="47"/>
        <v>0</v>
      </c>
      <c r="K449" s="21"/>
      <c r="L449" s="21"/>
    </row>
    <row r="450" spans="1:12" x14ac:dyDescent="0.25">
      <c r="A450" t="str">
        <f t="shared" si="44"/>
        <v>20073O</v>
      </c>
      <c r="B450" s="48">
        <v>20073</v>
      </c>
      <c r="C450" s="48" t="s">
        <v>81</v>
      </c>
      <c r="D450" s="48">
        <v>5.15</v>
      </c>
      <c r="E450">
        <v>0</v>
      </c>
      <c r="F450" s="48">
        <f t="shared" si="43"/>
        <v>0</v>
      </c>
      <c r="G450" s="21">
        <f t="shared" si="47"/>
        <v>0</v>
      </c>
      <c r="H450" s="21">
        <f t="shared" si="47"/>
        <v>0</v>
      </c>
      <c r="I450" s="21">
        <f t="shared" si="47"/>
        <v>0</v>
      </c>
      <c r="J450" s="21">
        <f t="shared" si="47"/>
        <v>0</v>
      </c>
      <c r="K450" s="21"/>
      <c r="L450" s="21"/>
    </row>
    <row r="451" spans="1:12" x14ac:dyDescent="0.25">
      <c r="A451" t="str">
        <f t="shared" si="44"/>
        <v>20074O</v>
      </c>
      <c r="B451" s="47">
        <v>20074</v>
      </c>
      <c r="C451" s="47" t="s">
        <v>81</v>
      </c>
      <c r="D451" s="47">
        <v>5.32</v>
      </c>
      <c r="E451">
        <v>0</v>
      </c>
      <c r="F451" s="48">
        <f t="shared" si="43"/>
        <v>0</v>
      </c>
      <c r="G451" s="21">
        <f t="shared" si="47"/>
        <v>0</v>
      </c>
      <c r="H451" s="21">
        <f t="shared" si="47"/>
        <v>0</v>
      </c>
      <c r="I451" s="21">
        <f t="shared" si="47"/>
        <v>0</v>
      </c>
      <c r="J451" s="21">
        <f t="shared" si="47"/>
        <v>0</v>
      </c>
      <c r="K451" s="21"/>
      <c r="L451" s="21"/>
    </row>
    <row r="452" spans="1:12" x14ac:dyDescent="0.25">
      <c r="A452" t="str">
        <f t="shared" si="44"/>
        <v>20081O</v>
      </c>
      <c r="B452" s="48">
        <v>20081</v>
      </c>
      <c r="C452" s="48" t="s">
        <v>81</v>
      </c>
      <c r="D452" s="48">
        <v>5.24</v>
      </c>
      <c r="E452">
        <v>0</v>
      </c>
      <c r="F452" s="48">
        <f t="shared" ref="F452:F515" si="48">ROUND(E452/10,0)</f>
        <v>0</v>
      </c>
      <c r="G452" s="21">
        <f t="shared" si="47"/>
        <v>0</v>
      </c>
      <c r="H452" s="21">
        <f t="shared" si="47"/>
        <v>0</v>
      </c>
      <c r="I452" s="21">
        <f t="shared" si="47"/>
        <v>0</v>
      </c>
      <c r="J452" s="21">
        <f t="shared" si="47"/>
        <v>0</v>
      </c>
      <c r="K452" s="21"/>
      <c r="L452" s="21"/>
    </row>
    <row r="453" spans="1:12" x14ac:dyDescent="0.25">
      <c r="A453" t="str">
        <f t="shared" si="44"/>
        <v>20082O</v>
      </c>
      <c r="B453" s="47">
        <v>20082</v>
      </c>
      <c r="C453" s="47" t="s">
        <v>81</v>
      </c>
      <c r="D453" s="47">
        <v>5.23</v>
      </c>
      <c r="E453">
        <v>0</v>
      </c>
      <c r="F453" s="48">
        <f t="shared" si="48"/>
        <v>0</v>
      </c>
      <c r="G453" s="21">
        <f t="shared" si="47"/>
        <v>0</v>
      </c>
      <c r="H453" s="21">
        <f t="shared" si="47"/>
        <v>0</v>
      </c>
      <c r="I453" s="21">
        <f t="shared" si="47"/>
        <v>0</v>
      </c>
      <c r="J453" s="21">
        <f t="shared" si="47"/>
        <v>0</v>
      </c>
      <c r="K453" s="21"/>
      <c r="L453" s="21"/>
    </row>
    <row r="454" spans="1:12" x14ac:dyDescent="0.25">
      <c r="A454" t="str">
        <f t="shared" si="44"/>
        <v>20083O</v>
      </c>
      <c r="B454" s="48">
        <v>20083</v>
      </c>
      <c r="C454" s="48" t="s">
        <v>81</v>
      </c>
      <c r="D454" s="48">
        <v>5.28</v>
      </c>
      <c r="E454">
        <v>0</v>
      </c>
      <c r="F454" s="48">
        <f t="shared" si="48"/>
        <v>0</v>
      </c>
      <c r="G454" s="21">
        <f t="shared" si="47"/>
        <v>0</v>
      </c>
      <c r="H454" s="21">
        <f t="shared" si="47"/>
        <v>0</v>
      </c>
      <c r="I454" s="21">
        <f t="shared" si="47"/>
        <v>0</v>
      </c>
      <c r="J454" s="21">
        <f t="shared" si="47"/>
        <v>0</v>
      </c>
      <c r="K454" s="21"/>
      <c r="L454" s="21"/>
    </row>
    <row r="455" spans="1:12" x14ac:dyDescent="0.25">
      <c r="A455" t="str">
        <f t="shared" si="44"/>
        <v>20084O</v>
      </c>
      <c r="B455" s="47">
        <v>20084</v>
      </c>
      <c r="C455" s="47" t="s">
        <v>81</v>
      </c>
      <c r="D455" s="47">
        <v>5.74</v>
      </c>
      <c r="E455">
        <v>0</v>
      </c>
      <c r="F455" s="48">
        <f t="shared" si="48"/>
        <v>0</v>
      </c>
      <c r="G455" s="21">
        <f t="shared" si="47"/>
        <v>0</v>
      </c>
      <c r="H455" s="21">
        <f t="shared" si="47"/>
        <v>0</v>
      </c>
      <c r="I455" s="21">
        <f t="shared" si="47"/>
        <v>0</v>
      </c>
      <c r="J455" s="21">
        <f t="shared" si="47"/>
        <v>0</v>
      </c>
      <c r="K455" s="21"/>
      <c r="L455" s="21"/>
    </row>
    <row r="456" spans="1:12" x14ac:dyDescent="0.25">
      <c r="A456" t="str">
        <f t="shared" si="44"/>
        <v>20091O</v>
      </c>
      <c r="B456" s="48">
        <v>20091</v>
      </c>
      <c r="C456" s="48" t="s">
        <v>81</v>
      </c>
      <c r="D456" s="48">
        <v>6.53</v>
      </c>
      <c r="E456">
        <v>0</v>
      </c>
      <c r="F456" s="48">
        <f t="shared" si="48"/>
        <v>0</v>
      </c>
      <c r="G456" s="21">
        <f t="shared" si="47"/>
        <v>0</v>
      </c>
      <c r="H456" s="21">
        <f t="shared" si="47"/>
        <v>0</v>
      </c>
      <c r="I456" s="21">
        <f t="shared" si="47"/>
        <v>0</v>
      </c>
      <c r="J456" s="21">
        <f t="shared" si="47"/>
        <v>0</v>
      </c>
      <c r="K456" s="21"/>
      <c r="L456" s="21"/>
    </row>
    <row r="457" spans="1:12" x14ac:dyDescent="0.25">
      <c r="A457" t="str">
        <f t="shared" si="44"/>
        <v>20092O</v>
      </c>
      <c r="B457" s="47">
        <v>20092</v>
      </c>
      <c r="C457" s="47" t="s">
        <v>81</v>
      </c>
      <c r="D457" s="47">
        <v>7.18</v>
      </c>
      <c r="E457">
        <v>0</v>
      </c>
      <c r="F457" s="48">
        <f t="shared" si="48"/>
        <v>0</v>
      </c>
      <c r="G457" s="21">
        <f t="shared" si="47"/>
        <v>0</v>
      </c>
      <c r="H457" s="21">
        <f t="shared" si="47"/>
        <v>0</v>
      </c>
      <c r="I457" s="21">
        <f t="shared" si="47"/>
        <v>0</v>
      </c>
      <c r="J457" s="21">
        <f t="shared" si="47"/>
        <v>0</v>
      </c>
      <c r="K457" s="21"/>
      <c r="L457" s="21"/>
    </row>
    <row r="458" spans="1:12" x14ac:dyDescent="0.25">
      <c r="A458" t="str">
        <f t="shared" ref="A458:A524" si="49">B458&amp;C458</f>
        <v>20093O</v>
      </c>
      <c r="B458" s="48">
        <v>20093</v>
      </c>
      <c r="C458" s="48" t="s">
        <v>81</v>
      </c>
      <c r="D458" s="48">
        <v>7.09</v>
      </c>
      <c r="E458">
        <v>0</v>
      </c>
      <c r="F458" s="48">
        <f t="shared" si="48"/>
        <v>0</v>
      </c>
      <c r="G458" s="21">
        <f t="shared" si="47"/>
        <v>0</v>
      </c>
      <c r="H458" s="21">
        <f t="shared" si="47"/>
        <v>0</v>
      </c>
      <c r="I458" s="21">
        <f t="shared" si="47"/>
        <v>0</v>
      </c>
      <c r="J458" s="21">
        <f t="shared" si="47"/>
        <v>0</v>
      </c>
      <c r="K458" s="21"/>
      <c r="L458" s="21"/>
    </row>
    <row r="459" spans="1:12" x14ac:dyDescent="0.25">
      <c r="A459" t="str">
        <f t="shared" si="49"/>
        <v>20094O</v>
      </c>
      <c r="B459" s="47">
        <v>20094</v>
      </c>
      <c r="C459" s="47" t="s">
        <v>81</v>
      </c>
      <c r="D459" s="47">
        <v>7.29</v>
      </c>
      <c r="E459">
        <v>0</v>
      </c>
      <c r="F459" s="48">
        <f t="shared" si="48"/>
        <v>0</v>
      </c>
      <c r="G459" s="21">
        <f t="shared" si="47"/>
        <v>0</v>
      </c>
      <c r="H459" s="21">
        <f t="shared" si="47"/>
        <v>0</v>
      </c>
      <c r="I459" s="21">
        <f t="shared" si="47"/>
        <v>0</v>
      </c>
      <c r="J459" s="21">
        <f t="shared" si="47"/>
        <v>0</v>
      </c>
      <c r="K459" s="21"/>
      <c r="L459" s="21"/>
    </row>
    <row r="460" spans="1:12" x14ac:dyDescent="0.25">
      <c r="A460" t="str">
        <f t="shared" si="49"/>
        <v>20101O</v>
      </c>
      <c r="B460" s="48">
        <v>20101</v>
      </c>
      <c r="C460" s="48" t="s">
        <v>81</v>
      </c>
      <c r="D460" s="48">
        <v>7.44</v>
      </c>
      <c r="E460">
        <v>0</v>
      </c>
      <c r="F460" s="48">
        <f t="shared" si="48"/>
        <v>0</v>
      </c>
      <c r="G460" s="21">
        <f t="shared" si="47"/>
        <v>0</v>
      </c>
      <c r="H460" s="21">
        <f t="shared" si="47"/>
        <v>0</v>
      </c>
      <c r="I460" s="21">
        <f t="shared" si="47"/>
        <v>0</v>
      </c>
      <c r="J460" s="21">
        <f t="shared" si="47"/>
        <v>0</v>
      </c>
      <c r="K460" s="21"/>
      <c r="L460" s="21"/>
    </row>
    <row r="461" spans="1:12" x14ac:dyDescent="0.25">
      <c r="A461" t="str">
        <f t="shared" si="49"/>
        <v>20102O</v>
      </c>
      <c r="B461" s="47">
        <v>20102</v>
      </c>
      <c r="C461" s="47" t="s">
        <v>81</v>
      </c>
      <c r="D461" s="47">
        <v>7.25</v>
      </c>
      <c r="E461">
        <v>0</v>
      </c>
      <c r="F461" s="48">
        <f t="shared" si="48"/>
        <v>0</v>
      </c>
      <c r="G461" s="21">
        <f t="shared" si="47"/>
        <v>0</v>
      </c>
      <c r="H461" s="21">
        <f t="shared" si="47"/>
        <v>0</v>
      </c>
      <c r="I461" s="21">
        <f t="shared" si="47"/>
        <v>0</v>
      </c>
      <c r="J461" s="21">
        <f t="shared" si="47"/>
        <v>0</v>
      </c>
      <c r="K461" s="21"/>
      <c r="L461" s="21"/>
    </row>
    <row r="462" spans="1:12" x14ac:dyDescent="0.25">
      <c r="A462" t="str">
        <f t="shared" si="49"/>
        <v>20103O</v>
      </c>
      <c r="B462" s="48">
        <v>20103</v>
      </c>
      <c r="C462" s="48" t="s">
        <v>81</v>
      </c>
      <c r="D462" s="48">
        <v>6.79</v>
      </c>
      <c r="E462">
        <v>0</v>
      </c>
      <c r="F462" s="48">
        <f t="shared" si="48"/>
        <v>0</v>
      </c>
      <c r="G462" s="21">
        <f t="shared" ref="G462:J475" si="50">SUMIF($A:$A,$E462&amp;G$1,$D:$D)</f>
        <v>0</v>
      </c>
      <c r="H462" s="21">
        <f t="shared" si="50"/>
        <v>0</v>
      </c>
      <c r="I462" s="21">
        <f t="shared" si="50"/>
        <v>0</v>
      </c>
      <c r="J462" s="21">
        <f t="shared" si="50"/>
        <v>0</v>
      </c>
      <c r="K462" s="21"/>
      <c r="L462" s="21"/>
    </row>
    <row r="463" spans="1:12" x14ac:dyDescent="0.25">
      <c r="A463" t="str">
        <f t="shared" si="49"/>
        <v>20104O</v>
      </c>
      <c r="B463" s="47">
        <v>20104</v>
      </c>
      <c r="C463" s="47" t="s">
        <v>81</v>
      </c>
      <c r="D463" s="47">
        <v>6.48</v>
      </c>
      <c r="E463">
        <v>0</v>
      </c>
      <c r="F463" s="48">
        <f t="shared" si="48"/>
        <v>0</v>
      </c>
      <c r="G463" s="21">
        <f t="shared" si="50"/>
        <v>0</v>
      </c>
      <c r="H463" s="21">
        <f t="shared" si="50"/>
        <v>0</v>
      </c>
      <c r="I463" s="21">
        <f t="shared" si="50"/>
        <v>0</v>
      </c>
      <c r="J463" s="21">
        <f t="shared" si="50"/>
        <v>0</v>
      </c>
      <c r="K463" s="21"/>
      <c r="L463" s="21"/>
    </row>
    <row r="464" spans="1:12" x14ac:dyDescent="0.25">
      <c r="A464" t="str">
        <f t="shared" si="49"/>
        <v>20111O</v>
      </c>
      <c r="B464" s="48">
        <v>20111</v>
      </c>
      <c r="C464" s="48" t="s">
        <v>81</v>
      </c>
      <c r="D464" s="48">
        <v>6.42</v>
      </c>
      <c r="E464">
        <v>0</v>
      </c>
      <c r="F464" s="48">
        <f t="shared" si="48"/>
        <v>0</v>
      </c>
      <c r="G464" s="21">
        <f t="shared" si="50"/>
        <v>0</v>
      </c>
      <c r="H464" s="21">
        <f t="shared" si="50"/>
        <v>0</v>
      </c>
      <c r="I464" s="21">
        <f t="shared" si="50"/>
        <v>0</v>
      </c>
      <c r="J464" s="21">
        <f t="shared" si="50"/>
        <v>0</v>
      </c>
      <c r="K464" s="21"/>
      <c r="L464" s="21"/>
    </row>
    <row r="465" spans="1:12" x14ac:dyDescent="0.25">
      <c r="A465" t="str">
        <f t="shared" si="49"/>
        <v>20112O</v>
      </c>
      <c r="B465" s="47">
        <v>20112</v>
      </c>
      <c r="C465" s="47" t="s">
        <v>81</v>
      </c>
      <c r="D465" s="47">
        <v>6.25</v>
      </c>
      <c r="E465">
        <v>0</v>
      </c>
      <c r="F465" s="48">
        <f t="shared" si="48"/>
        <v>0</v>
      </c>
      <c r="G465" s="21">
        <f t="shared" si="50"/>
        <v>0</v>
      </c>
      <c r="H465" s="21">
        <f t="shared" si="50"/>
        <v>0</v>
      </c>
      <c r="I465" s="21">
        <f t="shared" si="50"/>
        <v>0</v>
      </c>
      <c r="J465" s="21">
        <f t="shared" si="50"/>
        <v>0</v>
      </c>
      <c r="K465" s="21"/>
      <c r="L465" s="21"/>
    </row>
    <row r="466" spans="1:12" x14ac:dyDescent="0.25">
      <c r="A466" t="str">
        <f t="shared" si="49"/>
        <v>20113O</v>
      </c>
      <c r="B466" s="48">
        <v>20113</v>
      </c>
      <c r="C466" s="48" t="s">
        <v>81</v>
      </c>
      <c r="D466" s="48">
        <v>5.87</v>
      </c>
      <c r="E466">
        <v>0</v>
      </c>
      <c r="F466" s="48">
        <f t="shared" si="48"/>
        <v>0</v>
      </c>
      <c r="G466" s="21">
        <f t="shared" si="50"/>
        <v>0</v>
      </c>
      <c r="H466" s="21">
        <f t="shared" si="50"/>
        <v>0</v>
      </c>
      <c r="I466" s="21">
        <f t="shared" si="50"/>
        <v>0</v>
      </c>
      <c r="J466" s="21">
        <f t="shared" si="50"/>
        <v>0</v>
      </c>
      <c r="K466" s="21"/>
      <c r="L466" s="21"/>
    </row>
    <row r="467" spans="1:12" x14ac:dyDescent="0.25">
      <c r="A467" t="str">
        <f t="shared" si="49"/>
        <v>20114O</v>
      </c>
      <c r="B467" s="47">
        <v>20114</v>
      </c>
      <c r="C467" s="47" t="s">
        <v>81</v>
      </c>
      <c r="D467" s="47">
        <v>5.93</v>
      </c>
      <c r="E467">
        <v>0</v>
      </c>
      <c r="F467" s="48">
        <f t="shared" si="48"/>
        <v>0</v>
      </c>
      <c r="G467" s="21">
        <f t="shared" si="50"/>
        <v>0</v>
      </c>
      <c r="H467" s="21">
        <f t="shared" si="50"/>
        <v>0</v>
      </c>
      <c r="I467" s="21">
        <f t="shared" si="50"/>
        <v>0</v>
      </c>
      <c r="J467" s="21">
        <f t="shared" si="50"/>
        <v>0</v>
      </c>
      <c r="K467" s="21"/>
      <c r="L467" s="21"/>
    </row>
    <row r="468" spans="1:12" x14ac:dyDescent="0.25">
      <c r="A468" t="str">
        <f t="shared" si="49"/>
        <v>20121O</v>
      </c>
      <c r="B468" s="48">
        <v>20121</v>
      </c>
      <c r="C468" s="48" t="s">
        <v>81</v>
      </c>
      <c r="D468" s="48">
        <v>6.02</v>
      </c>
      <c r="E468">
        <v>0</v>
      </c>
      <c r="F468" s="48">
        <f t="shared" si="48"/>
        <v>0</v>
      </c>
      <c r="G468" s="21">
        <f t="shared" si="50"/>
        <v>0</v>
      </c>
      <c r="H468" s="21">
        <f t="shared" si="50"/>
        <v>0</v>
      </c>
      <c r="I468" s="21">
        <f t="shared" si="50"/>
        <v>0</v>
      </c>
      <c r="J468" s="21">
        <f t="shared" si="50"/>
        <v>0</v>
      </c>
      <c r="K468" s="21"/>
      <c r="L468" s="21"/>
    </row>
    <row r="469" spans="1:12" x14ac:dyDescent="0.25">
      <c r="A469" t="str">
        <f t="shared" si="49"/>
        <v>20122O</v>
      </c>
      <c r="B469" s="47">
        <v>20122</v>
      </c>
      <c r="C469" s="47" t="s">
        <v>81</v>
      </c>
      <c r="D469" s="47">
        <v>5.9</v>
      </c>
      <c r="E469">
        <v>0</v>
      </c>
      <c r="F469" s="48">
        <f t="shared" si="48"/>
        <v>0</v>
      </c>
      <c r="G469" s="21">
        <f t="shared" si="50"/>
        <v>0</v>
      </c>
      <c r="H469" s="21">
        <f t="shared" si="50"/>
        <v>0</v>
      </c>
      <c r="I469" s="21">
        <f t="shared" si="50"/>
        <v>0</v>
      </c>
      <c r="J469" s="21">
        <f t="shared" si="50"/>
        <v>0</v>
      </c>
      <c r="K469" s="21"/>
      <c r="L469" s="21"/>
    </row>
    <row r="470" spans="1:12" x14ac:dyDescent="0.25">
      <c r="A470" t="str">
        <f t="shared" si="49"/>
        <v>20123O</v>
      </c>
      <c r="B470" s="48">
        <v>20123</v>
      </c>
      <c r="C470" s="48" t="s">
        <v>81</v>
      </c>
      <c r="D470" s="48">
        <v>5.76</v>
      </c>
      <c r="E470">
        <v>0</v>
      </c>
      <c r="F470" s="48">
        <f t="shared" si="48"/>
        <v>0</v>
      </c>
      <c r="G470" s="21">
        <f t="shared" si="50"/>
        <v>0</v>
      </c>
      <c r="H470" s="21">
        <f t="shared" si="50"/>
        <v>0</v>
      </c>
      <c r="I470" s="21">
        <f t="shared" si="50"/>
        <v>0</v>
      </c>
      <c r="J470" s="21">
        <f t="shared" si="50"/>
        <v>0</v>
      </c>
      <c r="K470" s="21"/>
      <c r="L470" s="21"/>
    </row>
    <row r="471" spans="1:12" x14ac:dyDescent="0.25">
      <c r="A471" t="str">
        <f t="shared" si="49"/>
        <v>20124O</v>
      </c>
      <c r="B471" s="47">
        <v>20124</v>
      </c>
      <c r="C471" s="47" t="s">
        <v>81</v>
      </c>
      <c r="D471" s="47">
        <v>5.63</v>
      </c>
      <c r="E471">
        <v>0</v>
      </c>
      <c r="F471" s="48">
        <f t="shared" si="48"/>
        <v>0</v>
      </c>
      <c r="G471" s="21">
        <f t="shared" si="50"/>
        <v>0</v>
      </c>
      <c r="H471" s="21">
        <f t="shared" si="50"/>
        <v>0</v>
      </c>
      <c r="I471" s="21">
        <f t="shared" si="50"/>
        <v>0</v>
      </c>
      <c r="J471" s="21">
        <f t="shared" si="50"/>
        <v>0</v>
      </c>
      <c r="K471" s="21"/>
      <c r="L471" s="21"/>
    </row>
    <row r="472" spans="1:12" x14ac:dyDescent="0.25">
      <c r="A472" t="str">
        <f t="shared" si="49"/>
        <v>20131O</v>
      </c>
      <c r="B472" s="48">
        <v>20131</v>
      </c>
      <c r="C472" s="48" t="s">
        <v>81</v>
      </c>
      <c r="D472" s="48">
        <v>5.65</v>
      </c>
      <c r="E472">
        <v>0</v>
      </c>
      <c r="F472" s="48">
        <f t="shared" si="48"/>
        <v>0</v>
      </c>
      <c r="G472" s="21">
        <f t="shared" si="50"/>
        <v>0</v>
      </c>
      <c r="H472" s="21">
        <f t="shared" si="50"/>
        <v>0</v>
      </c>
      <c r="I472" s="21">
        <f t="shared" si="50"/>
        <v>0</v>
      </c>
      <c r="J472" s="21">
        <f t="shared" si="50"/>
        <v>0</v>
      </c>
      <c r="K472" s="21"/>
      <c r="L472" s="21"/>
    </row>
    <row r="473" spans="1:12" x14ac:dyDescent="0.25">
      <c r="A473" t="str">
        <f t="shared" si="49"/>
        <v>20132O</v>
      </c>
      <c r="B473" s="47">
        <v>20132</v>
      </c>
      <c r="C473" s="47" t="s">
        <v>81</v>
      </c>
      <c r="D473" s="47">
        <v>5.78</v>
      </c>
      <c r="E473">
        <v>0</v>
      </c>
      <c r="F473" s="48">
        <f t="shared" si="48"/>
        <v>0</v>
      </c>
      <c r="G473" s="21">
        <f t="shared" si="50"/>
        <v>0</v>
      </c>
      <c r="H473" s="21">
        <f t="shared" si="50"/>
        <v>0</v>
      </c>
      <c r="I473" s="21">
        <f t="shared" si="50"/>
        <v>0</v>
      </c>
      <c r="J473" s="21">
        <f t="shared" si="50"/>
        <v>0</v>
      </c>
      <c r="K473" s="21"/>
      <c r="L473" s="21"/>
    </row>
    <row r="474" spans="1:12" x14ac:dyDescent="0.25">
      <c r="A474" t="str">
        <f t="shared" si="49"/>
        <v>20133O</v>
      </c>
      <c r="B474" s="48">
        <v>20133</v>
      </c>
      <c r="C474" s="48" t="s">
        <v>81</v>
      </c>
      <c r="D474" s="48">
        <v>5.45</v>
      </c>
      <c r="E474">
        <v>0</v>
      </c>
      <c r="F474" s="48">
        <f t="shared" si="48"/>
        <v>0</v>
      </c>
      <c r="G474" s="21">
        <f t="shared" si="50"/>
        <v>0</v>
      </c>
      <c r="H474" s="21">
        <f t="shared" si="50"/>
        <v>0</v>
      </c>
      <c r="I474" s="21">
        <f t="shared" si="50"/>
        <v>0</v>
      </c>
      <c r="J474" s="21">
        <f t="shared" si="50"/>
        <v>0</v>
      </c>
      <c r="K474" s="21"/>
      <c r="L474" s="21"/>
    </row>
    <row r="475" spans="1:12" x14ac:dyDescent="0.25">
      <c r="A475" t="str">
        <f t="shared" si="49"/>
        <v>20134O</v>
      </c>
      <c r="B475" s="47">
        <v>20134</v>
      </c>
      <c r="C475" s="47" t="s">
        <v>81</v>
      </c>
      <c r="D475" s="47">
        <v>5.34</v>
      </c>
      <c r="E475">
        <v>0</v>
      </c>
      <c r="F475" s="48">
        <f t="shared" si="48"/>
        <v>0</v>
      </c>
      <c r="G475" s="21">
        <f t="shared" si="50"/>
        <v>0</v>
      </c>
      <c r="H475" s="21">
        <f t="shared" si="50"/>
        <v>0</v>
      </c>
      <c r="I475" s="21">
        <f t="shared" si="50"/>
        <v>0</v>
      </c>
      <c r="J475" s="21">
        <f t="shared" si="50"/>
        <v>0</v>
      </c>
      <c r="K475" s="21"/>
      <c r="L475" s="21"/>
    </row>
    <row r="476" spans="1:12" x14ac:dyDescent="0.25">
      <c r="A476" t="str">
        <f t="shared" si="49"/>
        <v>20141O</v>
      </c>
      <c r="B476" s="48">
        <v>20141</v>
      </c>
      <c r="C476" s="48" t="s">
        <v>81</v>
      </c>
      <c r="D476" s="48">
        <v>5.33</v>
      </c>
      <c r="F476" s="48">
        <f t="shared" si="48"/>
        <v>0</v>
      </c>
      <c r="G476" s="21"/>
      <c r="H476" s="21"/>
      <c r="I476" s="21"/>
      <c r="J476" s="21"/>
      <c r="K476" s="21"/>
      <c r="L476" s="21"/>
    </row>
    <row r="477" spans="1:12" x14ac:dyDescent="0.25">
      <c r="A477" t="str">
        <f t="shared" si="49"/>
        <v>20142O</v>
      </c>
      <c r="B477" s="47">
        <v>20142</v>
      </c>
      <c r="C477" s="47" t="s">
        <v>81</v>
      </c>
      <c r="D477" s="47">
        <v>5.53</v>
      </c>
      <c r="F477" s="48">
        <f t="shared" si="48"/>
        <v>0</v>
      </c>
      <c r="G477" s="21"/>
      <c r="H477" s="21"/>
      <c r="I477" s="21"/>
      <c r="J477" s="21"/>
      <c r="K477" s="21"/>
      <c r="L477" s="21"/>
    </row>
    <row r="478" spans="1:12" x14ac:dyDescent="0.25">
      <c r="A478" t="str">
        <f t="shared" si="49"/>
        <v>20143O</v>
      </c>
      <c r="B478" s="48">
        <v>20143</v>
      </c>
      <c r="C478" s="48" t="s">
        <v>81</v>
      </c>
      <c r="D478" s="48">
        <v>5.43</v>
      </c>
      <c r="E478">
        <v>0</v>
      </c>
      <c r="F478" s="48">
        <f t="shared" si="48"/>
        <v>0</v>
      </c>
      <c r="G478" s="21">
        <f t="shared" ref="G478:J480" si="51">SUMIF($A:$A,$E478&amp;G$1,$D:$D)</f>
        <v>0</v>
      </c>
      <c r="H478" s="21">
        <f t="shared" si="51"/>
        <v>0</v>
      </c>
      <c r="I478" s="21">
        <f t="shared" si="51"/>
        <v>0</v>
      </c>
      <c r="J478" s="21">
        <f t="shared" si="51"/>
        <v>0</v>
      </c>
      <c r="K478" s="21"/>
      <c r="L478" s="21"/>
    </row>
    <row r="479" spans="1:12" x14ac:dyDescent="0.25">
      <c r="A479" t="str">
        <f t="shared" si="49"/>
        <v>20144O</v>
      </c>
      <c r="B479" s="47">
        <v>20144</v>
      </c>
      <c r="C479" s="47" t="s">
        <v>81</v>
      </c>
      <c r="D479" s="47">
        <v>5.27</v>
      </c>
      <c r="E479">
        <v>0</v>
      </c>
      <c r="F479" s="48">
        <f t="shared" si="48"/>
        <v>0</v>
      </c>
      <c r="G479" s="21">
        <f t="shared" si="51"/>
        <v>0</v>
      </c>
      <c r="H479" s="21">
        <f t="shared" si="51"/>
        <v>0</v>
      </c>
      <c r="I479" s="21">
        <f t="shared" si="51"/>
        <v>0</v>
      </c>
      <c r="J479" s="21">
        <f t="shared" si="51"/>
        <v>0</v>
      </c>
      <c r="K479" s="21"/>
      <c r="L479" s="21"/>
    </row>
    <row r="480" spans="1:12" x14ac:dyDescent="0.25">
      <c r="A480" t="str">
        <f t="shared" si="49"/>
        <v>20151O</v>
      </c>
      <c r="B480" s="48">
        <v>20151</v>
      </c>
      <c r="C480" s="48" t="s">
        <v>81</v>
      </c>
      <c r="D480" s="48">
        <v>5.24</v>
      </c>
      <c r="E480">
        <v>0</v>
      </c>
      <c r="F480" s="48">
        <f t="shared" si="48"/>
        <v>0</v>
      </c>
      <c r="G480" s="21">
        <f t="shared" si="51"/>
        <v>0</v>
      </c>
      <c r="H480" s="21">
        <f t="shared" si="51"/>
        <v>0</v>
      </c>
      <c r="I480" s="21">
        <f t="shared" si="51"/>
        <v>0</v>
      </c>
      <c r="J480" s="21">
        <f t="shared" si="51"/>
        <v>0</v>
      </c>
      <c r="K480" s="21"/>
      <c r="L480" s="21"/>
    </row>
    <row r="481" spans="1:12" x14ac:dyDescent="0.25">
      <c r="A481" t="str">
        <f t="shared" si="49"/>
        <v>20152O</v>
      </c>
      <c r="B481" s="47">
        <v>20152</v>
      </c>
      <c r="C481" s="47" t="s">
        <v>81</v>
      </c>
      <c r="D481" s="47">
        <v>5.25</v>
      </c>
      <c r="F481" s="48">
        <f t="shared" si="48"/>
        <v>0</v>
      </c>
      <c r="G481" s="21"/>
      <c r="H481" s="21"/>
      <c r="I481" s="21"/>
      <c r="J481" s="21"/>
      <c r="K481" s="21"/>
      <c r="L481" s="21"/>
    </row>
    <row r="482" spans="1:12" x14ac:dyDescent="0.25">
      <c r="A482" t="str">
        <f t="shared" si="49"/>
        <v>20153O</v>
      </c>
      <c r="B482" s="48">
        <v>20153</v>
      </c>
      <c r="C482" s="48" t="s">
        <v>81</v>
      </c>
      <c r="D482" s="48">
        <v>4.97</v>
      </c>
      <c r="E482">
        <v>0</v>
      </c>
      <c r="F482" s="48">
        <f t="shared" si="48"/>
        <v>0</v>
      </c>
      <c r="G482" s="21">
        <f t="shared" ref="G482:J501" si="52">SUMIF($A:$A,$E482&amp;G$1,$D:$D)</f>
        <v>0</v>
      </c>
      <c r="H482" s="21">
        <f t="shared" si="52"/>
        <v>0</v>
      </c>
      <c r="I482" s="21">
        <f t="shared" si="52"/>
        <v>0</v>
      </c>
      <c r="J482" s="21">
        <f t="shared" si="52"/>
        <v>0</v>
      </c>
      <c r="K482" s="21"/>
      <c r="L482" s="21"/>
    </row>
    <row r="483" spans="1:12" x14ac:dyDescent="0.25">
      <c r="A483" t="str">
        <f t="shared" si="49"/>
        <v>20154O</v>
      </c>
      <c r="B483" s="47">
        <v>20154</v>
      </c>
      <c r="C483" s="47" t="s">
        <v>81</v>
      </c>
      <c r="D483" s="47">
        <v>4.7699999999999996</v>
      </c>
      <c r="E483">
        <v>0</v>
      </c>
      <c r="F483" s="48">
        <f t="shared" si="48"/>
        <v>0</v>
      </c>
      <c r="G483" s="21">
        <f t="shared" si="52"/>
        <v>0</v>
      </c>
      <c r="H483" s="21">
        <f t="shared" si="52"/>
        <v>0</v>
      </c>
      <c r="I483" s="21">
        <f t="shared" si="52"/>
        <v>0</v>
      </c>
      <c r="J483" s="21">
        <f t="shared" si="52"/>
        <v>0</v>
      </c>
      <c r="K483" s="21"/>
      <c r="L483" s="21"/>
    </row>
    <row r="484" spans="1:12" x14ac:dyDescent="0.25">
      <c r="A484" t="str">
        <f t="shared" si="49"/>
        <v>20161O</v>
      </c>
      <c r="B484" s="48">
        <v>20161</v>
      </c>
      <c r="C484" s="48" t="s">
        <v>81</v>
      </c>
      <c r="D484" s="48">
        <v>5.0599999999999996</v>
      </c>
      <c r="E484">
        <v>0</v>
      </c>
      <c r="F484" s="48">
        <f t="shared" si="48"/>
        <v>0</v>
      </c>
      <c r="G484" s="21">
        <f t="shared" si="52"/>
        <v>0</v>
      </c>
      <c r="H484" s="21">
        <f t="shared" si="52"/>
        <v>0</v>
      </c>
      <c r="I484" s="21">
        <f t="shared" si="52"/>
        <v>0</v>
      </c>
      <c r="J484" s="21">
        <f t="shared" si="52"/>
        <v>0</v>
      </c>
      <c r="K484" s="21"/>
      <c r="L484" s="21"/>
    </row>
    <row r="485" spans="1:12" x14ac:dyDescent="0.25">
      <c r="A485" t="str">
        <f t="shared" si="49"/>
        <v>20162O</v>
      </c>
      <c r="B485" s="47">
        <v>20162</v>
      </c>
      <c r="C485" s="47" t="s">
        <v>81</v>
      </c>
      <c r="D485" s="47">
        <v>5.07</v>
      </c>
      <c r="E485">
        <v>0</v>
      </c>
      <c r="F485" s="48">
        <f t="shared" si="48"/>
        <v>0</v>
      </c>
      <c r="G485" s="21">
        <f t="shared" si="52"/>
        <v>0</v>
      </c>
      <c r="H485" s="21">
        <f t="shared" si="52"/>
        <v>0</v>
      </c>
      <c r="I485" s="21">
        <f t="shared" si="52"/>
        <v>0</v>
      </c>
      <c r="J485" s="21">
        <f t="shared" si="52"/>
        <v>0</v>
      </c>
      <c r="K485" s="21"/>
      <c r="L485" s="21"/>
    </row>
    <row r="486" spans="1:12" x14ac:dyDescent="0.25">
      <c r="A486" t="str">
        <f t="shared" si="49"/>
        <v>20163O</v>
      </c>
      <c r="B486" s="48">
        <v>20163</v>
      </c>
      <c r="C486" s="48" t="s">
        <v>81</v>
      </c>
      <c r="D486" s="48">
        <v>5</v>
      </c>
      <c r="E486">
        <v>0</v>
      </c>
      <c r="F486" s="48">
        <f t="shared" si="48"/>
        <v>0</v>
      </c>
      <c r="G486" s="21">
        <f t="shared" si="52"/>
        <v>0</v>
      </c>
      <c r="H486" s="21">
        <f t="shared" si="52"/>
        <v>0</v>
      </c>
      <c r="I486" s="21">
        <f t="shared" si="52"/>
        <v>0</v>
      </c>
      <c r="J486" s="21">
        <f t="shared" si="52"/>
        <v>0</v>
      </c>
      <c r="K486" s="21"/>
      <c r="L486" s="21"/>
    </row>
    <row r="487" spans="1:12" x14ac:dyDescent="0.25">
      <c r="A487" t="str">
        <f t="shared" si="49"/>
        <v>20164O</v>
      </c>
      <c r="B487" s="47">
        <v>20164</v>
      </c>
      <c r="C487" s="47" t="s">
        <v>81</v>
      </c>
      <c r="D487" s="47">
        <v>4.97</v>
      </c>
      <c r="E487">
        <v>0</v>
      </c>
      <c r="F487" s="48">
        <f t="shared" si="48"/>
        <v>0</v>
      </c>
      <c r="G487" s="21">
        <f t="shared" si="52"/>
        <v>0</v>
      </c>
      <c r="H487" s="21">
        <f t="shared" si="52"/>
        <v>0</v>
      </c>
      <c r="I487" s="21">
        <f t="shared" si="52"/>
        <v>0</v>
      </c>
      <c r="J487" s="21">
        <f t="shared" si="52"/>
        <v>0</v>
      </c>
      <c r="K487" s="21"/>
      <c r="L487" s="21"/>
    </row>
    <row r="488" spans="1:12" x14ac:dyDescent="0.25">
      <c r="A488" t="str">
        <f t="shared" si="49"/>
        <v>20171O</v>
      </c>
      <c r="B488" s="48">
        <v>20171</v>
      </c>
      <c r="C488" s="48" t="s">
        <v>81</v>
      </c>
      <c r="D488" s="48">
        <v>5.0999999999999996</v>
      </c>
      <c r="E488">
        <v>0</v>
      </c>
      <c r="F488" s="48">
        <f t="shared" si="48"/>
        <v>0</v>
      </c>
      <c r="G488" s="21">
        <f t="shared" si="52"/>
        <v>0</v>
      </c>
      <c r="H488" s="21">
        <f t="shared" si="52"/>
        <v>0</v>
      </c>
      <c r="I488" s="21">
        <f t="shared" si="52"/>
        <v>0</v>
      </c>
      <c r="J488" s="21">
        <f t="shared" si="52"/>
        <v>0</v>
      </c>
      <c r="K488" s="21"/>
      <c r="L488" s="21"/>
    </row>
    <row r="489" spans="1:12" x14ac:dyDescent="0.25">
      <c r="A489" t="str">
        <f t="shared" si="49"/>
        <v>20172O</v>
      </c>
      <c r="B489" s="47">
        <v>20172</v>
      </c>
      <c r="C489" s="47" t="s">
        <v>81</v>
      </c>
      <c r="D489" s="47">
        <v>5.12</v>
      </c>
      <c r="E489">
        <v>0</v>
      </c>
      <c r="F489" s="48">
        <f t="shared" si="48"/>
        <v>0</v>
      </c>
      <c r="G489" s="21">
        <f t="shared" si="52"/>
        <v>0</v>
      </c>
      <c r="H489" s="21">
        <f t="shared" si="52"/>
        <v>0</v>
      </c>
      <c r="I489" s="21">
        <f t="shared" si="52"/>
        <v>0</v>
      </c>
      <c r="J489" s="21">
        <f t="shared" si="52"/>
        <v>0</v>
      </c>
      <c r="K489" s="21"/>
      <c r="L489" s="21"/>
    </row>
    <row r="490" spans="1:12" x14ac:dyDescent="0.25">
      <c r="A490" t="str">
        <f t="shared" si="49"/>
        <v>20173O</v>
      </c>
      <c r="B490" s="48">
        <v>20173</v>
      </c>
      <c r="C490" s="48" t="s">
        <v>81</v>
      </c>
      <c r="D490" s="48">
        <v>4.9800000000000004</v>
      </c>
      <c r="E490">
        <v>0</v>
      </c>
      <c r="F490" s="48">
        <f t="shared" si="48"/>
        <v>0</v>
      </c>
      <c r="G490" s="21">
        <f t="shared" si="52"/>
        <v>0</v>
      </c>
      <c r="H490" s="21">
        <f t="shared" si="52"/>
        <v>0</v>
      </c>
      <c r="I490" s="21">
        <f t="shared" si="52"/>
        <v>0</v>
      </c>
      <c r="J490" s="21">
        <f t="shared" si="52"/>
        <v>0</v>
      </c>
      <c r="K490" s="21"/>
      <c r="L490" s="21"/>
    </row>
    <row r="491" spans="1:12" x14ac:dyDescent="0.25">
      <c r="A491" t="str">
        <f t="shared" si="49"/>
        <v>20174O</v>
      </c>
      <c r="B491" s="47">
        <v>20174</v>
      </c>
      <c r="C491" s="47" t="s">
        <v>81</v>
      </c>
      <c r="D491" s="47">
        <v>5</v>
      </c>
      <c r="E491">
        <v>0</v>
      </c>
      <c r="F491" s="48">
        <f t="shared" si="48"/>
        <v>0</v>
      </c>
      <c r="G491" s="21">
        <f t="shared" si="52"/>
        <v>0</v>
      </c>
      <c r="H491" s="21">
        <f t="shared" si="52"/>
        <v>0</v>
      </c>
      <c r="I491" s="21">
        <f t="shared" si="52"/>
        <v>0</v>
      </c>
      <c r="J491" s="21">
        <f t="shared" si="52"/>
        <v>0</v>
      </c>
      <c r="K491" s="21"/>
      <c r="L491" s="21"/>
    </row>
    <row r="492" spans="1:12" x14ac:dyDescent="0.25">
      <c r="A492" t="str">
        <f t="shared" si="49"/>
        <v>20181O</v>
      </c>
      <c r="B492" s="48">
        <v>20181</v>
      </c>
      <c r="C492" s="48" t="s">
        <v>81</v>
      </c>
      <c r="D492" s="48">
        <v>4.88</v>
      </c>
      <c r="E492">
        <v>0</v>
      </c>
      <c r="F492" s="48">
        <f t="shared" si="48"/>
        <v>0</v>
      </c>
      <c r="G492" s="21">
        <f t="shared" si="52"/>
        <v>0</v>
      </c>
      <c r="H492" s="21">
        <f t="shared" si="52"/>
        <v>0</v>
      </c>
      <c r="I492" s="21">
        <f t="shared" si="52"/>
        <v>0</v>
      </c>
      <c r="J492" s="21">
        <f t="shared" si="52"/>
        <v>0</v>
      </c>
      <c r="K492" s="21"/>
      <c r="L492" s="21"/>
    </row>
    <row r="493" spans="1:12" x14ac:dyDescent="0.25">
      <c r="A493" t="str">
        <f t="shared" si="49"/>
        <v>20182O</v>
      </c>
      <c r="B493" s="47">
        <v>20182</v>
      </c>
      <c r="C493" s="47" t="s">
        <v>81</v>
      </c>
      <c r="D493" s="47">
        <v>5.13</v>
      </c>
      <c r="E493">
        <v>0</v>
      </c>
      <c r="F493" s="48">
        <f t="shared" si="48"/>
        <v>0</v>
      </c>
      <c r="G493" s="21">
        <f t="shared" si="52"/>
        <v>0</v>
      </c>
      <c r="H493" s="21">
        <f t="shared" si="52"/>
        <v>0</v>
      </c>
      <c r="I493" s="21">
        <f t="shared" si="52"/>
        <v>0</v>
      </c>
      <c r="J493" s="21">
        <f t="shared" si="52"/>
        <v>0</v>
      </c>
      <c r="K493" s="21"/>
      <c r="L493" s="21"/>
    </row>
    <row r="494" spans="1:12" x14ac:dyDescent="0.25">
      <c r="A494" t="str">
        <f t="shared" si="49"/>
        <v>20183O</v>
      </c>
      <c r="B494" s="48">
        <v>20183</v>
      </c>
      <c r="C494" s="48" t="s">
        <v>81</v>
      </c>
      <c r="D494" s="48">
        <v>4.84</v>
      </c>
      <c r="E494">
        <v>0</v>
      </c>
      <c r="F494" s="48">
        <f t="shared" si="48"/>
        <v>0</v>
      </c>
      <c r="G494" s="21">
        <f t="shared" si="52"/>
        <v>0</v>
      </c>
      <c r="H494" s="21">
        <f t="shared" si="52"/>
        <v>0</v>
      </c>
      <c r="I494" s="21">
        <f t="shared" si="52"/>
        <v>0</v>
      </c>
      <c r="J494" s="21">
        <f t="shared" si="52"/>
        <v>0</v>
      </c>
      <c r="K494" s="21"/>
      <c r="L494" s="21"/>
    </row>
    <row r="495" spans="1:12" x14ac:dyDescent="0.25">
      <c r="A495" t="str">
        <f t="shared" si="49"/>
        <v>20184O</v>
      </c>
      <c r="B495" s="47">
        <v>20184</v>
      </c>
      <c r="C495" s="47" t="s">
        <v>81</v>
      </c>
      <c r="D495" s="47">
        <v>4.79</v>
      </c>
      <c r="E495">
        <v>0</v>
      </c>
      <c r="F495" s="48">
        <f t="shared" si="48"/>
        <v>0</v>
      </c>
      <c r="G495" s="21">
        <f t="shared" si="52"/>
        <v>0</v>
      </c>
      <c r="H495" s="21">
        <f t="shared" si="52"/>
        <v>0</v>
      </c>
      <c r="I495" s="21">
        <f t="shared" si="52"/>
        <v>0</v>
      </c>
      <c r="J495" s="21">
        <f t="shared" si="52"/>
        <v>0</v>
      </c>
      <c r="K495" s="21"/>
      <c r="L495" s="21"/>
    </row>
    <row r="496" spans="1:12" x14ac:dyDescent="0.25">
      <c r="A496" t="str">
        <f t="shared" si="49"/>
        <v>20191O</v>
      </c>
      <c r="B496" s="48">
        <v>20191</v>
      </c>
      <c r="C496" s="48" t="s">
        <v>81</v>
      </c>
      <c r="D496" s="48">
        <v>4.82</v>
      </c>
      <c r="E496">
        <v>0</v>
      </c>
      <c r="F496" s="48">
        <f t="shared" si="48"/>
        <v>0</v>
      </c>
      <c r="G496" s="21">
        <f t="shared" si="52"/>
        <v>0</v>
      </c>
      <c r="H496" s="21">
        <f t="shared" si="52"/>
        <v>0</v>
      </c>
      <c r="I496" s="21">
        <f t="shared" si="52"/>
        <v>0</v>
      </c>
      <c r="J496" s="21">
        <f t="shared" si="52"/>
        <v>0</v>
      </c>
      <c r="K496" s="21"/>
      <c r="L496" s="21"/>
    </row>
    <row r="497" spans="1:12" x14ac:dyDescent="0.25">
      <c r="A497" t="str">
        <f t="shared" si="49"/>
        <v>20192O</v>
      </c>
      <c r="B497" s="47">
        <v>20192</v>
      </c>
      <c r="C497" s="47" t="s">
        <v>81</v>
      </c>
      <c r="D497" s="47">
        <v>4.99</v>
      </c>
      <c r="E497">
        <v>0</v>
      </c>
      <c r="F497" s="48">
        <f t="shared" si="48"/>
        <v>0</v>
      </c>
      <c r="G497" s="21">
        <f t="shared" si="52"/>
        <v>0</v>
      </c>
      <c r="H497" s="21">
        <f t="shared" si="52"/>
        <v>0</v>
      </c>
      <c r="I497" s="21">
        <f t="shared" si="52"/>
        <v>0</v>
      </c>
      <c r="J497" s="21">
        <f t="shared" si="52"/>
        <v>0</v>
      </c>
      <c r="K497" s="21"/>
      <c r="L497" s="21"/>
    </row>
    <row r="498" spans="1:12" x14ac:dyDescent="0.25">
      <c r="A498" t="str">
        <f t="shared" si="49"/>
        <v>20193O</v>
      </c>
      <c r="B498" s="48">
        <v>20193</v>
      </c>
      <c r="C498" s="48" t="s">
        <v>81</v>
      </c>
      <c r="D498" s="48">
        <v>4.83</v>
      </c>
      <c r="E498">
        <v>0</v>
      </c>
      <c r="F498" s="48">
        <f t="shared" si="48"/>
        <v>0</v>
      </c>
      <c r="G498" s="21">
        <f t="shared" si="52"/>
        <v>0</v>
      </c>
      <c r="H498" s="21">
        <f t="shared" si="52"/>
        <v>0</v>
      </c>
      <c r="I498" s="21">
        <f t="shared" si="52"/>
        <v>0</v>
      </c>
      <c r="J498" s="21">
        <f t="shared" si="52"/>
        <v>0</v>
      </c>
      <c r="K498" s="21"/>
      <c r="L498" s="21"/>
    </row>
    <row r="499" spans="1:12" x14ac:dyDescent="0.25">
      <c r="A499" t="str">
        <f t="shared" si="49"/>
        <v>20194O</v>
      </c>
      <c r="B499" s="47">
        <v>20194</v>
      </c>
      <c r="C499" s="47" t="s">
        <v>81</v>
      </c>
      <c r="D499" s="47">
        <v>4.6900000000000004</v>
      </c>
      <c r="E499">
        <v>0</v>
      </c>
      <c r="F499" s="48">
        <f t="shared" si="48"/>
        <v>0</v>
      </c>
      <c r="G499" s="21">
        <f t="shared" si="52"/>
        <v>0</v>
      </c>
      <c r="H499" s="21">
        <f t="shared" si="52"/>
        <v>0</v>
      </c>
      <c r="I499" s="21">
        <f t="shared" si="52"/>
        <v>0</v>
      </c>
      <c r="J499" s="21">
        <f t="shared" si="52"/>
        <v>0</v>
      </c>
      <c r="K499" s="21"/>
      <c r="L499" s="21"/>
    </row>
    <row r="500" spans="1:12" x14ac:dyDescent="0.25">
      <c r="A500" t="str">
        <f t="shared" si="49"/>
        <v>20201O</v>
      </c>
      <c r="B500" s="48">
        <v>20201</v>
      </c>
      <c r="C500" s="48" t="s">
        <v>81</v>
      </c>
      <c r="D500" s="48">
        <v>4.92</v>
      </c>
      <c r="E500">
        <v>0</v>
      </c>
      <c r="F500" s="48">
        <f t="shared" si="48"/>
        <v>0</v>
      </c>
      <c r="G500" s="21">
        <f t="shared" si="52"/>
        <v>0</v>
      </c>
      <c r="H500" s="21">
        <f t="shared" si="52"/>
        <v>0</v>
      </c>
      <c r="I500" s="21">
        <f t="shared" si="52"/>
        <v>0</v>
      </c>
      <c r="J500" s="21">
        <f t="shared" si="52"/>
        <v>0</v>
      </c>
      <c r="K500" s="21"/>
      <c r="L500" s="21"/>
    </row>
    <row r="501" spans="1:12" x14ac:dyDescent="0.25">
      <c r="A501" t="str">
        <f t="shared" si="49"/>
        <v>20202O</v>
      </c>
      <c r="B501" s="47">
        <v>20202</v>
      </c>
      <c r="C501" s="47" t="s">
        <v>81</v>
      </c>
      <c r="D501" s="47">
        <v>4.9000000000000004</v>
      </c>
      <c r="E501">
        <v>0</v>
      </c>
      <c r="F501" s="48">
        <f t="shared" si="48"/>
        <v>0</v>
      </c>
      <c r="G501" s="21">
        <f t="shared" si="52"/>
        <v>0</v>
      </c>
      <c r="H501" s="21">
        <f t="shared" si="52"/>
        <v>0</v>
      </c>
      <c r="I501" s="21">
        <f t="shared" si="52"/>
        <v>0</v>
      </c>
      <c r="J501" s="21">
        <f t="shared" si="52"/>
        <v>0</v>
      </c>
      <c r="K501" s="21"/>
      <c r="L501" s="21"/>
    </row>
    <row r="502" spans="1:12" x14ac:dyDescent="0.25">
      <c r="A502" t="str">
        <f t="shared" si="49"/>
        <v>20203O</v>
      </c>
      <c r="B502" s="48">
        <v>20203</v>
      </c>
      <c r="C502" s="48" t="s">
        <v>81</v>
      </c>
      <c r="D502" s="48">
        <v>4.8899999999999997</v>
      </c>
      <c r="E502">
        <v>0</v>
      </c>
      <c r="F502" s="48">
        <f t="shared" si="48"/>
        <v>0</v>
      </c>
      <c r="G502" s="21">
        <f t="shared" ref="G502:J521" si="53">SUMIF($A:$A,$E502&amp;G$1,$D:$D)</f>
        <v>0</v>
      </c>
      <c r="H502" s="21">
        <f t="shared" si="53"/>
        <v>0</v>
      </c>
      <c r="I502" s="21">
        <f t="shared" si="53"/>
        <v>0</v>
      </c>
      <c r="J502" s="21">
        <f t="shared" si="53"/>
        <v>0</v>
      </c>
      <c r="K502" s="21"/>
      <c r="L502" s="21"/>
    </row>
    <row r="503" spans="1:12" x14ac:dyDescent="0.25">
      <c r="A503" t="str">
        <f t="shared" si="49"/>
        <v>20204O</v>
      </c>
      <c r="B503" s="47">
        <v>20204</v>
      </c>
      <c r="C503" s="47" t="s">
        <v>81</v>
      </c>
      <c r="D503" s="47">
        <v>4.6900000000000004</v>
      </c>
      <c r="E503">
        <v>0</v>
      </c>
      <c r="F503" s="48">
        <f t="shared" si="48"/>
        <v>0</v>
      </c>
      <c r="G503" s="21">
        <f t="shared" si="53"/>
        <v>0</v>
      </c>
      <c r="H503" s="21">
        <f t="shared" si="53"/>
        <v>0</v>
      </c>
      <c r="I503" s="21">
        <f t="shared" si="53"/>
        <v>0</v>
      </c>
      <c r="J503" s="21">
        <f t="shared" si="53"/>
        <v>0</v>
      </c>
      <c r="K503" s="21"/>
      <c r="L503" s="21"/>
    </row>
    <row r="504" spans="1:12" x14ac:dyDescent="0.25">
      <c r="A504" t="str">
        <f t="shared" si="49"/>
        <v>20211O</v>
      </c>
      <c r="B504" s="48">
        <v>20211</v>
      </c>
      <c r="C504" s="48" t="s">
        <v>81</v>
      </c>
      <c r="D504" s="48">
        <v>4.8499999999999996</v>
      </c>
      <c r="E504">
        <v>0</v>
      </c>
      <c r="F504" s="48">
        <f t="shared" si="48"/>
        <v>0</v>
      </c>
      <c r="G504" s="21">
        <f t="shared" si="53"/>
        <v>0</v>
      </c>
      <c r="H504" s="21">
        <f t="shared" si="53"/>
        <v>0</v>
      </c>
      <c r="I504" s="21">
        <f t="shared" si="53"/>
        <v>0</v>
      </c>
      <c r="J504" s="21">
        <f t="shared" si="53"/>
        <v>0</v>
      </c>
      <c r="K504" s="21"/>
      <c r="L504" s="21"/>
    </row>
    <row r="505" spans="1:12" x14ac:dyDescent="0.25">
      <c r="A505" t="str">
        <f t="shared" si="49"/>
        <v>20212O</v>
      </c>
      <c r="B505" s="47">
        <v>20212</v>
      </c>
      <c r="C505" s="47" t="s">
        <v>81</v>
      </c>
      <c r="D505" s="47">
        <v>4.8899999999999997</v>
      </c>
      <c r="E505">
        <v>0</v>
      </c>
      <c r="F505" s="48">
        <f t="shared" si="48"/>
        <v>0</v>
      </c>
      <c r="G505" s="21">
        <f t="shared" si="53"/>
        <v>0</v>
      </c>
      <c r="H505" s="21">
        <f t="shared" si="53"/>
        <v>0</v>
      </c>
      <c r="I505" s="21">
        <f t="shared" si="53"/>
        <v>0</v>
      </c>
      <c r="J505" s="21">
        <f t="shared" si="53"/>
        <v>0</v>
      </c>
      <c r="K505" s="21"/>
      <c r="L505" s="21"/>
    </row>
    <row r="506" spans="1:12" x14ac:dyDescent="0.25">
      <c r="A506" t="str">
        <f t="shared" si="49"/>
        <v>20213O</v>
      </c>
      <c r="B506" s="48">
        <v>20213</v>
      </c>
      <c r="C506" s="48" t="s">
        <v>81</v>
      </c>
      <c r="D506" s="48">
        <v>4.8600000000000003</v>
      </c>
      <c r="E506">
        <v>0</v>
      </c>
      <c r="F506" s="48">
        <f t="shared" si="48"/>
        <v>0</v>
      </c>
      <c r="G506" s="21">
        <f t="shared" si="53"/>
        <v>0</v>
      </c>
      <c r="H506" s="21">
        <f t="shared" si="53"/>
        <v>0</v>
      </c>
      <c r="I506" s="21">
        <f t="shared" si="53"/>
        <v>0</v>
      </c>
      <c r="J506" s="21">
        <f t="shared" si="53"/>
        <v>0</v>
      </c>
      <c r="K506" s="21"/>
      <c r="L506" s="21"/>
    </row>
    <row r="507" spans="1:12" x14ac:dyDescent="0.25">
      <c r="A507" t="str">
        <f t="shared" si="49"/>
        <v>20214O</v>
      </c>
      <c r="B507" s="47">
        <v>20214</v>
      </c>
      <c r="C507" s="47" t="s">
        <v>81</v>
      </c>
      <c r="D507" s="47">
        <v>4.62</v>
      </c>
      <c r="E507">
        <v>0</v>
      </c>
      <c r="F507" s="48">
        <f t="shared" si="48"/>
        <v>0</v>
      </c>
      <c r="G507" s="21">
        <f t="shared" si="53"/>
        <v>0</v>
      </c>
      <c r="H507" s="21">
        <f t="shared" si="53"/>
        <v>0</v>
      </c>
      <c r="I507" s="21">
        <f t="shared" si="53"/>
        <v>0</v>
      </c>
      <c r="J507" s="21">
        <f t="shared" si="53"/>
        <v>0</v>
      </c>
      <c r="K507" s="21"/>
      <c r="L507" s="21"/>
    </row>
    <row r="508" spans="1:12" x14ac:dyDescent="0.25">
      <c r="A508" t="str">
        <f t="shared" si="49"/>
        <v>20221O</v>
      </c>
      <c r="B508" s="48">
        <v>20221</v>
      </c>
      <c r="C508" s="48" t="s">
        <v>81</v>
      </c>
      <c r="D508" s="48">
        <v>4.57</v>
      </c>
      <c r="E508">
        <v>0</v>
      </c>
      <c r="F508" s="48">
        <f t="shared" si="48"/>
        <v>0</v>
      </c>
      <c r="G508" s="21">
        <f t="shared" si="53"/>
        <v>0</v>
      </c>
      <c r="H508" s="21">
        <f t="shared" si="53"/>
        <v>0</v>
      </c>
      <c r="I508" s="21">
        <f t="shared" si="53"/>
        <v>0</v>
      </c>
      <c r="J508" s="21">
        <f t="shared" si="53"/>
        <v>0</v>
      </c>
      <c r="K508" s="21"/>
      <c r="L508" s="21"/>
    </row>
    <row r="509" spans="1:12" x14ac:dyDescent="0.25">
      <c r="A509" t="str">
        <f t="shared" si="49"/>
        <v>20222O</v>
      </c>
      <c r="B509" s="47">
        <v>20222</v>
      </c>
      <c r="C509" s="47" t="s">
        <v>81</v>
      </c>
      <c r="D509" s="47">
        <v>4.67</v>
      </c>
      <c r="E509">
        <v>0</v>
      </c>
      <c r="F509" s="48">
        <f t="shared" si="48"/>
        <v>0</v>
      </c>
      <c r="G509" s="21">
        <f t="shared" si="53"/>
        <v>0</v>
      </c>
      <c r="H509" s="21">
        <f t="shared" si="53"/>
        <v>0</v>
      </c>
      <c r="I509" s="21">
        <f t="shared" si="53"/>
        <v>0</v>
      </c>
      <c r="J509" s="21">
        <f t="shared" si="53"/>
        <v>0</v>
      </c>
      <c r="K509" s="21"/>
      <c r="L509" s="21"/>
    </row>
    <row r="510" spans="1:12" x14ac:dyDescent="0.25">
      <c r="A510" t="str">
        <f t="shared" si="49"/>
        <v>20223O</v>
      </c>
      <c r="B510" s="48">
        <v>20223</v>
      </c>
      <c r="C510" s="48" t="s">
        <v>81</v>
      </c>
      <c r="D510" s="48">
        <v>4.6399999999999997</v>
      </c>
      <c r="E510">
        <v>0</v>
      </c>
      <c r="F510" s="48">
        <f t="shared" si="48"/>
        <v>0</v>
      </c>
      <c r="G510" s="21">
        <f t="shared" si="53"/>
        <v>0</v>
      </c>
      <c r="H510" s="21">
        <f t="shared" si="53"/>
        <v>0</v>
      </c>
      <c r="I510" s="21">
        <f t="shared" si="53"/>
        <v>0</v>
      </c>
      <c r="J510" s="21">
        <f t="shared" si="53"/>
        <v>0</v>
      </c>
      <c r="K510" s="21"/>
      <c r="L510" s="21"/>
    </row>
    <row r="511" spans="1:12" x14ac:dyDescent="0.25">
      <c r="A511" t="str">
        <f t="shared" si="49"/>
        <v>20224O</v>
      </c>
      <c r="B511" s="47">
        <v>20224</v>
      </c>
      <c r="C511" s="47" t="s">
        <v>81</v>
      </c>
      <c r="D511" s="47">
        <v>4.82</v>
      </c>
      <c r="E511">
        <v>0</v>
      </c>
      <c r="F511" s="48">
        <f t="shared" si="48"/>
        <v>0</v>
      </c>
      <c r="G511" s="21">
        <f t="shared" si="53"/>
        <v>0</v>
      </c>
      <c r="H511" s="21">
        <f t="shared" si="53"/>
        <v>0</v>
      </c>
      <c r="I511" s="21">
        <f t="shared" si="53"/>
        <v>0</v>
      </c>
      <c r="J511" s="21">
        <f t="shared" si="53"/>
        <v>0</v>
      </c>
      <c r="K511" s="21"/>
      <c r="L511" s="21"/>
    </row>
    <row r="512" spans="1:12" x14ac:dyDescent="0.25">
      <c r="A512" t="str">
        <f t="shared" si="49"/>
        <v>20231O</v>
      </c>
      <c r="B512" s="48">
        <v>20231</v>
      </c>
      <c r="C512" s="48" t="s">
        <v>81</v>
      </c>
      <c r="D512" s="48">
        <v>5.12</v>
      </c>
      <c r="E512">
        <v>0</v>
      </c>
      <c r="F512" s="48">
        <f t="shared" si="48"/>
        <v>0</v>
      </c>
      <c r="G512" s="21">
        <f t="shared" si="53"/>
        <v>0</v>
      </c>
      <c r="H512" s="21">
        <f t="shared" si="53"/>
        <v>0</v>
      </c>
      <c r="I512" s="21">
        <f t="shared" si="53"/>
        <v>0</v>
      </c>
      <c r="J512" s="21">
        <f t="shared" si="53"/>
        <v>0</v>
      </c>
      <c r="K512" s="21"/>
      <c r="L512" s="21"/>
    </row>
    <row r="513" spans="1:12" x14ac:dyDescent="0.25">
      <c r="A513" t="str">
        <f t="shared" si="49"/>
        <v>20232O</v>
      </c>
      <c r="B513" s="47">
        <v>20232</v>
      </c>
      <c r="C513" s="47" t="s">
        <v>81</v>
      </c>
      <c r="D513" s="47">
        <v>5.55</v>
      </c>
      <c r="E513">
        <v>0</v>
      </c>
      <c r="F513" s="48">
        <f t="shared" si="48"/>
        <v>0</v>
      </c>
      <c r="G513" s="21">
        <f t="shared" si="53"/>
        <v>0</v>
      </c>
      <c r="H513" s="21">
        <f t="shared" si="53"/>
        <v>0</v>
      </c>
      <c r="I513" s="21">
        <f t="shared" si="53"/>
        <v>0</v>
      </c>
      <c r="J513" s="21">
        <f t="shared" si="53"/>
        <v>0</v>
      </c>
      <c r="K513" s="21"/>
      <c r="L513" s="21"/>
    </row>
    <row r="514" spans="1:12" x14ac:dyDescent="0.25">
      <c r="A514" t="str">
        <f t="shared" si="49"/>
        <v>20233O</v>
      </c>
      <c r="B514" s="48">
        <v>20233</v>
      </c>
      <c r="C514" s="48" t="s">
        <v>81</v>
      </c>
      <c r="D514" s="48">
        <v>5.65</v>
      </c>
      <c r="E514">
        <v>0</v>
      </c>
      <c r="F514" s="48">
        <f t="shared" si="48"/>
        <v>0</v>
      </c>
      <c r="G514" s="21">
        <f t="shared" si="53"/>
        <v>0</v>
      </c>
      <c r="H514" s="21">
        <f t="shared" si="53"/>
        <v>0</v>
      </c>
      <c r="I514" s="21">
        <f t="shared" si="53"/>
        <v>0</v>
      </c>
      <c r="J514" s="21">
        <f t="shared" si="53"/>
        <v>0</v>
      </c>
      <c r="K514" s="21"/>
      <c r="L514" s="21"/>
    </row>
    <row r="515" spans="1:12" x14ac:dyDescent="0.25">
      <c r="A515" t="str">
        <f t="shared" si="49"/>
        <v>20234O</v>
      </c>
      <c r="B515" s="47">
        <v>20234</v>
      </c>
      <c r="C515" s="47" t="s">
        <v>81</v>
      </c>
      <c r="D515" s="47">
        <v>5.68</v>
      </c>
      <c r="E515">
        <v>0</v>
      </c>
      <c r="F515" s="48">
        <f t="shared" si="48"/>
        <v>0</v>
      </c>
      <c r="G515" s="21">
        <f t="shared" si="53"/>
        <v>0</v>
      </c>
      <c r="H515" s="21">
        <f t="shared" si="53"/>
        <v>0</v>
      </c>
      <c r="I515" s="21">
        <f t="shared" si="53"/>
        <v>0</v>
      </c>
      <c r="J515" s="21">
        <f t="shared" si="53"/>
        <v>0</v>
      </c>
      <c r="K515" s="21"/>
      <c r="L515" s="21"/>
    </row>
    <row r="516" spans="1:12" x14ac:dyDescent="0.25">
      <c r="A516" t="str">
        <f t="shared" si="49"/>
        <v>20241O</v>
      </c>
      <c r="B516" s="48">
        <v>20241</v>
      </c>
      <c r="C516" s="48" t="s">
        <v>81</v>
      </c>
      <c r="D516" s="48">
        <v>5.91</v>
      </c>
      <c r="E516">
        <v>0</v>
      </c>
      <c r="F516" s="48">
        <f t="shared" ref="F516:F579" si="54">ROUND(E516/10,0)</f>
        <v>0</v>
      </c>
      <c r="G516" s="21">
        <f t="shared" si="53"/>
        <v>0</v>
      </c>
      <c r="H516" s="21">
        <f t="shared" si="53"/>
        <v>0</v>
      </c>
      <c r="I516" s="21">
        <f t="shared" si="53"/>
        <v>0</v>
      </c>
      <c r="J516" s="21">
        <f t="shared" si="53"/>
        <v>0</v>
      </c>
      <c r="K516" s="21"/>
      <c r="L516" s="21"/>
    </row>
    <row r="517" spans="1:12" x14ac:dyDescent="0.25">
      <c r="A517" t="str">
        <f t="shared" si="49"/>
        <v>20242O</v>
      </c>
      <c r="B517" s="47">
        <v>20242</v>
      </c>
      <c r="C517" s="47" t="s">
        <v>81</v>
      </c>
      <c r="D517" s="47">
        <v>6.15</v>
      </c>
      <c r="E517">
        <v>0</v>
      </c>
      <c r="F517" s="48">
        <f t="shared" si="54"/>
        <v>0</v>
      </c>
      <c r="G517" s="21">
        <f t="shared" si="53"/>
        <v>0</v>
      </c>
      <c r="H517" s="21">
        <f t="shared" si="53"/>
        <v>0</v>
      </c>
      <c r="I517" s="21">
        <f t="shared" si="53"/>
        <v>0</v>
      </c>
      <c r="J517" s="21">
        <f t="shared" si="53"/>
        <v>0</v>
      </c>
      <c r="K517" s="21"/>
      <c r="L517" s="21"/>
    </row>
    <row r="518" spans="1:12" x14ac:dyDescent="0.25">
      <c r="A518" t="str">
        <f t="shared" si="49"/>
        <v>20243O</v>
      </c>
      <c r="B518" s="48">
        <v>20243</v>
      </c>
      <c r="C518" s="48" t="s">
        <v>81</v>
      </c>
      <c r="D518" s="48">
        <v>6.08</v>
      </c>
      <c r="E518">
        <v>0</v>
      </c>
      <c r="F518" s="48">
        <f t="shared" si="54"/>
        <v>0</v>
      </c>
      <c r="G518" s="21">
        <f t="shared" si="53"/>
        <v>0</v>
      </c>
      <c r="H518" s="21">
        <f t="shared" si="53"/>
        <v>0</v>
      </c>
      <c r="I518" s="21">
        <f t="shared" si="53"/>
        <v>0</v>
      </c>
      <c r="J518" s="21">
        <f t="shared" si="53"/>
        <v>0</v>
      </c>
      <c r="K518" s="21"/>
      <c r="L518" s="21"/>
    </row>
    <row r="519" spans="1:12" x14ac:dyDescent="0.25">
      <c r="A519" t="str">
        <f t="shared" si="49"/>
        <v>20244O</v>
      </c>
      <c r="B519" s="47">
        <v>20244</v>
      </c>
      <c r="C519" s="47" t="s">
        <v>81</v>
      </c>
      <c r="D519" s="47">
        <v>5.99</v>
      </c>
      <c r="E519">
        <v>0</v>
      </c>
      <c r="F519" s="48">
        <f t="shared" si="54"/>
        <v>0</v>
      </c>
      <c r="G519" s="21">
        <f t="shared" si="53"/>
        <v>0</v>
      </c>
      <c r="H519" s="21">
        <f t="shared" si="53"/>
        <v>0</v>
      </c>
      <c r="I519" s="21">
        <f t="shared" si="53"/>
        <v>0</v>
      </c>
      <c r="J519" s="21">
        <f t="shared" si="53"/>
        <v>0</v>
      </c>
      <c r="K519" s="21"/>
      <c r="L519" s="21"/>
    </row>
    <row r="520" spans="1:12" x14ac:dyDescent="0.25">
      <c r="A520" t="str">
        <f t="shared" si="49"/>
        <v>20251O</v>
      </c>
      <c r="B520" s="48">
        <v>20251</v>
      </c>
      <c r="C520" s="48" t="s">
        <v>81</v>
      </c>
      <c r="D520" s="48">
        <v>6.05</v>
      </c>
      <c r="E520">
        <v>0</v>
      </c>
      <c r="F520" s="48">
        <f t="shared" si="54"/>
        <v>0</v>
      </c>
      <c r="G520" s="21">
        <f t="shared" si="53"/>
        <v>0</v>
      </c>
      <c r="H520" s="21">
        <f t="shared" si="53"/>
        <v>0</v>
      </c>
      <c r="I520" s="21">
        <f t="shared" si="53"/>
        <v>0</v>
      </c>
      <c r="J520" s="21">
        <f t="shared" si="53"/>
        <v>0</v>
      </c>
      <c r="K520" s="21"/>
      <c r="L520" s="21"/>
    </row>
    <row r="521" spans="1:12" x14ac:dyDescent="0.25">
      <c r="A521" t="str">
        <f t="shared" si="49"/>
        <v>19821R</v>
      </c>
      <c r="B521" s="47">
        <v>19821</v>
      </c>
      <c r="C521" s="47" t="s">
        <v>83</v>
      </c>
      <c r="D521" s="47">
        <v>7.82</v>
      </c>
      <c r="E521">
        <v>0</v>
      </c>
      <c r="F521" s="48">
        <f t="shared" si="54"/>
        <v>0</v>
      </c>
      <c r="G521" s="21">
        <f t="shared" si="53"/>
        <v>0</v>
      </c>
      <c r="H521" s="21">
        <f t="shared" si="53"/>
        <v>0</v>
      </c>
      <c r="I521" s="21">
        <f t="shared" si="53"/>
        <v>0</v>
      </c>
      <c r="J521" s="21">
        <f t="shared" si="53"/>
        <v>0</v>
      </c>
      <c r="K521" s="21"/>
      <c r="L521" s="21"/>
    </row>
    <row r="522" spans="1:12" x14ac:dyDescent="0.25">
      <c r="A522" t="str">
        <f t="shared" si="49"/>
        <v>19822R</v>
      </c>
      <c r="B522" s="48">
        <v>19822</v>
      </c>
      <c r="C522" s="48" t="s">
        <v>83</v>
      </c>
      <c r="D522" s="48">
        <v>9.76</v>
      </c>
      <c r="E522">
        <v>0</v>
      </c>
      <c r="F522" s="48">
        <f t="shared" si="54"/>
        <v>0</v>
      </c>
      <c r="G522" s="21">
        <f t="shared" ref="G522:J541" si="55">SUMIF($A:$A,$E522&amp;G$1,$D:$D)</f>
        <v>0</v>
      </c>
      <c r="H522" s="21">
        <f t="shared" si="55"/>
        <v>0</v>
      </c>
      <c r="I522" s="21">
        <f t="shared" si="55"/>
        <v>0</v>
      </c>
      <c r="J522" s="21">
        <f t="shared" si="55"/>
        <v>0</v>
      </c>
      <c r="K522" s="21"/>
      <c r="L522" s="21"/>
    </row>
    <row r="523" spans="1:12" x14ac:dyDescent="0.25">
      <c r="A523" t="str">
        <f t="shared" si="49"/>
        <v>19823R</v>
      </c>
      <c r="B523" s="47">
        <v>19823</v>
      </c>
      <c r="C523" s="47" t="s">
        <v>83</v>
      </c>
      <c r="D523" s="47">
        <v>8.99</v>
      </c>
      <c r="E523">
        <v>0</v>
      </c>
      <c r="F523" s="48">
        <f t="shared" si="54"/>
        <v>0</v>
      </c>
      <c r="G523" s="21">
        <f t="shared" si="55"/>
        <v>0</v>
      </c>
      <c r="H523" s="21">
        <f t="shared" si="55"/>
        <v>0</v>
      </c>
      <c r="I523" s="21">
        <f t="shared" si="55"/>
        <v>0</v>
      </c>
      <c r="J523" s="21">
        <f t="shared" si="55"/>
        <v>0</v>
      </c>
      <c r="K523" s="21"/>
      <c r="L523" s="21"/>
    </row>
    <row r="524" spans="1:12" x14ac:dyDescent="0.25">
      <c r="A524" t="str">
        <f t="shared" si="49"/>
        <v>19824R</v>
      </c>
      <c r="B524" s="48">
        <v>19824</v>
      </c>
      <c r="C524" s="48" t="s">
        <v>83</v>
      </c>
      <c r="D524" s="48">
        <v>8.94</v>
      </c>
      <c r="E524">
        <v>0</v>
      </c>
      <c r="F524" s="48">
        <f t="shared" si="54"/>
        <v>0</v>
      </c>
      <c r="G524" s="21">
        <f t="shared" si="55"/>
        <v>0</v>
      </c>
      <c r="H524" s="21">
        <f t="shared" si="55"/>
        <v>0</v>
      </c>
      <c r="I524" s="21">
        <f t="shared" si="55"/>
        <v>0</v>
      </c>
      <c r="J524" s="21">
        <f t="shared" si="55"/>
        <v>0</v>
      </c>
      <c r="K524" s="21"/>
      <c r="L524" s="21"/>
    </row>
    <row r="525" spans="1:12" x14ac:dyDescent="0.25">
      <c r="A525" t="str">
        <f t="shared" ref="A525:A588" si="56">B525&amp;C525</f>
        <v>19831R</v>
      </c>
      <c r="B525" s="47">
        <v>19831</v>
      </c>
      <c r="C525" s="47" t="s">
        <v>83</v>
      </c>
      <c r="D525" s="47">
        <v>8.35</v>
      </c>
      <c r="E525">
        <v>0</v>
      </c>
      <c r="F525" s="48">
        <f t="shared" si="54"/>
        <v>0</v>
      </c>
      <c r="G525" s="21">
        <f t="shared" si="55"/>
        <v>0</v>
      </c>
      <c r="H525" s="21">
        <f t="shared" si="55"/>
        <v>0</v>
      </c>
      <c r="I525" s="21">
        <f t="shared" si="55"/>
        <v>0</v>
      </c>
      <c r="J525" s="21">
        <f t="shared" si="55"/>
        <v>0</v>
      </c>
      <c r="K525" s="21"/>
      <c r="L525" s="21"/>
    </row>
    <row r="526" spans="1:12" x14ac:dyDescent="0.25">
      <c r="A526" t="str">
        <f t="shared" si="56"/>
        <v>19832R</v>
      </c>
      <c r="B526" s="48">
        <v>19832</v>
      </c>
      <c r="C526" s="48" t="s">
        <v>83</v>
      </c>
      <c r="D526" s="48">
        <v>8</v>
      </c>
      <c r="E526">
        <v>0</v>
      </c>
      <c r="F526" s="48">
        <f t="shared" si="54"/>
        <v>0</v>
      </c>
      <c r="G526" s="21">
        <f t="shared" si="55"/>
        <v>0</v>
      </c>
      <c r="H526" s="21">
        <f t="shared" si="55"/>
        <v>0</v>
      </c>
      <c r="I526" s="21">
        <f t="shared" si="55"/>
        <v>0</v>
      </c>
      <c r="J526" s="21">
        <f t="shared" si="55"/>
        <v>0</v>
      </c>
      <c r="K526" s="21"/>
      <c r="L526" s="21"/>
    </row>
    <row r="527" spans="1:12" x14ac:dyDescent="0.25">
      <c r="A527" t="str">
        <f t="shared" si="56"/>
        <v>19833R</v>
      </c>
      <c r="B527" s="47">
        <v>19833</v>
      </c>
      <c r="C527" s="47" t="s">
        <v>83</v>
      </c>
      <c r="D527" s="47">
        <v>8.64</v>
      </c>
      <c r="E527">
        <v>0</v>
      </c>
      <c r="F527" s="48">
        <f t="shared" si="54"/>
        <v>0</v>
      </c>
      <c r="G527" s="21">
        <f t="shared" si="55"/>
        <v>0</v>
      </c>
      <c r="H527" s="21">
        <f t="shared" si="55"/>
        <v>0</v>
      </c>
      <c r="I527" s="21">
        <f t="shared" si="55"/>
        <v>0</v>
      </c>
      <c r="J527" s="21">
        <f t="shared" si="55"/>
        <v>0</v>
      </c>
      <c r="K527" s="21"/>
      <c r="L527" s="21"/>
    </row>
    <row r="528" spans="1:12" x14ac:dyDescent="0.25">
      <c r="A528" t="str">
        <f t="shared" si="56"/>
        <v>19834R</v>
      </c>
      <c r="B528" s="48">
        <v>19834</v>
      </c>
      <c r="C528" s="48" t="s">
        <v>83</v>
      </c>
      <c r="D528" s="48">
        <v>8.0299999999999994</v>
      </c>
      <c r="E528">
        <v>0</v>
      </c>
      <c r="F528" s="48">
        <f t="shared" si="54"/>
        <v>0</v>
      </c>
      <c r="G528" s="21">
        <f t="shared" si="55"/>
        <v>0</v>
      </c>
      <c r="H528" s="21">
        <f t="shared" si="55"/>
        <v>0</v>
      </c>
      <c r="I528" s="21">
        <f t="shared" si="55"/>
        <v>0</v>
      </c>
      <c r="J528" s="21">
        <f t="shared" si="55"/>
        <v>0</v>
      </c>
      <c r="K528" s="21"/>
      <c r="L528" s="21"/>
    </row>
    <row r="529" spans="1:12" x14ac:dyDescent="0.25">
      <c r="A529" t="str">
        <f t="shared" si="56"/>
        <v>19841R</v>
      </c>
      <c r="B529" s="47">
        <v>19841</v>
      </c>
      <c r="C529" s="47" t="s">
        <v>83</v>
      </c>
      <c r="D529" s="47">
        <v>8.61</v>
      </c>
      <c r="E529">
        <v>0</v>
      </c>
      <c r="F529" s="48">
        <f t="shared" si="54"/>
        <v>0</v>
      </c>
      <c r="G529" s="21">
        <f t="shared" si="55"/>
        <v>0</v>
      </c>
      <c r="H529" s="21">
        <f t="shared" si="55"/>
        <v>0</v>
      </c>
      <c r="I529" s="21">
        <f t="shared" si="55"/>
        <v>0</v>
      </c>
      <c r="J529" s="21">
        <f t="shared" si="55"/>
        <v>0</v>
      </c>
      <c r="K529" s="21"/>
      <c r="L529" s="21"/>
    </row>
    <row r="530" spans="1:12" x14ac:dyDescent="0.25">
      <c r="A530" t="str">
        <f t="shared" si="56"/>
        <v>19842R</v>
      </c>
      <c r="B530" s="48">
        <v>19842</v>
      </c>
      <c r="C530" s="48" t="s">
        <v>83</v>
      </c>
      <c r="D530" s="48">
        <v>8.6199999999999992</v>
      </c>
      <c r="E530">
        <v>0</v>
      </c>
      <c r="F530" s="48">
        <f t="shared" si="54"/>
        <v>0</v>
      </c>
      <c r="G530" s="21">
        <f t="shared" si="55"/>
        <v>0</v>
      </c>
      <c r="H530" s="21">
        <f t="shared" si="55"/>
        <v>0</v>
      </c>
      <c r="I530" s="21">
        <f t="shared" si="55"/>
        <v>0</v>
      </c>
      <c r="J530" s="21">
        <f t="shared" si="55"/>
        <v>0</v>
      </c>
      <c r="K530" s="21"/>
      <c r="L530" s="21"/>
    </row>
    <row r="531" spans="1:12" x14ac:dyDescent="0.25">
      <c r="A531" t="str">
        <f t="shared" si="56"/>
        <v>19843R</v>
      </c>
      <c r="B531" s="47">
        <v>19843</v>
      </c>
      <c r="C531" s="47" t="s">
        <v>83</v>
      </c>
      <c r="D531" s="47">
        <v>8.34</v>
      </c>
      <c r="E531">
        <v>0</v>
      </c>
      <c r="F531" s="48">
        <f t="shared" si="54"/>
        <v>0</v>
      </c>
      <c r="G531" s="21">
        <f t="shared" si="55"/>
        <v>0</v>
      </c>
      <c r="H531" s="21">
        <f t="shared" si="55"/>
        <v>0</v>
      </c>
      <c r="I531" s="21">
        <f t="shared" si="55"/>
        <v>0</v>
      </c>
      <c r="J531" s="21">
        <f t="shared" si="55"/>
        <v>0</v>
      </c>
      <c r="K531" s="21"/>
      <c r="L531" s="21"/>
    </row>
    <row r="532" spans="1:12" x14ac:dyDescent="0.25">
      <c r="A532" t="str">
        <f t="shared" si="56"/>
        <v>19844R</v>
      </c>
      <c r="B532" s="48">
        <v>19844</v>
      </c>
      <c r="C532" s="48" t="s">
        <v>83</v>
      </c>
      <c r="D532" s="48">
        <v>7.71</v>
      </c>
      <c r="E532">
        <v>0</v>
      </c>
      <c r="F532" s="48">
        <f t="shared" si="54"/>
        <v>0</v>
      </c>
      <c r="G532" s="21">
        <f t="shared" si="55"/>
        <v>0</v>
      </c>
      <c r="H532" s="21">
        <f t="shared" si="55"/>
        <v>0</v>
      </c>
      <c r="I532" s="21">
        <f t="shared" si="55"/>
        <v>0</v>
      </c>
      <c r="J532" s="21">
        <f t="shared" si="55"/>
        <v>0</v>
      </c>
      <c r="K532" s="21"/>
      <c r="L532" s="21"/>
    </row>
    <row r="533" spans="1:12" x14ac:dyDescent="0.25">
      <c r="A533" t="str">
        <f t="shared" si="56"/>
        <v>19851R</v>
      </c>
      <c r="B533" s="47">
        <v>19851</v>
      </c>
      <c r="C533" s="47" t="s">
        <v>83</v>
      </c>
      <c r="D533" s="47">
        <v>7.89</v>
      </c>
      <c r="E533">
        <v>0</v>
      </c>
      <c r="F533" s="48">
        <f t="shared" si="54"/>
        <v>0</v>
      </c>
      <c r="G533" s="21">
        <f t="shared" si="55"/>
        <v>0</v>
      </c>
      <c r="H533" s="21">
        <f t="shared" si="55"/>
        <v>0</v>
      </c>
      <c r="I533" s="21">
        <f t="shared" si="55"/>
        <v>0</v>
      </c>
      <c r="J533" s="21">
        <f t="shared" si="55"/>
        <v>0</v>
      </c>
      <c r="K533" s="21"/>
      <c r="L533" s="21"/>
    </row>
    <row r="534" spans="1:12" x14ac:dyDescent="0.25">
      <c r="A534" t="str">
        <f t="shared" si="56"/>
        <v>19852R</v>
      </c>
      <c r="B534" s="48">
        <v>19852</v>
      </c>
      <c r="C534" s="48" t="s">
        <v>83</v>
      </c>
      <c r="D534" s="48">
        <v>8.7100000000000009</v>
      </c>
      <c r="E534">
        <v>0</v>
      </c>
      <c r="F534" s="48">
        <f t="shared" si="54"/>
        <v>0</v>
      </c>
      <c r="G534" s="21">
        <f t="shared" si="55"/>
        <v>0</v>
      </c>
      <c r="H534" s="21">
        <f t="shared" si="55"/>
        <v>0</v>
      </c>
      <c r="I534" s="21">
        <f t="shared" si="55"/>
        <v>0</v>
      </c>
      <c r="J534" s="21">
        <f t="shared" si="55"/>
        <v>0</v>
      </c>
      <c r="K534" s="21"/>
      <c r="L534" s="21"/>
    </row>
    <row r="535" spans="1:12" x14ac:dyDescent="0.25">
      <c r="A535" t="str">
        <f t="shared" si="56"/>
        <v>19853R</v>
      </c>
      <c r="B535" s="47">
        <v>19853</v>
      </c>
      <c r="C535" s="47" t="s">
        <v>83</v>
      </c>
      <c r="D535" s="47">
        <v>7.84</v>
      </c>
      <c r="E535">
        <v>0</v>
      </c>
      <c r="F535" s="48">
        <f t="shared" si="54"/>
        <v>0</v>
      </c>
      <c r="G535" s="21">
        <f t="shared" si="55"/>
        <v>0</v>
      </c>
      <c r="H535" s="21">
        <f t="shared" si="55"/>
        <v>0</v>
      </c>
      <c r="I535" s="21">
        <f t="shared" si="55"/>
        <v>0</v>
      </c>
      <c r="J535" s="21">
        <f t="shared" si="55"/>
        <v>0</v>
      </c>
      <c r="K535" s="21"/>
      <c r="L535" s="21"/>
    </row>
    <row r="536" spans="1:12" x14ac:dyDescent="0.25">
      <c r="A536" t="str">
        <f t="shared" si="56"/>
        <v>19854R</v>
      </c>
      <c r="B536" s="48">
        <v>19854</v>
      </c>
      <c r="C536" s="48" t="s">
        <v>83</v>
      </c>
      <c r="D536" s="48">
        <v>6.9</v>
      </c>
      <c r="E536">
        <v>0</v>
      </c>
      <c r="F536" s="48">
        <f t="shared" si="54"/>
        <v>0</v>
      </c>
      <c r="G536" s="21">
        <f t="shared" si="55"/>
        <v>0</v>
      </c>
      <c r="H536" s="21">
        <f t="shared" si="55"/>
        <v>0</v>
      </c>
      <c r="I536" s="21">
        <f t="shared" si="55"/>
        <v>0</v>
      </c>
      <c r="J536" s="21">
        <f t="shared" si="55"/>
        <v>0</v>
      </c>
      <c r="K536" s="21"/>
      <c r="L536" s="21"/>
    </row>
    <row r="537" spans="1:12" x14ac:dyDescent="0.25">
      <c r="A537" t="str">
        <f t="shared" si="56"/>
        <v>19861R</v>
      </c>
      <c r="B537" s="47">
        <v>19861</v>
      </c>
      <c r="C537" s="47" t="s">
        <v>83</v>
      </c>
      <c r="D537" s="47">
        <v>8.48</v>
      </c>
      <c r="E537">
        <v>0</v>
      </c>
      <c r="F537" s="48">
        <f t="shared" si="54"/>
        <v>0</v>
      </c>
      <c r="G537" s="21">
        <f t="shared" si="55"/>
        <v>0</v>
      </c>
      <c r="H537" s="21">
        <f t="shared" si="55"/>
        <v>0</v>
      </c>
      <c r="I537" s="21">
        <f t="shared" si="55"/>
        <v>0</v>
      </c>
      <c r="J537" s="21">
        <f t="shared" si="55"/>
        <v>0</v>
      </c>
      <c r="K537" s="21"/>
      <c r="L537" s="21"/>
    </row>
    <row r="538" spans="1:12" x14ac:dyDescent="0.25">
      <c r="A538" t="str">
        <f t="shared" si="56"/>
        <v>19862R</v>
      </c>
      <c r="B538" s="48">
        <v>19862</v>
      </c>
      <c r="C538" s="48" t="s">
        <v>83</v>
      </c>
      <c r="D538" s="48">
        <v>8.3000000000000007</v>
      </c>
      <c r="E538">
        <v>0</v>
      </c>
      <c r="F538" s="48">
        <f t="shared" si="54"/>
        <v>0</v>
      </c>
      <c r="G538" s="21">
        <f t="shared" si="55"/>
        <v>0</v>
      </c>
      <c r="H538" s="21">
        <f t="shared" si="55"/>
        <v>0</v>
      </c>
      <c r="I538" s="21">
        <f t="shared" si="55"/>
        <v>0</v>
      </c>
      <c r="J538" s="21">
        <f t="shared" si="55"/>
        <v>0</v>
      </c>
      <c r="K538" s="21"/>
      <c r="L538" s="21"/>
    </row>
    <row r="539" spans="1:12" x14ac:dyDescent="0.25">
      <c r="A539" t="str">
        <f t="shared" si="56"/>
        <v>19863R</v>
      </c>
      <c r="B539" s="47">
        <v>19863</v>
      </c>
      <c r="C539" s="47" t="s">
        <v>83</v>
      </c>
      <c r="D539" s="47">
        <v>7.56</v>
      </c>
      <c r="E539">
        <v>0</v>
      </c>
      <c r="F539" s="48">
        <f t="shared" si="54"/>
        <v>0</v>
      </c>
      <c r="G539" s="21">
        <f t="shared" si="55"/>
        <v>0</v>
      </c>
      <c r="H539" s="21">
        <f t="shared" si="55"/>
        <v>0</v>
      </c>
      <c r="I539" s="21">
        <f t="shared" si="55"/>
        <v>0</v>
      </c>
      <c r="J539" s="21">
        <f t="shared" si="55"/>
        <v>0</v>
      </c>
      <c r="K539" s="21"/>
      <c r="L539" s="21"/>
    </row>
    <row r="540" spans="1:12" x14ac:dyDescent="0.25">
      <c r="A540" t="str">
        <f t="shared" si="56"/>
        <v>19864R</v>
      </c>
      <c r="B540" s="48">
        <v>19864</v>
      </c>
      <c r="C540" s="48" t="s">
        <v>83</v>
      </c>
      <c r="D540" s="48">
        <v>6.95</v>
      </c>
      <c r="E540">
        <v>0</v>
      </c>
      <c r="F540" s="48">
        <f t="shared" si="54"/>
        <v>0</v>
      </c>
      <c r="G540" s="21">
        <f t="shared" si="55"/>
        <v>0</v>
      </c>
      <c r="H540" s="21">
        <f t="shared" si="55"/>
        <v>0</v>
      </c>
      <c r="I540" s="21">
        <f t="shared" si="55"/>
        <v>0</v>
      </c>
      <c r="J540" s="21">
        <f t="shared" si="55"/>
        <v>0</v>
      </c>
      <c r="K540" s="21"/>
      <c r="L540" s="21"/>
    </row>
    <row r="541" spans="1:12" x14ac:dyDescent="0.25">
      <c r="A541" t="str">
        <f t="shared" si="56"/>
        <v>19871R</v>
      </c>
      <c r="B541" s="47">
        <v>19871</v>
      </c>
      <c r="C541" s="47" t="s">
        <v>83</v>
      </c>
      <c r="D541" s="47">
        <v>8.18</v>
      </c>
      <c r="E541">
        <v>0</v>
      </c>
      <c r="F541" s="48">
        <f t="shared" si="54"/>
        <v>0</v>
      </c>
      <c r="G541" s="21">
        <f t="shared" si="55"/>
        <v>0</v>
      </c>
      <c r="H541" s="21">
        <f t="shared" si="55"/>
        <v>0</v>
      </c>
      <c r="I541" s="21">
        <f t="shared" si="55"/>
        <v>0</v>
      </c>
      <c r="J541" s="21">
        <f t="shared" si="55"/>
        <v>0</v>
      </c>
      <c r="K541" s="21"/>
      <c r="L541" s="21"/>
    </row>
    <row r="542" spans="1:12" x14ac:dyDescent="0.25">
      <c r="A542" t="str">
        <f t="shared" si="56"/>
        <v>19872R</v>
      </c>
      <c r="B542" s="48">
        <v>19872</v>
      </c>
      <c r="C542" s="48" t="s">
        <v>83</v>
      </c>
      <c r="D542" s="48">
        <v>7.5</v>
      </c>
      <c r="E542">
        <v>0</v>
      </c>
      <c r="F542" s="48">
        <f t="shared" si="54"/>
        <v>0</v>
      </c>
      <c r="G542" s="21">
        <f t="shared" ref="G542:J561" si="57">SUMIF($A:$A,$E542&amp;G$1,$D:$D)</f>
        <v>0</v>
      </c>
      <c r="H542" s="21">
        <f t="shared" si="57"/>
        <v>0</v>
      </c>
      <c r="I542" s="21">
        <f t="shared" si="57"/>
        <v>0</v>
      </c>
      <c r="J542" s="21">
        <f t="shared" si="57"/>
        <v>0</v>
      </c>
      <c r="K542" s="21"/>
      <c r="L542" s="21"/>
    </row>
    <row r="543" spans="1:12" x14ac:dyDescent="0.25">
      <c r="A543" t="str">
        <f t="shared" si="56"/>
        <v>19873R</v>
      </c>
      <c r="B543" s="47">
        <v>19873</v>
      </c>
      <c r="C543" s="47" t="s">
        <v>83</v>
      </c>
      <c r="D543" s="47">
        <v>7.15</v>
      </c>
      <c r="E543">
        <v>0</v>
      </c>
      <c r="F543" s="48">
        <f t="shared" si="54"/>
        <v>0</v>
      </c>
      <c r="G543" s="21">
        <f t="shared" si="57"/>
        <v>0</v>
      </c>
      <c r="H543" s="21">
        <f t="shared" si="57"/>
        <v>0</v>
      </c>
      <c r="I543" s="21">
        <f t="shared" si="57"/>
        <v>0</v>
      </c>
      <c r="J543" s="21">
        <f t="shared" si="57"/>
        <v>0</v>
      </c>
      <c r="K543" s="21"/>
      <c r="L543" s="21"/>
    </row>
    <row r="544" spans="1:12" x14ac:dyDescent="0.25">
      <c r="A544" t="str">
        <f t="shared" si="56"/>
        <v>19874R</v>
      </c>
      <c r="B544" s="48">
        <v>19874</v>
      </c>
      <c r="C544" s="48" t="s">
        <v>83</v>
      </c>
      <c r="D544" s="48">
        <v>6.75</v>
      </c>
      <c r="E544">
        <v>0</v>
      </c>
      <c r="F544" s="48">
        <f t="shared" si="54"/>
        <v>0</v>
      </c>
      <c r="G544" s="21">
        <f t="shared" si="57"/>
        <v>0</v>
      </c>
      <c r="H544" s="21">
        <f t="shared" si="57"/>
        <v>0</v>
      </c>
      <c r="I544" s="21">
        <f t="shared" si="57"/>
        <v>0</v>
      </c>
      <c r="J544" s="21">
        <f t="shared" si="57"/>
        <v>0</v>
      </c>
      <c r="K544" s="21"/>
      <c r="L544" s="21"/>
    </row>
    <row r="545" spans="1:16" x14ac:dyDescent="0.25">
      <c r="A545" t="str">
        <f t="shared" si="56"/>
        <v>19881R</v>
      </c>
      <c r="B545" s="47">
        <v>19881</v>
      </c>
      <c r="C545" s="47" t="s">
        <v>83</v>
      </c>
      <c r="D545" s="47">
        <v>8</v>
      </c>
      <c r="E545">
        <v>0</v>
      </c>
      <c r="F545" s="48">
        <f t="shared" si="54"/>
        <v>0</v>
      </c>
      <c r="G545" s="21">
        <f t="shared" si="57"/>
        <v>0</v>
      </c>
      <c r="H545" s="21">
        <f t="shared" si="57"/>
        <v>0</v>
      </c>
      <c r="I545" s="21">
        <f t="shared" si="57"/>
        <v>0</v>
      </c>
      <c r="J545" s="21">
        <f t="shared" si="57"/>
        <v>0</v>
      </c>
      <c r="K545" s="21"/>
      <c r="L545" s="21"/>
    </row>
    <row r="546" spans="1:16" x14ac:dyDescent="0.25">
      <c r="A546" t="str">
        <f t="shared" si="56"/>
        <v>19882R</v>
      </c>
      <c r="B546" s="48">
        <v>19882</v>
      </c>
      <c r="C546" s="48" t="s">
        <v>83</v>
      </c>
      <c r="D546" s="48">
        <v>7.37</v>
      </c>
      <c r="E546">
        <v>0</v>
      </c>
      <c r="F546" s="48">
        <f t="shared" si="54"/>
        <v>0</v>
      </c>
      <c r="G546" s="21">
        <f t="shared" si="57"/>
        <v>0</v>
      </c>
      <c r="H546" s="21">
        <f t="shared" si="57"/>
        <v>0</v>
      </c>
      <c r="I546" s="21">
        <f t="shared" si="57"/>
        <v>0</v>
      </c>
      <c r="J546" s="21">
        <f t="shared" si="57"/>
        <v>0</v>
      </c>
      <c r="K546" s="21"/>
      <c r="L546" s="21"/>
    </row>
    <row r="547" spans="1:16" x14ac:dyDescent="0.25">
      <c r="A547" t="str">
        <f t="shared" si="56"/>
        <v>19883R</v>
      </c>
      <c r="B547" s="47">
        <v>19883</v>
      </c>
      <c r="C547" s="47" t="s">
        <v>83</v>
      </c>
      <c r="D547" s="47">
        <v>6.69</v>
      </c>
      <c r="E547">
        <v>0</v>
      </c>
      <c r="F547" s="48">
        <f t="shared" si="54"/>
        <v>0</v>
      </c>
      <c r="G547" s="21">
        <f t="shared" si="57"/>
        <v>0</v>
      </c>
      <c r="H547" s="21">
        <f t="shared" si="57"/>
        <v>0</v>
      </c>
      <c r="I547" s="21">
        <f t="shared" si="57"/>
        <v>0</v>
      </c>
      <c r="J547" s="21">
        <f t="shared" si="57"/>
        <v>0</v>
      </c>
      <c r="K547" s="21"/>
      <c r="L547" s="21"/>
    </row>
    <row r="548" spans="1:16" x14ac:dyDescent="0.25">
      <c r="A548" t="str">
        <f t="shared" si="56"/>
        <v>19884R</v>
      </c>
      <c r="B548" s="48">
        <v>19884</v>
      </c>
      <c r="C548" s="48" t="s">
        <v>83</v>
      </c>
      <c r="D548" s="48">
        <v>6.9</v>
      </c>
      <c r="E548">
        <v>0</v>
      </c>
      <c r="F548" s="48">
        <f t="shared" si="54"/>
        <v>0</v>
      </c>
      <c r="G548" s="21">
        <f t="shared" si="57"/>
        <v>0</v>
      </c>
      <c r="H548" s="21">
        <f t="shared" si="57"/>
        <v>0</v>
      </c>
      <c r="I548" s="21">
        <f t="shared" si="57"/>
        <v>0</v>
      </c>
      <c r="J548" s="21">
        <f t="shared" si="57"/>
        <v>0</v>
      </c>
      <c r="K548" s="21"/>
      <c r="L548" s="21"/>
    </row>
    <row r="549" spans="1:16" x14ac:dyDescent="0.25">
      <c r="A549" t="str">
        <f t="shared" si="56"/>
        <v>19891R</v>
      </c>
      <c r="B549" s="47">
        <v>19891</v>
      </c>
      <c r="C549" s="47" t="s">
        <v>83</v>
      </c>
      <c r="D549" s="47">
        <v>7.55</v>
      </c>
      <c r="E549">
        <v>0</v>
      </c>
      <c r="F549" s="48">
        <f t="shared" si="54"/>
        <v>0</v>
      </c>
      <c r="G549" s="21">
        <f t="shared" si="57"/>
        <v>0</v>
      </c>
      <c r="H549" s="21">
        <f t="shared" si="57"/>
        <v>0</v>
      </c>
      <c r="I549" s="21">
        <f t="shared" si="57"/>
        <v>0</v>
      </c>
      <c r="J549" s="21">
        <f t="shared" si="57"/>
        <v>0</v>
      </c>
      <c r="K549" s="21"/>
      <c r="L549" s="21"/>
    </row>
    <row r="550" spans="1:16" x14ac:dyDescent="0.25">
      <c r="A550" t="str">
        <f t="shared" si="56"/>
        <v>19892R</v>
      </c>
      <c r="B550" s="48">
        <v>19892</v>
      </c>
      <c r="C550" s="48" t="s">
        <v>83</v>
      </c>
      <c r="D550" s="48">
        <v>6.88</v>
      </c>
      <c r="E550">
        <v>0</v>
      </c>
      <c r="F550" s="48">
        <f t="shared" si="54"/>
        <v>0</v>
      </c>
      <c r="G550" s="21">
        <f t="shared" si="57"/>
        <v>0</v>
      </c>
      <c r="H550" s="21">
        <f t="shared" si="57"/>
        <v>0</v>
      </c>
      <c r="I550" s="21">
        <f t="shared" si="57"/>
        <v>0</v>
      </c>
      <c r="J550" s="21">
        <f t="shared" si="57"/>
        <v>0</v>
      </c>
      <c r="K550" s="21"/>
      <c r="L550" s="21"/>
    </row>
    <row r="551" spans="1:16" x14ac:dyDescent="0.25">
      <c r="A551" t="str">
        <f t="shared" si="56"/>
        <v>19893R</v>
      </c>
      <c r="B551" s="47">
        <v>19893</v>
      </c>
      <c r="C551" s="47" t="s">
        <v>83</v>
      </c>
      <c r="D551" s="47">
        <v>5.86</v>
      </c>
      <c r="E551">
        <v>0</v>
      </c>
      <c r="F551" s="48">
        <f t="shared" si="54"/>
        <v>0</v>
      </c>
      <c r="G551" s="21">
        <f t="shared" si="57"/>
        <v>0</v>
      </c>
      <c r="H551" s="21">
        <f t="shared" si="57"/>
        <v>0</v>
      </c>
      <c r="I551" s="21">
        <f t="shared" si="57"/>
        <v>0</v>
      </c>
      <c r="J551" s="21">
        <f t="shared" si="57"/>
        <v>0</v>
      </c>
      <c r="K551" s="21"/>
      <c r="L551" s="21"/>
    </row>
    <row r="552" spans="1:16" x14ac:dyDescent="0.25">
      <c r="A552" t="str">
        <f t="shared" si="56"/>
        <v>19894R</v>
      </c>
      <c r="B552" s="48">
        <v>19894</v>
      </c>
      <c r="C552" s="48" t="s">
        <v>83</v>
      </c>
      <c r="D552" s="48">
        <v>5.93</v>
      </c>
      <c r="E552">
        <v>0</v>
      </c>
      <c r="F552" s="48">
        <f t="shared" si="54"/>
        <v>0</v>
      </c>
      <c r="G552" s="21">
        <f t="shared" si="57"/>
        <v>0</v>
      </c>
      <c r="H552" s="21">
        <f t="shared" si="57"/>
        <v>0</v>
      </c>
      <c r="I552" s="21">
        <f t="shared" si="57"/>
        <v>0</v>
      </c>
      <c r="J552" s="21">
        <f t="shared" si="57"/>
        <v>0</v>
      </c>
      <c r="K552" s="21"/>
      <c r="L552" s="21"/>
    </row>
    <row r="553" spans="1:16" x14ac:dyDescent="0.25">
      <c r="A553" t="str">
        <f t="shared" si="56"/>
        <v>19901R</v>
      </c>
      <c r="B553" s="47">
        <v>19901</v>
      </c>
      <c r="C553" s="47" t="s">
        <v>83</v>
      </c>
      <c r="D553" s="47">
        <v>7.21</v>
      </c>
      <c r="E553">
        <v>0</v>
      </c>
      <c r="F553" s="48">
        <f t="shared" si="54"/>
        <v>0</v>
      </c>
      <c r="G553" s="21">
        <f t="shared" si="57"/>
        <v>0</v>
      </c>
      <c r="H553" s="21">
        <f t="shared" si="57"/>
        <v>0</v>
      </c>
      <c r="I553" s="21">
        <f t="shared" si="57"/>
        <v>0</v>
      </c>
      <c r="J553" s="21">
        <f t="shared" si="57"/>
        <v>0</v>
      </c>
      <c r="K553" s="21"/>
      <c r="L553" s="21"/>
    </row>
    <row r="554" spans="1:16" x14ac:dyDescent="0.25">
      <c r="A554" t="str">
        <f t="shared" si="56"/>
        <v>19902R</v>
      </c>
      <c r="B554" s="48">
        <v>19902</v>
      </c>
      <c r="C554" s="48" t="s">
        <v>83</v>
      </c>
      <c r="D554" s="48">
        <v>7.29</v>
      </c>
      <c r="E554">
        <v>0</v>
      </c>
      <c r="F554" s="48">
        <f t="shared" si="54"/>
        <v>0</v>
      </c>
      <c r="G554" s="21">
        <f t="shared" si="57"/>
        <v>0</v>
      </c>
      <c r="H554" s="21">
        <f t="shared" si="57"/>
        <v>0</v>
      </c>
      <c r="I554" s="21">
        <f t="shared" si="57"/>
        <v>0</v>
      </c>
      <c r="J554" s="21">
        <f t="shared" si="57"/>
        <v>0</v>
      </c>
      <c r="K554" s="21"/>
      <c r="L554" s="21"/>
    </row>
    <row r="555" spans="1:16" x14ac:dyDescent="0.25">
      <c r="A555" t="str">
        <f t="shared" si="56"/>
        <v>19903R</v>
      </c>
      <c r="B555" s="47">
        <v>19903</v>
      </c>
      <c r="C555" s="47" t="s">
        <v>83</v>
      </c>
      <c r="D555" s="47">
        <v>7.35</v>
      </c>
      <c r="E555">
        <v>0</v>
      </c>
      <c r="F555" s="48">
        <f t="shared" si="54"/>
        <v>0</v>
      </c>
      <c r="G555" s="21">
        <f t="shared" si="57"/>
        <v>0</v>
      </c>
      <c r="H555" s="21">
        <f t="shared" si="57"/>
        <v>0</v>
      </c>
      <c r="I555" s="21">
        <f t="shared" si="57"/>
        <v>0</v>
      </c>
      <c r="J555" s="21">
        <f t="shared" si="57"/>
        <v>0</v>
      </c>
      <c r="K555" s="21"/>
      <c r="L555" s="21"/>
    </row>
    <row r="556" spans="1:16" x14ac:dyDescent="0.25">
      <c r="A556" t="str">
        <f t="shared" si="56"/>
        <v>19904R</v>
      </c>
      <c r="B556" s="48">
        <v>19904</v>
      </c>
      <c r="C556" s="48" t="s">
        <v>83</v>
      </c>
      <c r="D556" s="48">
        <v>6.94</v>
      </c>
      <c r="E556">
        <v>0</v>
      </c>
      <c r="F556" s="48">
        <f t="shared" si="54"/>
        <v>0</v>
      </c>
      <c r="G556" s="21">
        <f t="shared" si="57"/>
        <v>0</v>
      </c>
      <c r="H556" s="21">
        <f t="shared" si="57"/>
        <v>0</v>
      </c>
      <c r="I556" s="21">
        <f t="shared" si="57"/>
        <v>0</v>
      </c>
      <c r="J556" s="21">
        <f t="shared" si="57"/>
        <v>0</v>
      </c>
      <c r="K556" s="21"/>
      <c r="L556" s="21"/>
    </row>
    <row r="557" spans="1:16" x14ac:dyDescent="0.25">
      <c r="A557" t="str">
        <f t="shared" si="56"/>
        <v>19911R</v>
      </c>
      <c r="B557" s="47">
        <v>19911</v>
      </c>
      <c r="C557" s="47" t="s">
        <v>83</v>
      </c>
      <c r="D557" s="47">
        <v>7.42</v>
      </c>
      <c r="E557">
        <v>0</v>
      </c>
      <c r="F557" s="48">
        <f t="shared" si="54"/>
        <v>0</v>
      </c>
      <c r="G557" s="21">
        <f t="shared" si="57"/>
        <v>0</v>
      </c>
      <c r="H557" s="21">
        <f t="shared" si="57"/>
        <v>0</v>
      </c>
      <c r="I557" s="21">
        <f t="shared" si="57"/>
        <v>0</v>
      </c>
      <c r="J557" s="21">
        <f t="shared" si="57"/>
        <v>0</v>
      </c>
      <c r="K557" s="21"/>
      <c r="L557" s="21"/>
    </row>
    <row r="558" spans="1:16" x14ac:dyDescent="0.25">
      <c r="A558" t="str">
        <f t="shared" si="56"/>
        <v>19912R</v>
      </c>
      <c r="B558" s="48">
        <v>19912</v>
      </c>
      <c r="C558" s="48" t="s">
        <v>83</v>
      </c>
      <c r="D558" s="48">
        <v>7.53</v>
      </c>
      <c r="E558">
        <v>0</v>
      </c>
      <c r="F558" s="48">
        <f t="shared" si="54"/>
        <v>0</v>
      </c>
      <c r="G558" s="21">
        <f t="shared" si="57"/>
        <v>0</v>
      </c>
      <c r="H558" s="21">
        <f t="shared" si="57"/>
        <v>0</v>
      </c>
      <c r="I558" s="21">
        <f t="shared" si="57"/>
        <v>0</v>
      </c>
      <c r="J558" s="21">
        <f t="shared" si="57"/>
        <v>0</v>
      </c>
      <c r="K558" s="21"/>
      <c r="L558" s="21"/>
    </row>
    <row r="559" spans="1:16" x14ac:dyDescent="0.25">
      <c r="A559" t="str">
        <f t="shared" si="56"/>
        <v>19913R</v>
      </c>
      <c r="B559" s="47">
        <v>19913</v>
      </c>
      <c r="C559" s="47" t="s">
        <v>83</v>
      </c>
      <c r="D559" s="47">
        <v>7.69</v>
      </c>
      <c r="E559">
        <v>0</v>
      </c>
      <c r="F559" s="48">
        <f t="shared" si="54"/>
        <v>0</v>
      </c>
      <c r="G559" s="21">
        <f t="shared" si="57"/>
        <v>0</v>
      </c>
      <c r="H559" s="21">
        <f t="shared" si="57"/>
        <v>0</v>
      </c>
      <c r="I559" s="21">
        <f t="shared" si="57"/>
        <v>0</v>
      </c>
      <c r="J559" s="21">
        <f t="shared" si="57"/>
        <v>0</v>
      </c>
      <c r="K559" s="21"/>
      <c r="L559" s="21"/>
    </row>
    <row r="560" spans="1:16" x14ac:dyDescent="0.25">
      <c r="A560" t="str">
        <f t="shared" si="56"/>
        <v>19914R</v>
      </c>
      <c r="B560" s="48">
        <v>19914</v>
      </c>
      <c r="C560" s="48" t="s">
        <v>83</v>
      </c>
      <c r="D560" s="48">
        <v>7.98</v>
      </c>
      <c r="E560">
        <v>0</v>
      </c>
      <c r="F560" s="48">
        <f t="shared" si="54"/>
        <v>0</v>
      </c>
      <c r="G560" s="21">
        <f t="shared" si="57"/>
        <v>0</v>
      </c>
      <c r="H560" s="21">
        <f t="shared" si="57"/>
        <v>0</v>
      </c>
      <c r="I560" s="21">
        <f t="shared" si="57"/>
        <v>0</v>
      </c>
      <c r="J560" s="21">
        <f t="shared" si="57"/>
        <v>0</v>
      </c>
      <c r="K560" s="21"/>
      <c r="L560" s="21"/>
      <c r="P560" t="s">
        <v>232</v>
      </c>
    </row>
    <row r="561" spans="1:16" x14ac:dyDescent="0.25">
      <c r="A561" t="str">
        <f t="shared" si="56"/>
        <v>19921R</v>
      </c>
      <c r="B561" s="47">
        <v>19921</v>
      </c>
      <c r="C561" s="47" t="s">
        <v>83</v>
      </c>
      <c r="D561" s="47">
        <v>7.9</v>
      </c>
      <c r="E561">
        <v>0</v>
      </c>
      <c r="F561" s="48">
        <f t="shared" si="54"/>
        <v>0</v>
      </c>
      <c r="G561" s="21">
        <f t="shared" si="57"/>
        <v>0</v>
      </c>
      <c r="H561" s="21">
        <f t="shared" si="57"/>
        <v>0</v>
      </c>
      <c r="I561" s="21">
        <f t="shared" si="57"/>
        <v>0</v>
      </c>
      <c r="J561" s="21">
        <f t="shared" si="57"/>
        <v>0</v>
      </c>
      <c r="K561" s="21"/>
      <c r="L561" s="21"/>
      <c r="P561" s="47">
        <v>19821</v>
      </c>
    </row>
    <row r="562" spans="1:16" x14ac:dyDescent="0.25">
      <c r="A562" t="str">
        <f t="shared" si="56"/>
        <v>19922R</v>
      </c>
      <c r="B562" s="48">
        <v>19922</v>
      </c>
      <c r="C562" s="48" t="s">
        <v>83</v>
      </c>
      <c r="D562" s="48">
        <v>8.85</v>
      </c>
      <c r="E562">
        <v>0</v>
      </c>
      <c r="F562" s="48">
        <f t="shared" si="54"/>
        <v>0</v>
      </c>
      <c r="G562" s="21">
        <f t="shared" ref="G562:J581" si="58">SUMIF($A:$A,$E562&amp;G$1,$D:$D)</f>
        <v>0</v>
      </c>
      <c r="H562" s="21">
        <f t="shared" si="58"/>
        <v>0</v>
      </c>
      <c r="I562" s="21">
        <f t="shared" si="58"/>
        <v>0</v>
      </c>
      <c r="J562" s="21">
        <f t="shared" si="58"/>
        <v>0</v>
      </c>
      <c r="K562" s="21"/>
      <c r="L562" s="21"/>
      <c r="P562" s="47">
        <v>19822</v>
      </c>
    </row>
    <row r="563" spans="1:16" x14ac:dyDescent="0.25">
      <c r="A563" t="str">
        <f t="shared" si="56"/>
        <v>19923R</v>
      </c>
      <c r="B563" s="47">
        <v>19923</v>
      </c>
      <c r="C563" s="47" t="s">
        <v>83</v>
      </c>
      <c r="D563" s="47">
        <v>8.14</v>
      </c>
      <c r="E563">
        <v>0</v>
      </c>
      <c r="F563" s="48">
        <f t="shared" si="54"/>
        <v>0</v>
      </c>
      <c r="G563" s="21">
        <f t="shared" si="58"/>
        <v>0</v>
      </c>
      <c r="H563" s="21">
        <f t="shared" si="58"/>
        <v>0</v>
      </c>
      <c r="I563" s="21">
        <f t="shared" si="58"/>
        <v>0</v>
      </c>
      <c r="J563" s="21">
        <f t="shared" si="58"/>
        <v>0</v>
      </c>
      <c r="K563" s="21"/>
      <c r="L563" s="21"/>
      <c r="P563" s="48">
        <v>19823</v>
      </c>
    </row>
    <row r="564" spans="1:16" x14ac:dyDescent="0.25">
      <c r="A564" t="str">
        <f t="shared" si="56"/>
        <v>19924R</v>
      </c>
      <c r="B564" s="48">
        <v>19924</v>
      </c>
      <c r="C564" s="48" t="s">
        <v>83</v>
      </c>
      <c r="D564" s="48">
        <v>7.99</v>
      </c>
      <c r="E564">
        <v>0</v>
      </c>
      <c r="F564" s="48">
        <f t="shared" si="54"/>
        <v>0</v>
      </c>
      <c r="G564" s="21">
        <f t="shared" si="58"/>
        <v>0</v>
      </c>
      <c r="H564" s="21">
        <f t="shared" si="58"/>
        <v>0</v>
      </c>
      <c r="I564" s="21">
        <f t="shared" si="58"/>
        <v>0</v>
      </c>
      <c r="J564" s="21">
        <f t="shared" si="58"/>
        <v>0</v>
      </c>
      <c r="K564" s="21"/>
      <c r="L564" s="21"/>
      <c r="P564" s="47">
        <v>19824</v>
      </c>
    </row>
    <row r="565" spans="1:16" x14ac:dyDescent="0.25">
      <c r="A565" t="str">
        <f t="shared" si="56"/>
        <v>19931R</v>
      </c>
      <c r="B565" s="47">
        <v>19931</v>
      </c>
      <c r="C565" s="47" t="s">
        <v>83</v>
      </c>
      <c r="D565" s="47">
        <v>8.7200000000000006</v>
      </c>
      <c r="E565">
        <v>0</v>
      </c>
      <c r="F565" s="48">
        <f t="shared" si="54"/>
        <v>0</v>
      </c>
      <c r="G565" s="21">
        <f t="shared" si="58"/>
        <v>0</v>
      </c>
      <c r="H565" s="21">
        <f t="shared" si="58"/>
        <v>0</v>
      </c>
      <c r="I565" s="21">
        <f t="shared" si="58"/>
        <v>0</v>
      </c>
      <c r="J565" s="21">
        <f t="shared" si="58"/>
        <v>0</v>
      </c>
      <c r="K565" s="21"/>
      <c r="L565" s="21"/>
      <c r="P565" s="48">
        <v>19831</v>
      </c>
    </row>
    <row r="566" spans="1:16" x14ac:dyDescent="0.25">
      <c r="A566" t="str">
        <f t="shared" si="56"/>
        <v>19932R</v>
      </c>
      <c r="B566" s="48">
        <v>19932</v>
      </c>
      <c r="C566" s="48" t="s">
        <v>83</v>
      </c>
      <c r="D566" s="48">
        <v>9.69</v>
      </c>
      <c r="E566">
        <v>0</v>
      </c>
      <c r="F566" s="48">
        <f t="shared" si="54"/>
        <v>0</v>
      </c>
      <c r="G566" s="21">
        <f t="shared" si="58"/>
        <v>0</v>
      </c>
      <c r="H566" s="21">
        <f t="shared" si="58"/>
        <v>0</v>
      </c>
      <c r="I566" s="21">
        <f t="shared" si="58"/>
        <v>0</v>
      </c>
      <c r="J566" s="21">
        <f t="shared" si="58"/>
        <v>0</v>
      </c>
      <c r="K566" s="21"/>
      <c r="L566" s="21"/>
      <c r="P566" s="47">
        <v>19832</v>
      </c>
    </row>
    <row r="567" spans="1:16" x14ac:dyDescent="0.25">
      <c r="A567" t="str">
        <f t="shared" si="56"/>
        <v>19933R</v>
      </c>
      <c r="B567" s="47">
        <v>19933</v>
      </c>
      <c r="C567" s="47" t="s">
        <v>83</v>
      </c>
      <c r="D567" s="47">
        <v>8.2200000000000006</v>
      </c>
      <c r="E567">
        <v>0</v>
      </c>
      <c r="F567" s="48">
        <f t="shared" si="54"/>
        <v>0</v>
      </c>
      <c r="G567" s="21">
        <f t="shared" si="58"/>
        <v>0</v>
      </c>
      <c r="H567" s="21">
        <f t="shared" si="58"/>
        <v>0</v>
      </c>
      <c r="I567" s="21">
        <f t="shared" si="58"/>
        <v>0</v>
      </c>
      <c r="J567" s="21">
        <f t="shared" si="58"/>
        <v>0</v>
      </c>
      <c r="K567" s="21"/>
      <c r="L567" s="21"/>
      <c r="P567" s="48">
        <v>19833</v>
      </c>
    </row>
    <row r="568" spans="1:16" x14ac:dyDescent="0.25">
      <c r="A568" t="str">
        <f t="shared" si="56"/>
        <v>19934R</v>
      </c>
      <c r="B568" s="48">
        <v>19934</v>
      </c>
      <c r="C568" s="48" t="s">
        <v>83</v>
      </c>
      <c r="D568" s="48">
        <v>8.15</v>
      </c>
      <c r="E568">
        <v>0</v>
      </c>
      <c r="F568" s="48">
        <f t="shared" si="54"/>
        <v>0</v>
      </c>
      <c r="G568" s="21">
        <f t="shared" si="58"/>
        <v>0</v>
      </c>
      <c r="H568" s="21">
        <f t="shared" si="58"/>
        <v>0</v>
      </c>
      <c r="I568" s="21">
        <f t="shared" si="58"/>
        <v>0</v>
      </c>
      <c r="J568" s="21">
        <f t="shared" si="58"/>
        <v>0</v>
      </c>
      <c r="K568" s="21"/>
      <c r="L568" s="21"/>
      <c r="P568" s="47">
        <v>19834</v>
      </c>
    </row>
    <row r="569" spans="1:16" x14ac:dyDescent="0.25">
      <c r="A569" t="str">
        <f t="shared" si="56"/>
        <v>19941R</v>
      </c>
      <c r="B569" s="47">
        <v>19941</v>
      </c>
      <c r="C569" s="47" t="s">
        <v>83</v>
      </c>
      <c r="D569" s="47">
        <v>8.23</v>
      </c>
      <c r="E569">
        <v>0</v>
      </c>
      <c r="F569" s="48">
        <f t="shared" si="54"/>
        <v>0</v>
      </c>
      <c r="G569" s="21">
        <f t="shared" si="58"/>
        <v>0</v>
      </c>
      <c r="H569" s="21">
        <f t="shared" si="58"/>
        <v>0</v>
      </c>
      <c r="I569" s="21">
        <f t="shared" si="58"/>
        <v>0</v>
      </c>
      <c r="J569" s="21">
        <f t="shared" si="58"/>
        <v>0</v>
      </c>
      <c r="K569" s="21"/>
      <c r="L569" s="21"/>
      <c r="P569" s="48">
        <v>19841</v>
      </c>
    </row>
    <row r="570" spans="1:16" x14ac:dyDescent="0.25">
      <c r="A570" t="str">
        <f t="shared" si="56"/>
        <v>19942R</v>
      </c>
      <c r="B570" s="48">
        <v>19942</v>
      </c>
      <c r="C570" s="48" t="s">
        <v>83</v>
      </c>
      <c r="D570" s="48">
        <v>8.43</v>
      </c>
      <c r="E570">
        <v>0</v>
      </c>
      <c r="F570" s="48">
        <f t="shared" si="54"/>
        <v>0</v>
      </c>
      <c r="G570" s="21">
        <f t="shared" si="58"/>
        <v>0</v>
      </c>
      <c r="H570" s="21">
        <f t="shared" si="58"/>
        <v>0</v>
      </c>
      <c r="I570" s="21">
        <f t="shared" si="58"/>
        <v>0</v>
      </c>
      <c r="J570" s="21">
        <f t="shared" si="58"/>
        <v>0</v>
      </c>
      <c r="K570" s="21"/>
      <c r="L570" s="21"/>
      <c r="P570" s="47">
        <v>19842</v>
      </c>
    </row>
    <row r="571" spans="1:16" x14ac:dyDescent="0.25">
      <c r="A571" t="str">
        <f t="shared" si="56"/>
        <v>19943R</v>
      </c>
      <c r="B571" s="47">
        <v>19943</v>
      </c>
      <c r="C571" s="47" t="s">
        <v>83</v>
      </c>
      <c r="D571" s="47">
        <v>8.1300000000000008</v>
      </c>
      <c r="E571">
        <v>0</v>
      </c>
      <c r="F571" s="48">
        <f t="shared" si="54"/>
        <v>0</v>
      </c>
      <c r="G571" s="21">
        <f t="shared" si="58"/>
        <v>0</v>
      </c>
      <c r="H571" s="21">
        <f t="shared" si="58"/>
        <v>0</v>
      </c>
      <c r="I571" s="21">
        <f t="shared" si="58"/>
        <v>0</v>
      </c>
      <c r="J571" s="21">
        <f t="shared" si="58"/>
        <v>0</v>
      </c>
      <c r="K571" s="21"/>
      <c r="L571" s="21"/>
      <c r="P571" s="48">
        <v>19843</v>
      </c>
    </row>
    <row r="572" spans="1:16" x14ac:dyDescent="0.25">
      <c r="A572" t="str">
        <f t="shared" si="56"/>
        <v>19944R</v>
      </c>
      <c r="B572" s="48">
        <v>19944</v>
      </c>
      <c r="C572" s="48" t="s">
        <v>83</v>
      </c>
      <c r="D572" s="48">
        <v>8.3800000000000008</v>
      </c>
      <c r="E572">
        <v>0</v>
      </c>
      <c r="F572" s="48">
        <f t="shared" si="54"/>
        <v>0</v>
      </c>
      <c r="G572" s="21">
        <f t="shared" si="58"/>
        <v>0</v>
      </c>
      <c r="H572" s="21">
        <f t="shared" si="58"/>
        <v>0</v>
      </c>
      <c r="I572" s="21">
        <f t="shared" si="58"/>
        <v>0</v>
      </c>
      <c r="J572" s="21">
        <f t="shared" si="58"/>
        <v>0</v>
      </c>
      <c r="K572" s="21"/>
      <c r="L572" s="21"/>
      <c r="P572" s="47">
        <v>19844</v>
      </c>
    </row>
    <row r="573" spans="1:16" x14ac:dyDescent="0.25">
      <c r="A573" t="str">
        <f t="shared" si="56"/>
        <v>19951R</v>
      </c>
      <c r="B573" s="47">
        <v>19951</v>
      </c>
      <c r="C573" s="47" t="s">
        <v>83</v>
      </c>
      <c r="D573" s="47">
        <v>8.9600000000000009</v>
      </c>
      <c r="E573">
        <v>0</v>
      </c>
      <c r="F573" s="48">
        <f t="shared" si="54"/>
        <v>0</v>
      </c>
      <c r="G573" s="21">
        <f t="shared" si="58"/>
        <v>0</v>
      </c>
      <c r="H573" s="21">
        <f t="shared" si="58"/>
        <v>0</v>
      </c>
      <c r="I573" s="21">
        <f t="shared" si="58"/>
        <v>0</v>
      </c>
      <c r="J573" s="21">
        <f t="shared" si="58"/>
        <v>0</v>
      </c>
      <c r="K573" s="21"/>
      <c r="L573" s="21"/>
      <c r="P573" s="48">
        <v>19851</v>
      </c>
    </row>
    <row r="574" spans="1:16" x14ac:dyDescent="0.25">
      <c r="A574" t="str">
        <f t="shared" si="56"/>
        <v>19952R</v>
      </c>
      <c r="B574" s="48">
        <v>19952</v>
      </c>
      <c r="C574" s="48" t="s">
        <v>83</v>
      </c>
      <c r="D574" s="48">
        <v>10.07</v>
      </c>
      <c r="E574">
        <v>0</v>
      </c>
      <c r="F574" s="48">
        <f t="shared" si="54"/>
        <v>0</v>
      </c>
      <c r="G574" s="21">
        <f t="shared" si="58"/>
        <v>0</v>
      </c>
      <c r="H574" s="21">
        <f t="shared" si="58"/>
        <v>0</v>
      </c>
      <c r="I574" s="21">
        <f t="shared" si="58"/>
        <v>0</v>
      </c>
      <c r="J574" s="21">
        <f t="shared" si="58"/>
        <v>0</v>
      </c>
      <c r="K574" s="21"/>
      <c r="L574" s="21"/>
      <c r="P574" s="47">
        <v>19852</v>
      </c>
    </row>
    <row r="575" spans="1:16" x14ac:dyDescent="0.25">
      <c r="A575" t="str">
        <f t="shared" si="56"/>
        <v>19953R</v>
      </c>
      <c r="B575" s="47">
        <v>19953</v>
      </c>
      <c r="C575" s="47" t="s">
        <v>83</v>
      </c>
      <c r="D575" s="47">
        <v>9.0299999999999994</v>
      </c>
      <c r="F575" s="48">
        <f t="shared" si="54"/>
        <v>0</v>
      </c>
      <c r="G575" s="21">
        <f t="shared" si="58"/>
        <v>0</v>
      </c>
      <c r="H575" s="21">
        <f t="shared" si="58"/>
        <v>0</v>
      </c>
      <c r="I575" s="21">
        <f t="shared" si="58"/>
        <v>0</v>
      </c>
      <c r="J575" s="21">
        <f t="shared" si="58"/>
        <v>0</v>
      </c>
      <c r="K575" s="21"/>
      <c r="L575" s="21"/>
      <c r="P575" s="48">
        <v>19853</v>
      </c>
    </row>
    <row r="576" spans="1:16" x14ac:dyDescent="0.25">
      <c r="A576" t="str">
        <f t="shared" si="56"/>
        <v>19954R</v>
      </c>
      <c r="B576" s="48">
        <v>19954</v>
      </c>
      <c r="C576" s="48" t="s">
        <v>83</v>
      </c>
      <c r="D576" s="48">
        <v>9.1300000000000008</v>
      </c>
      <c r="F576" s="48">
        <f t="shared" si="54"/>
        <v>0</v>
      </c>
      <c r="G576" s="21">
        <f t="shared" si="58"/>
        <v>0</v>
      </c>
      <c r="H576" s="21">
        <f t="shared" si="58"/>
        <v>0</v>
      </c>
      <c r="I576" s="21">
        <f t="shared" si="58"/>
        <v>0</v>
      </c>
      <c r="J576" s="21">
        <f t="shared" si="58"/>
        <v>0</v>
      </c>
      <c r="K576" s="21"/>
      <c r="L576" s="21"/>
      <c r="P576" s="47">
        <v>19854</v>
      </c>
    </row>
    <row r="577" spans="1:16" x14ac:dyDescent="0.25">
      <c r="A577" t="str">
        <f t="shared" si="56"/>
        <v>19961R</v>
      </c>
      <c r="B577" s="47">
        <v>19961</v>
      </c>
      <c r="C577" s="47" t="s">
        <v>83</v>
      </c>
      <c r="D577" s="47">
        <v>8.89</v>
      </c>
      <c r="F577" s="48">
        <f t="shared" si="54"/>
        <v>0</v>
      </c>
      <c r="G577" s="21">
        <f t="shared" si="58"/>
        <v>0</v>
      </c>
      <c r="H577" s="21">
        <f t="shared" si="58"/>
        <v>0</v>
      </c>
      <c r="I577" s="21">
        <f t="shared" si="58"/>
        <v>0</v>
      </c>
      <c r="J577" s="21">
        <f t="shared" si="58"/>
        <v>0</v>
      </c>
      <c r="K577" s="21"/>
      <c r="L577" s="21"/>
      <c r="P577" s="48">
        <v>19861</v>
      </c>
    </row>
    <row r="578" spans="1:16" x14ac:dyDescent="0.25">
      <c r="A578" t="str">
        <f t="shared" si="56"/>
        <v>19962R</v>
      </c>
      <c r="B578" s="48">
        <v>19962</v>
      </c>
      <c r="C578" s="48" t="s">
        <v>83</v>
      </c>
      <c r="D578" s="48">
        <v>9.18</v>
      </c>
      <c r="F578" s="48">
        <f t="shared" si="54"/>
        <v>0</v>
      </c>
      <c r="G578" s="21">
        <f t="shared" si="58"/>
        <v>0</v>
      </c>
      <c r="H578" s="21">
        <f t="shared" si="58"/>
        <v>0</v>
      </c>
      <c r="I578" s="21">
        <f t="shared" si="58"/>
        <v>0</v>
      </c>
      <c r="J578" s="21">
        <f t="shared" si="58"/>
        <v>0</v>
      </c>
      <c r="K578" s="21"/>
      <c r="L578" s="21"/>
      <c r="P578" s="47">
        <v>19862</v>
      </c>
    </row>
    <row r="579" spans="1:16" x14ac:dyDescent="0.25">
      <c r="A579" t="str">
        <f t="shared" si="56"/>
        <v>19963R</v>
      </c>
      <c r="B579" s="47">
        <v>19963</v>
      </c>
      <c r="C579" s="47" t="s">
        <v>83</v>
      </c>
      <c r="D579" s="47">
        <v>8.5299999999999994</v>
      </c>
      <c r="F579" s="48">
        <f t="shared" si="54"/>
        <v>0</v>
      </c>
      <c r="G579" s="21">
        <f t="shared" si="58"/>
        <v>0</v>
      </c>
      <c r="H579" s="21">
        <f t="shared" si="58"/>
        <v>0</v>
      </c>
      <c r="I579" s="21">
        <f t="shared" si="58"/>
        <v>0</v>
      </c>
      <c r="J579" s="21">
        <f t="shared" si="58"/>
        <v>0</v>
      </c>
      <c r="K579" s="21"/>
      <c r="L579" s="21"/>
      <c r="P579" s="48">
        <v>19863</v>
      </c>
    </row>
    <row r="580" spans="1:16" x14ac:dyDescent="0.25">
      <c r="A580" t="str">
        <f t="shared" si="56"/>
        <v>19964R</v>
      </c>
      <c r="B580" s="48">
        <v>19964</v>
      </c>
      <c r="C580" s="48" t="s">
        <v>83</v>
      </c>
      <c r="D580" s="48">
        <v>8.74</v>
      </c>
      <c r="F580" s="48">
        <f t="shared" ref="F580:F643" si="59">ROUND(E580/10,0)</f>
        <v>0</v>
      </c>
      <c r="G580" s="21">
        <f t="shared" si="58"/>
        <v>0</v>
      </c>
      <c r="H580" s="21">
        <f t="shared" si="58"/>
        <v>0</v>
      </c>
      <c r="I580" s="21">
        <f t="shared" si="58"/>
        <v>0</v>
      </c>
      <c r="J580" s="21">
        <f t="shared" si="58"/>
        <v>0</v>
      </c>
      <c r="K580" s="21"/>
      <c r="L580" s="21"/>
      <c r="P580" s="47">
        <v>19864</v>
      </c>
    </row>
    <row r="581" spans="1:16" x14ac:dyDescent="0.25">
      <c r="A581" t="str">
        <f t="shared" si="56"/>
        <v>19971R</v>
      </c>
      <c r="B581" s="47">
        <v>19971</v>
      </c>
      <c r="C581" s="47" t="s">
        <v>83</v>
      </c>
      <c r="D581" s="47">
        <v>9.1</v>
      </c>
      <c r="F581" s="48">
        <f t="shared" si="59"/>
        <v>0</v>
      </c>
      <c r="G581" s="21">
        <f t="shared" si="58"/>
        <v>0</v>
      </c>
      <c r="H581" s="21">
        <f t="shared" si="58"/>
        <v>0</v>
      </c>
      <c r="I581" s="21">
        <f t="shared" si="58"/>
        <v>0</v>
      </c>
      <c r="J581" s="21">
        <f t="shared" si="58"/>
        <v>0</v>
      </c>
      <c r="K581" s="21"/>
      <c r="L581" s="21"/>
      <c r="P581" s="48">
        <v>19871</v>
      </c>
    </row>
    <row r="582" spans="1:16" x14ac:dyDescent="0.25">
      <c r="A582" t="str">
        <f t="shared" si="56"/>
        <v>19972R</v>
      </c>
      <c r="B582" s="48">
        <v>19972</v>
      </c>
      <c r="C582" s="48" t="s">
        <v>83</v>
      </c>
      <c r="D582" s="48">
        <v>9.86</v>
      </c>
      <c r="F582" s="48">
        <f t="shared" si="59"/>
        <v>0</v>
      </c>
      <c r="G582" s="21">
        <f t="shared" ref="G582:J590" si="60">SUMIF($A:$A,$E582&amp;G$1,$D:$D)</f>
        <v>0</v>
      </c>
      <c r="H582" s="21">
        <f t="shared" si="60"/>
        <v>0</v>
      </c>
      <c r="I582" s="21">
        <f t="shared" si="60"/>
        <v>0</v>
      </c>
      <c r="J582" s="21">
        <f t="shared" si="60"/>
        <v>0</v>
      </c>
      <c r="K582" s="21"/>
      <c r="L582" s="21"/>
      <c r="P582" s="47">
        <v>19872</v>
      </c>
    </row>
    <row r="583" spans="1:16" x14ac:dyDescent="0.25">
      <c r="A583" t="str">
        <f t="shared" si="56"/>
        <v>19973R</v>
      </c>
      <c r="B583" s="47">
        <v>19973</v>
      </c>
      <c r="C583" s="47" t="s">
        <v>83</v>
      </c>
      <c r="D583" s="47">
        <v>8.74</v>
      </c>
      <c r="F583" s="48">
        <f t="shared" si="59"/>
        <v>0</v>
      </c>
      <c r="G583" s="21">
        <f t="shared" si="60"/>
        <v>0</v>
      </c>
      <c r="H583" s="21">
        <f t="shared" si="60"/>
        <v>0</v>
      </c>
      <c r="I583" s="21">
        <f t="shared" si="60"/>
        <v>0</v>
      </c>
      <c r="J583" s="21">
        <f t="shared" si="60"/>
        <v>0</v>
      </c>
      <c r="K583" s="21"/>
      <c r="L583" s="21"/>
      <c r="P583" s="48">
        <v>19873</v>
      </c>
    </row>
    <row r="584" spans="1:16" x14ac:dyDescent="0.25">
      <c r="A584" t="str">
        <f t="shared" si="56"/>
        <v>19974R</v>
      </c>
      <c r="B584" s="48">
        <v>19974</v>
      </c>
      <c r="C584" s="48" t="s">
        <v>83</v>
      </c>
      <c r="D584" s="48">
        <v>8.76</v>
      </c>
      <c r="F584" s="48">
        <f t="shared" si="59"/>
        <v>0</v>
      </c>
      <c r="G584" s="21">
        <f t="shared" si="60"/>
        <v>0</v>
      </c>
      <c r="H584" s="21">
        <f t="shared" si="60"/>
        <v>0</v>
      </c>
      <c r="I584" s="21">
        <f t="shared" si="60"/>
        <v>0</v>
      </c>
      <c r="J584" s="21">
        <f t="shared" si="60"/>
        <v>0</v>
      </c>
      <c r="K584" s="21"/>
      <c r="L584" s="21"/>
      <c r="P584" s="47">
        <v>19874</v>
      </c>
    </row>
    <row r="585" spans="1:16" x14ac:dyDescent="0.25">
      <c r="A585" t="str">
        <f t="shared" si="56"/>
        <v>19981R</v>
      </c>
      <c r="B585" s="47">
        <v>19981</v>
      </c>
      <c r="C585" s="47" t="s">
        <v>83</v>
      </c>
      <c r="D585" s="47">
        <v>8.7899999999999991</v>
      </c>
      <c r="F585" s="48">
        <f t="shared" si="59"/>
        <v>0</v>
      </c>
      <c r="G585" s="21">
        <f t="shared" si="60"/>
        <v>0</v>
      </c>
      <c r="H585" s="21">
        <f t="shared" si="60"/>
        <v>0</v>
      </c>
      <c r="I585" s="21">
        <f t="shared" si="60"/>
        <v>0</v>
      </c>
      <c r="J585" s="21">
        <f t="shared" si="60"/>
        <v>0</v>
      </c>
      <c r="K585" s="21"/>
      <c r="L585" s="21"/>
      <c r="P585" s="48">
        <v>19881</v>
      </c>
    </row>
    <row r="586" spans="1:16" x14ac:dyDescent="0.25">
      <c r="A586" t="str">
        <f t="shared" si="56"/>
        <v>19982R</v>
      </c>
      <c r="B586" s="48">
        <v>19982</v>
      </c>
      <c r="C586" s="48" t="s">
        <v>83</v>
      </c>
      <c r="D586" s="48">
        <v>9.64</v>
      </c>
      <c r="F586" s="48">
        <f t="shared" si="59"/>
        <v>0</v>
      </c>
      <c r="G586" s="21">
        <f t="shared" si="60"/>
        <v>0</v>
      </c>
      <c r="H586" s="21">
        <f t="shared" si="60"/>
        <v>0</v>
      </c>
      <c r="I586" s="21">
        <f t="shared" si="60"/>
        <v>0</v>
      </c>
      <c r="J586" s="21">
        <f t="shared" si="60"/>
        <v>0</v>
      </c>
      <c r="K586" s="21"/>
      <c r="L586" s="21"/>
      <c r="P586" s="47">
        <v>19882</v>
      </c>
    </row>
    <row r="587" spans="1:16" x14ac:dyDescent="0.25">
      <c r="A587" t="str">
        <f t="shared" si="56"/>
        <v>19983R</v>
      </c>
      <c r="B587" s="47">
        <v>19983</v>
      </c>
      <c r="C587" s="47" t="s">
        <v>83</v>
      </c>
      <c r="D587" s="47">
        <v>9.1300000000000008</v>
      </c>
      <c r="F587" s="48">
        <f t="shared" si="59"/>
        <v>0</v>
      </c>
      <c r="G587" s="21">
        <f t="shared" si="60"/>
        <v>0</v>
      </c>
      <c r="H587" s="21">
        <f t="shared" si="60"/>
        <v>0</v>
      </c>
      <c r="I587" s="21">
        <f t="shared" si="60"/>
        <v>0</v>
      </c>
      <c r="J587" s="21">
        <f t="shared" si="60"/>
        <v>0</v>
      </c>
      <c r="K587" s="21"/>
      <c r="L587" s="21"/>
      <c r="P587" s="48">
        <v>19883</v>
      </c>
    </row>
    <row r="588" spans="1:16" x14ac:dyDescent="0.25">
      <c r="A588" t="str">
        <f t="shared" si="56"/>
        <v>19984R</v>
      </c>
      <c r="B588" s="48">
        <v>19984</v>
      </c>
      <c r="C588" s="48" t="s">
        <v>83</v>
      </c>
      <c r="D588" s="48">
        <v>9.01</v>
      </c>
      <c r="F588" s="48">
        <f t="shared" si="59"/>
        <v>0</v>
      </c>
      <c r="G588" s="21">
        <f t="shared" si="60"/>
        <v>0</v>
      </c>
      <c r="H588" s="21">
        <f t="shared" si="60"/>
        <v>0</v>
      </c>
      <c r="I588" s="21">
        <f t="shared" si="60"/>
        <v>0</v>
      </c>
      <c r="J588" s="21">
        <f t="shared" si="60"/>
        <v>0</v>
      </c>
      <c r="K588" s="21"/>
      <c r="L588" s="21"/>
      <c r="P588" s="47">
        <v>19884</v>
      </c>
    </row>
    <row r="589" spans="1:16" x14ac:dyDescent="0.25">
      <c r="A589" t="str">
        <f t="shared" ref="A589:A654" si="61">B589&amp;C589</f>
        <v>19991R</v>
      </c>
      <c r="B589" s="47">
        <v>19991</v>
      </c>
      <c r="C589" s="47" t="s">
        <v>83</v>
      </c>
      <c r="D589" s="47">
        <v>8.92</v>
      </c>
      <c r="F589" s="48">
        <f t="shared" si="59"/>
        <v>0</v>
      </c>
      <c r="G589" s="21">
        <f t="shared" si="60"/>
        <v>0</v>
      </c>
      <c r="H589" s="21">
        <f t="shared" si="60"/>
        <v>0</v>
      </c>
      <c r="I589" s="21">
        <f t="shared" si="60"/>
        <v>0</v>
      </c>
      <c r="J589" s="21">
        <f t="shared" si="60"/>
        <v>0</v>
      </c>
      <c r="K589" s="21"/>
      <c r="L589" s="21"/>
      <c r="P589" s="48">
        <v>19891</v>
      </c>
    </row>
    <row r="590" spans="1:16" x14ac:dyDescent="0.25">
      <c r="A590" t="str">
        <f t="shared" si="61"/>
        <v>19992R</v>
      </c>
      <c r="B590" s="48">
        <v>19992</v>
      </c>
      <c r="C590" s="48" t="s">
        <v>83</v>
      </c>
      <c r="D590" s="48">
        <v>9.33</v>
      </c>
      <c r="F590" s="48">
        <f t="shared" si="59"/>
        <v>0</v>
      </c>
      <c r="G590" s="21">
        <f t="shared" si="60"/>
        <v>0</v>
      </c>
      <c r="H590" s="21">
        <f t="shared" si="60"/>
        <v>0</v>
      </c>
      <c r="I590" s="21">
        <f t="shared" si="60"/>
        <v>0</v>
      </c>
      <c r="J590" s="21">
        <f t="shared" si="60"/>
        <v>0</v>
      </c>
      <c r="K590" s="21"/>
      <c r="L590" s="21"/>
      <c r="P590" s="47">
        <v>19892</v>
      </c>
    </row>
    <row r="591" spans="1:16" x14ac:dyDescent="0.25">
      <c r="A591" t="str">
        <f t="shared" si="61"/>
        <v>19993R</v>
      </c>
      <c r="B591" s="47">
        <v>19993</v>
      </c>
      <c r="C591" s="47" t="s">
        <v>83</v>
      </c>
      <c r="D591" s="47">
        <v>8.3800000000000008</v>
      </c>
      <c r="F591" s="48">
        <f t="shared" si="59"/>
        <v>0</v>
      </c>
      <c r="L591" s="21"/>
      <c r="P591" s="48">
        <v>19893</v>
      </c>
    </row>
    <row r="592" spans="1:16" x14ac:dyDescent="0.25">
      <c r="A592" t="str">
        <f t="shared" si="61"/>
        <v>19994R</v>
      </c>
      <c r="B592" s="48">
        <v>19994</v>
      </c>
      <c r="C592" s="48" t="s">
        <v>83</v>
      </c>
      <c r="D592" s="48">
        <v>8.6999999999999993</v>
      </c>
      <c r="F592" s="48">
        <f t="shared" si="59"/>
        <v>0</v>
      </c>
      <c r="L592" s="21"/>
      <c r="P592" s="47">
        <v>19894</v>
      </c>
    </row>
    <row r="593" spans="1:16" x14ac:dyDescent="0.25">
      <c r="A593" t="str">
        <f t="shared" si="61"/>
        <v>20001R</v>
      </c>
      <c r="B593" s="47">
        <v>20001</v>
      </c>
      <c r="C593" s="47" t="s">
        <v>83</v>
      </c>
      <c r="D593" s="47">
        <v>8.7200000000000006</v>
      </c>
      <c r="F593" s="48">
        <f t="shared" si="59"/>
        <v>0</v>
      </c>
      <c r="L593" s="21"/>
      <c r="P593" s="48">
        <v>19901</v>
      </c>
    </row>
    <row r="594" spans="1:16" x14ac:dyDescent="0.25">
      <c r="A594" t="str">
        <f t="shared" si="61"/>
        <v>20002R</v>
      </c>
      <c r="B594" s="48">
        <v>20002</v>
      </c>
      <c r="C594" s="48" t="s">
        <v>83</v>
      </c>
      <c r="D594" s="48">
        <v>9.3000000000000007</v>
      </c>
      <c r="F594" s="48">
        <f t="shared" si="59"/>
        <v>0</v>
      </c>
      <c r="L594" s="21"/>
      <c r="P594" s="47">
        <v>19902</v>
      </c>
    </row>
    <row r="595" spans="1:16" x14ac:dyDescent="0.25">
      <c r="A595" t="str">
        <f t="shared" si="61"/>
        <v>20003R</v>
      </c>
      <c r="B595" s="47">
        <v>20003</v>
      </c>
      <c r="C595" s="47" t="s">
        <v>83</v>
      </c>
      <c r="D595" s="47">
        <v>9.1999999999999993</v>
      </c>
      <c r="F595" s="48">
        <f t="shared" si="59"/>
        <v>0</v>
      </c>
      <c r="L595" s="21"/>
      <c r="P595" s="48">
        <v>19903</v>
      </c>
    </row>
    <row r="596" spans="1:16" x14ac:dyDescent="0.25">
      <c r="A596" t="str">
        <f t="shared" si="61"/>
        <v>20004R</v>
      </c>
      <c r="B596" s="48">
        <v>20004</v>
      </c>
      <c r="C596" s="48" t="s">
        <v>83</v>
      </c>
      <c r="D596" s="48">
        <v>9</v>
      </c>
      <c r="F596" s="48">
        <f t="shared" si="59"/>
        <v>0</v>
      </c>
      <c r="L596" s="21"/>
      <c r="P596" s="47">
        <v>19904</v>
      </c>
    </row>
    <row r="597" spans="1:16" x14ac:dyDescent="0.25">
      <c r="A597" t="str">
        <f t="shared" si="61"/>
        <v>20011R</v>
      </c>
      <c r="B597" s="47">
        <v>20011</v>
      </c>
      <c r="C597" s="47" t="s">
        <v>83</v>
      </c>
      <c r="D597" s="47">
        <v>9.08</v>
      </c>
      <c r="F597" s="48">
        <f t="shared" si="59"/>
        <v>0</v>
      </c>
      <c r="L597" s="21"/>
      <c r="P597" s="48">
        <v>19911</v>
      </c>
    </row>
    <row r="598" spans="1:16" x14ac:dyDescent="0.25">
      <c r="A598" t="str">
        <f t="shared" si="61"/>
        <v>20012R</v>
      </c>
      <c r="B598" s="48">
        <v>20012</v>
      </c>
      <c r="C598" s="48" t="s">
        <v>83</v>
      </c>
      <c r="D598" s="48">
        <v>9.33</v>
      </c>
      <c r="F598" s="48">
        <f t="shared" si="59"/>
        <v>0</v>
      </c>
      <c r="L598" s="21"/>
      <c r="P598" s="47">
        <v>19912</v>
      </c>
    </row>
    <row r="599" spans="1:16" x14ac:dyDescent="0.25">
      <c r="A599" t="str">
        <f t="shared" si="61"/>
        <v>20013R</v>
      </c>
      <c r="B599" s="47">
        <v>20013</v>
      </c>
      <c r="C599" s="47" t="s">
        <v>83</v>
      </c>
      <c r="D599" s="47">
        <v>8.59</v>
      </c>
      <c r="F599" s="48">
        <f t="shared" si="59"/>
        <v>0</v>
      </c>
      <c r="L599" s="21"/>
      <c r="P599" s="48">
        <v>19913</v>
      </c>
    </row>
    <row r="600" spans="1:16" x14ac:dyDescent="0.25">
      <c r="A600" t="str">
        <f t="shared" si="61"/>
        <v>20014R</v>
      </c>
      <c r="B600" s="48">
        <v>20014</v>
      </c>
      <c r="C600" s="48" t="s">
        <v>83</v>
      </c>
      <c r="D600" s="48">
        <v>8.83</v>
      </c>
      <c r="F600" s="48">
        <f t="shared" si="59"/>
        <v>0</v>
      </c>
      <c r="L600" s="21"/>
      <c r="P600" s="47">
        <v>19914</v>
      </c>
    </row>
    <row r="601" spans="1:16" x14ac:dyDescent="0.25">
      <c r="A601" t="str">
        <f t="shared" si="61"/>
        <v>20021R</v>
      </c>
      <c r="B601" s="47">
        <v>20021</v>
      </c>
      <c r="C601" s="47" t="s">
        <v>83</v>
      </c>
      <c r="D601" s="47">
        <v>9</v>
      </c>
      <c r="F601" s="48">
        <f t="shared" si="59"/>
        <v>0</v>
      </c>
      <c r="L601" s="21"/>
      <c r="P601" s="48">
        <v>19921</v>
      </c>
    </row>
    <row r="602" spans="1:16" x14ac:dyDescent="0.25">
      <c r="A602" t="str">
        <f t="shared" si="61"/>
        <v>20022R</v>
      </c>
      <c r="B602" s="48">
        <v>20022</v>
      </c>
      <c r="C602" s="48" t="s">
        <v>83</v>
      </c>
      <c r="D602" s="48">
        <v>9.1199999999999992</v>
      </c>
      <c r="F602" s="48">
        <f t="shared" si="59"/>
        <v>0</v>
      </c>
      <c r="L602" s="21"/>
      <c r="P602" s="47">
        <v>19922</v>
      </c>
    </row>
    <row r="603" spans="1:16" x14ac:dyDescent="0.25">
      <c r="A603" t="str">
        <f t="shared" si="61"/>
        <v>20023R</v>
      </c>
      <c r="B603" s="47">
        <v>20023</v>
      </c>
      <c r="C603" s="47" t="s">
        <v>83</v>
      </c>
      <c r="D603" s="47">
        <v>8.41</v>
      </c>
      <c r="F603" s="48">
        <f t="shared" si="59"/>
        <v>0</v>
      </c>
      <c r="L603" s="21"/>
      <c r="P603" s="48">
        <v>19923</v>
      </c>
    </row>
    <row r="604" spans="1:16" x14ac:dyDescent="0.25">
      <c r="A604" t="str">
        <f t="shared" si="61"/>
        <v>20024R</v>
      </c>
      <c r="B604" s="48">
        <v>20024</v>
      </c>
      <c r="C604" s="48" t="s">
        <v>83</v>
      </c>
      <c r="D604" s="48">
        <v>8.35</v>
      </c>
      <c r="F604" s="48">
        <f t="shared" si="59"/>
        <v>0</v>
      </c>
      <c r="L604" s="21"/>
      <c r="P604" s="47">
        <v>19924</v>
      </c>
    </row>
    <row r="605" spans="1:16" x14ac:dyDescent="0.25">
      <c r="A605" t="str">
        <f t="shared" si="61"/>
        <v>20031R</v>
      </c>
      <c r="B605" s="47">
        <v>20031</v>
      </c>
      <c r="C605" s="47" t="s">
        <v>83</v>
      </c>
      <c r="D605" s="47">
        <v>8.18</v>
      </c>
      <c r="F605" s="48">
        <f t="shared" si="59"/>
        <v>0</v>
      </c>
      <c r="L605" s="21"/>
      <c r="P605" s="48">
        <v>19931</v>
      </c>
    </row>
    <row r="606" spans="1:16" x14ac:dyDescent="0.25">
      <c r="A606" t="str">
        <f t="shared" si="61"/>
        <v>20032R</v>
      </c>
      <c r="B606" s="48">
        <v>20032</v>
      </c>
      <c r="C606" s="48" t="s">
        <v>83</v>
      </c>
      <c r="D606" s="48">
        <v>8.2100000000000009</v>
      </c>
      <c r="F606" s="48">
        <f t="shared" si="59"/>
        <v>0</v>
      </c>
      <c r="L606" s="21"/>
      <c r="P606" s="47">
        <v>19932</v>
      </c>
    </row>
    <row r="607" spans="1:16" x14ac:dyDescent="0.25">
      <c r="A607" t="str">
        <f t="shared" si="61"/>
        <v>20033R</v>
      </c>
      <c r="B607" s="47">
        <v>20033</v>
      </c>
      <c r="C607" s="47" t="s">
        <v>83</v>
      </c>
      <c r="D607" s="47">
        <v>7.69</v>
      </c>
      <c r="F607" s="48">
        <f t="shared" si="59"/>
        <v>0</v>
      </c>
      <c r="L607" s="21"/>
      <c r="P607" s="48">
        <v>19933</v>
      </c>
    </row>
    <row r="608" spans="1:16" x14ac:dyDescent="0.25">
      <c r="A608" t="str">
        <f t="shared" si="61"/>
        <v>20034R</v>
      </c>
      <c r="B608" s="48">
        <v>20034</v>
      </c>
      <c r="C608" s="48" t="s">
        <v>83</v>
      </c>
      <c r="D608" s="48">
        <v>8.0500000000000007</v>
      </c>
      <c r="F608" s="48">
        <f t="shared" si="59"/>
        <v>0</v>
      </c>
      <c r="L608" s="21"/>
      <c r="P608" s="47">
        <v>19934</v>
      </c>
    </row>
    <row r="609" spans="1:21" x14ac:dyDescent="0.25">
      <c r="A609" t="str">
        <f t="shared" si="61"/>
        <v>20041R</v>
      </c>
      <c r="B609" s="47">
        <v>20041</v>
      </c>
      <c r="C609" s="47" t="s">
        <v>83</v>
      </c>
      <c r="D609" s="47">
        <v>7.67</v>
      </c>
      <c r="F609" s="48">
        <f t="shared" si="59"/>
        <v>0</v>
      </c>
      <c r="L609" s="21"/>
      <c r="P609" s="48">
        <v>19941</v>
      </c>
    </row>
    <row r="610" spans="1:21" x14ac:dyDescent="0.25">
      <c r="A610" t="str">
        <f t="shared" si="61"/>
        <v>20042R</v>
      </c>
      <c r="B610" s="48">
        <v>20042</v>
      </c>
      <c r="C610" s="48" t="s">
        <v>83</v>
      </c>
      <c r="D610" s="48">
        <v>7.51</v>
      </c>
      <c r="F610" s="48">
        <f t="shared" si="59"/>
        <v>0</v>
      </c>
      <c r="L610" s="21"/>
      <c r="P610" s="47">
        <v>19942</v>
      </c>
    </row>
    <row r="611" spans="1:21" x14ac:dyDescent="0.25">
      <c r="A611" t="str">
        <f t="shared" si="61"/>
        <v>20043R</v>
      </c>
      <c r="B611" s="47">
        <v>20043</v>
      </c>
      <c r="C611" s="47" t="s">
        <v>83</v>
      </c>
      <c r="D611" s="47">
        <v>7.15</v>
      </c>
      <c r="F611" s="48">
        <f t="shared" si="59"/>
        <v>0</v>
      </c>
      <c r="L611" s="21"/>
      <c r="P611" s="48">
        <v>19943</v>
      </c>
      <c r="U611">
        <v>19821</v>
      </c>
    </row>
    <row r="612" spans="1:21" x14ac:dyDescent="0.25">
      <c r="A612" t="str">
        <f t="shared" si="61"/>
        <v>20044R</v>
      </c>
      <c r="B612" s="48">
        <v>20044</v>
      </c>
      <c r="C612" s="48" t="s">
        <v>83</v>
      </c>
      <c r="D612" s="48">
        <v>7.24</v>
      </c>
      <c r="F612" s="48">
        <f t="shared" si="59"/>
        <v>0</v>
      </c>
      <c r="L612" s="21"/>
      <c r="P612" s="47">
        <v>19944</v>
      </c>
      <c r="U612">
        <v>19822</v>
      </c>
    </row>
    <row r="613" spans="1:21" x14ac:dyDescent="0.25">
      <c r="A613" t="str">
        <f t="shared" si="61"/>
        <v>20051R</v>
      </c>
      <c r="B613" s="47">
        <v>20051</v>
      </c>
      <c r="C613" s="47" t="s">
        <v>83</v>
      </c>
      <c r="D613" s="47">
        <v>6.54</v>
      </c>
      <c r="F613" s="48">
        <f t="shared" si="59"/>
        <v>0</v>
      </c>
      <c r="L613" s="21"/>
      <c r="P613" s="48">
        <v>19951</v>
      </c>
      <c r="U613">
        <v>19823</v>
      </c>
    </row>
    <row r="614" spans="1:21" x14ac:dyDescent="0.25">
      <c r="A614" t="str">
        <f t="shared" si="61"/>
        <v>20052R</v>
      </c>
      <c r="B614" s="48">
        <v>20052</v>
      </c>
      <c r="C614" s="48" t="s">
        <v>83</v>
      </c>
      <c r="D614" s="48">
        <v>6.72</v>
      </c>
      <c r="F614" s="48">
        <f t="shared" si="59"/>
        <v>0</v>
      </c>
      <c r="L614" s="21"/>
      <c r="P614" s="47">
        <v>19952</v>
      </c>
      <c r="U614">
        <v>19824</v>
      </c>
    </row>
    <row r="615" spans="1:21" x14ac:dyDescent="0.25">
      <c r="A615" t="str">
        <f t="shared" si="61"/>
        <v>20053R</v>
      </c>
      <c r="B615" s="47">
        <v>20053</v>
      </c>
      <c r="C615" s="47" t="s">
        <v>83</v>
      </c>
      <c r="D615" s="47">
        <v>6.38</v>
      </c>
      <c r="F615" s="48">
        <f t="shared" si="59"/>
        <v>0</v>
      </c>
      <c r="L615" s="21"/>
      <c r="P615" s="48">
        <v>19953</v>
      </c>
      <c r="U615">
        <v>19831</v>
      </c>
    </row>
    <row r="616" spans="1:21" x14ac:dyDescent="0.25">
      <c r="A616" t="str">
        <f t="shared" si="61"/>
        <v>20054R</v>
      </c>
      <c r="B616" s="48">
        <v>20054</v>
      </c>
      <c r="C616" s="48" t="s">
        <v>83</v>
      </c>
      <c r="D616" s="48">
        <v>6.31</v>
      </c>
      <c r="F616" s="48">
        <f t="shared" si="59"/>
        <v>0</v>
      </c>
      <c r="L616" s="21"/>
      <c r="P616" s="47">
        <v>19954</v>
      </c>
      <c r="U616">
        <v>19832</v>
      </c>
    </row>
    <row r="617" spans="1:21" x14ac:dyDescent="0.25">
      <c r="A617" t="str">
        <f t="shared" si="61"/>
        <v>20061R</v>
      </c>
      <c r="B617" s="47">
        <v>20061</v>
      </c>
      <c r="C617" s="47" t="s">
        <v>83</v>
      </c>
      <c r="D617" s="47">
        <v>6.31</v>
      </c>
      <c r="F617" s="48">
        <f t="shared" si="59"/>
        <v>0</v>
      </c>
      <c r="L617" s="21"/>
      <c r="P617" s="48">
        <v>19961</v>
      </c>
      <c r="U617">
        <v>19833</v>
      </c>
    </row>
    <row r="618" spans="1:21" x14ac:dyDescent="0.25">
      <c r="A618" t="str">
        <f t="shared" si="61"/>
        <v>20062R</v>
      </c>
      <c r="B618" s="48">
        <v>20062</v>
      </c>
      <c r="C618" s="48" t="s">
        <v>83</v>
      </c>
      <c r="D618" s="48">
        <v>6.21</v>
      </c>
      <c r="F618" s="48">
        <f t="shared" si="59"/>
        <v>0</v>
      </c>
      <c r="L618" s="21"/>
      <c r="P618" s="47">
        <v>19962</v>
      </c>
      <c r="U618">
        <v>19834</v>
      </c>
    </row>
    <row r="619" spans="1:21" x14ac:dyDescent="0.25">
      <c r="A619" t="str">
        <f t="shared" si="61"/>
        <v>20063R</v>
      </c>
      <c r="B619" s="47">
        <v>20063</v>
      </c>
      <c r="C619" s="47" t="s">
        <v>83</v>
      </c>
      <c r="D619" s="47">
        <v>5.87</v>
      </c>
      <c r="F619" s="48">
        <f t="shared" si="59"/>
        <v>0</v>
      </c>
      <c r="L619" s="21"/>
      <c r="P619" s="48">
        <v>19963</v>
      </c>
      <c r="U619">
        <v>19841</v>
      </c>
    </row>
    <row r="620" spans="1:21" x14ac:dyDescent="0.25">
      <c r="A620" t="str">
        <f t="shared" si="61"/>
        <v>20064R</v>
      </c>
      <c r="B620" s="48">
        <v>20064</v>
      </c>
      <c r="C620" s="48" t="s">
        <v>83</v>
      </c>
      <c r="D620" s="48">
        <v>5.96</v>
      </c>
      <c r="F620" s="48">
        <f t="shared" si="59"/>
        <v>0</v>
      </c>
      <c r="L620" s="21"/>
      <c r="P620" s="47">
        <v>19964</v>
      </c>
      <c r="U620">
        <v>19842</v>
      </c>
    </row>
    <row r="621" spans="1:21" x14ac:dyDescent="0.25">
      <c r="A621" t="str">
        <f t="shared" si="61"/>
        <v>20071R</v>
      </c>
      <c r="B621" s="47">
        <v>20071</v>
      </c>
      <c r="C621" s="47" t="s">
        <v>83</v>
      </c>
      <c r="D621" s="47">
        <v>5.85</v>
      </c>
      <c r="F621" s="48">
        <f t="shared" si="59"/>
        <v>0</v>
      </c>
      <c r="L621" s="21"/>
      <c r="P621" s="48">
        <v>19971</v>
      </c>
      <c r="U621">
        <v>19843</v>
      </c>
    </row>
    <row r="622" spans="1:21" x14ac:dyDescent="0.25">
      <c r="A622" t="str">
        <f t="shared" si="61"/>
        <v>20072R</v>
      </c>
      <c r="B622" s="48">
        <v>20072</v>
      </c>
      <c r="C622" s="48" t="s">
        <v>83</v>
      </c>
      <c r="D622" s="48">
        <v>5.94</v>
      </c>
      <c r="F622" s="48">
        <f t="shared" si="59"/>
        <v>0</v>
      </c>
      <c r="L622" s="21"/>
      <c r="P622" s="47">
        <v>19972</v>
      </c>
      <c r="U622">
        <v>19844</v>
      </c>
    </row>
    <row r="623" spans="1:21" x14ac:dyDescent="0.25">
      <c r="A623" t="str">
        <f t="shared" si="61"/>
        <v>20073R</v>
      </c>
      <c r="B623" s="47">
        <v>20073</v>
      </c>
      <c r="C623" s="47" t="s">
        <v>83</v>
      </c>
      <c r="D623" s="47">
        <v>5.78</v>
      </c>
      <c r="F623" s="48">
        <f t="shared" si="59"/>
        <v>0</v>
      </c>
      <c r="L623" s="21"/>
      <c r="P623" s="48">
        <v>19973</v>
      </c>
      <c r="U623">
        <v>19851</v>
      </c>
    </row>
    <row r="624" spans="1:21" x14ac:dyDescent="0.25">
      <c r="A624" t="str">
        <f t="shared" si="61"/>
        <v>20074R</v>
      </c>
      <c r="B624" s="48">
        <v>20074</v>
      </c>
      <c r="C624" s="48" t="s">
        <v>83</v>
      </c>
      <c r="D624" s="48">
        <v>5.9</v>
      </c>
      <c r="F624" s="48">
        <f t="shared" si="59"/>
        <v>0</v>
      </c>
      <c r="L624" s="21"/>
      <c r="P624" s="47">
        <v>19974</v>
      </c>
      <c r="U624">
        <v>19852</v>
      </c>
    </row>
    <row r="625" spans="1:21" x14ac:dyDescent="0.25">
      <c r="A625" t="str">
        <f t="shared" si="61"/>
        <v>20081R</v>
      </c>
      <c r="B625" s="47">
        <v>20081</v>
      </c>
      <c r="C625" s="47" t="s">
        <v>83</v>
      </c>
      <c r="D625" s="47">
        <v>5.88</v>
      </c>
      <c r="F625" s="48">
        <f t="shared" si="59"/>
        <v>0</v>
      </c>
      <c r="L625" s="21"/>
      <c r="P625" s="48">
        <v>19981</v>
      </c>
      <c r="U625">
        <v>19853</v>
      </c>
    </row>
    <row r="626" spans="1:21" x14ac:dyDescent="0.25">
      <c r="A626" t="str">
        <f t="shared" si="61"/>
        <v>20082R</v>
      </c>
      <c r="B626" s="48">
        <v>20082</v>
      </c>
      <c r="C626" s="48" t="s">
        <v>83</v>
      </c>
      <c r="D626" s="48">
        <v>5.85</v>
      </c>
      <c r="F626" s="48">
        <f t="shared" si="59"/>
        <v>0</v>
      </c>
      <c r="L626" s="21"/>
      <c r="P626" s="47">
        <v>19982</v>
      </c>
      <c r="U626">
        <v>19854</v>
      </c>
    </row>
    <row r="627" spans="1:21" x14ac:dyDescent="0.25">
      <c r="A627" t="str">
        <f t="shared" si="61"/>
        <v>20083R</v>
      </c>
      <c r="B627" s="47">
        <v>20083</v>
      </c>
      <c r="C627" s="47" t="s">
        <v>83</v>
      </c>
      <c r="D627" s="47">
        <v>5.93</v>
      </c>
      <c r="F627" s="48">
        <f t="shared" si="59"/>
        <v>0</v>
      </c>
      <c r="L627" s="21"/>
      <c r="P627" s="48">
        <v>19983</v>
      </c>
      <c r="U627">
        <v>19861</v>
      </c>
    </row>
    <row r="628" spans="1:21" x14ac:dyDescent="0.25">
      <c r="A628" t="str">
        <f t="shared" si="61"/>
        <v>20084R</v>
      </c>
      <c r="B628" s="48">
        <v>20084</v>
      </c>
      <c r="C628" s="48" t="s">
        <v>83</v>
      </c>
      <c r="D628" s="48">
        <v>6.45</v>
      </c>
      <c r="F628" s="48">
        <f t="shared" si="59"/>
        <v>0</v>
      </c>
      <c r="L628" s="21"/>
      <c r="P628" s="47">
        <v>19984</v>
      </c>
      <c r="U628">
        <v>19862</v>
      </c>
    </row>
    <row r="629" spans="1:21" x14ac:dyDescent="0.25">
      <c r="A629" t="str">
        <f t="shared" si="61"/>
        <v>20091R</v>
      </c>
      <c r="B629" s="47">
        <v>20091</v>
      </c>
      <c r="C629" s="47" t="s">
        <v>83</v>
      </c>
      <c r="D629" s="47">
        <v>6.61</v>
      </c>
      <c r="F629" s="48">
        <f t="shared" si="59"/>
        <v>0</v>
      </c>
      <c r="L629" s="21"/>
      <c r="P629" s="48">
        <v>19991</v>
      </c>
      <c r="U629">
        <v>19863</v>
      </c>
    </row>
    <row r="630" spans="1:21" x14ac:dyDescent="0.25">
      <c r="A630" t="str">
        <f t="shared" si="61"/>
        <v>20092R</v>
      </c>
      <c r="B630" s="48">
        <v>20092</v>
      </c>
      <c r="C630" s="48" t="s">
        <v>83</v>
      </c>
      <c r="D630" s="48">
        <v>7.11</v>
      </c>
      <c r="F630" s="48">
        <f t="shared" si="59"/>
        <v>0</v>
      </c>
      <c r="L630" s="21"/>
      <c r="P630" s="47">
        <v>19992</v>
      </c>
      <c r="U630">
        <v>19864</v>
      </c>
    </row>
    <row r="631" spans="1:21" x14ac:dyDescent="0.25">
      <c r="A631" t="str">
        <f t="shared" si="61"/>
        <v>20093R</v>
      </c>
      <c r="B631" s="47">
        <v>20093</v>
      </c>
      <c r="C631" s="47" t="s">
        <v>83</v>
      </c>
      <c r="D631" s="47">
        <v>6.97</v>
      </c>
      <c r="F631" s="48">
        <f t="shared" si="59"/>
        <v>0</v>
      </c>
      <c r="L631" s="21"/>
      <c r="P631" s="48">
        <v>19993</v>
      </c>
      <c r="U631">
        <v>19871</v>
      </c>
    </row>
    <row r="632" spans="1:21" x14ac:dyDescent="0.25">
      <c r="A632" t="str">
        <f t="shared" si="61"/>
        <v>20094R</v>
      </c>
      <c r="B632" s="48">
        <v>20094</v>
      </c>
      <c r="C632" s="48" t="s">
        <v>83</v>
      </c>
      <c r="D632" s="48">
        <v>7.02</v>
      </c>
      <c r="F632" s="48">
        <f t="shared" si="59"/>
        <v>0</v>
      </c>
      <c r="L632" s="21"/>
      <c r="P632" s="47">
        <v>19994</v>
      </c>
      <c r="U632">
        <v>19872</v>
      </c>
    </row>
    <row r="633" spans="1:21" x14ac:dyDescent="0.25">
      <c r="A633" t="str">
        <f t="shared" si="61"/>
        <v>20101R</v>
      </c>
      <c r="B633" s="47">
        <v>20101</v>
      </c>
      <c r="C633" s="47" t="s">
        <v>83</v>
      </c>
      <c r="D633" s="47">
        <v>6.96</v>
      </c>
      <c r="F633" s="48">
        <f t="shared" si="59"/>
        <v>0</v>
      </c>
      <c r="L633" s="21"/>
      <c r="P633" s="48">
        <v>20001</v>
      </c>
      <c r="U633">
        <v>19873</v>
      </c>
    </row>
    <row r="634" spans="1:21" x14ac:dyDescent="0.25">
      <c r="A634" t="str">
        <f t="shared" ref="A634:A635" si="62">B634&amp;C634</f>
        <v>20102R</v>
      </c>
      <c r="B634" s="48">
        <v>20102</v>
      </c>
      <c r="C634" s="48" t="s">
        <v>83</v>
      </c>
      <c r="D634" s="48">
        <v>7.29</v>
      </c>
      <c r="F634" s="48">
        <f t="shared" si="59"/>
        <v>0</v>
      </c>
      <c r="L634" s="21"/>
      <c r="P634" s="47">
        <v>20002</v>
      </c>
      <c r="U634">
        <v>19874</v>
      </c>
    </row>
    <row r="635" spans="1:21" x14ac:dyDescent="0.25">
      <c r="A635" t="str">
        <f t="shared" si="62"/>
        <v>20103R</v>
      </c>
      <c r="B635" s="47">
        <v>20103</v>
      </c>
      <c r="C635" s="47" t="s">
        <v>83</v>
      </c>
      <c r="D635" s="47">
        <v>7.03</v>
      </c>
      <c r="F635" s="48">
        <f t="shared" si="59"/>
        <v>0</v>
      </c>
      <c r="L635" s="21"/>
      <c r="P635" s="48">
        <v>20003</v>
      </c>
      <c r="U635">
        <v>19881</v>
      </c>
    </row>
    <row r="636" spans="1:21" x14ac:dyDescent="0.25">
      <c r="A636" t="str">
        <f t="shared" si="61"/>
        <v>20104R</v>
      </c>
      <c r="B636" s="48">
        <v>20104</v>
      </c>
      <c r="C636" s="48" t="s">
        <v>83</v>
      </c>
      <c r="D636" s="48">
        <v>7</v>
      </c>
      <c r="F636" s="48">
        <f t="shared" si="59"/>
        <v>0</v>
      </c>
      <c r="L636" s="21"/>
      <c r="P636" s="47">
        <v>20004</v>
      </c>
      <c r="U636">
        <v>19882</v>
      </c>
    </row>
    <row r="637" spans="1:21" x14ac:dyDescent="0.25">
      <c r="A637" t="str">
        <f t="shared" si="61"/>
        <v>20111R</v>
      </c>
      <c r="B637" s="47">
        <v>20111</v>
      </c>
      <c r="C637" s="47" t="s">
        <v>83</v>
      </c>
      <c r="D637" s="47">
        <v>6.62</v>
      </c>
      <c r="F637" s="48">
        <f t="shared" si="59"/>
        <v>0</v>
      </c>
      <c r="L637" s="21"/>
      <c r="P637" s="48">
        <v>20011</v>
      </c>
      <c r="U637">
        <v>19883</v>
      </c>
    </row>
    <row r="638" spans="1:21" x14ac:dyDescent="0.25">
      <c r="A638" t="str">
        <f t="shared" si="61"/>
        <v>20112R</v>
      </c>
      <c r="B638" s="48">
        <v>20112</v>
      </c>
      <c r="C638" s="48" t="s">
        <v>83</v>
      </c>
      <c r="D638" s="48">
        <v>6.66</v>
      </c>
      <c r="F638" s="48">
        <f t="shared" si="59"/>
        <v>0</v>
      </c>
      <c r="L638" s="21"/>
      <c r="P638" s="47">
        <v>20012</v>
      </c>
      <c r="U638">
        <v>19884</v>
      </c>
    </row>
    <row r="639" spans="1:21" x14ac:dyDescent="0.25">
      <c r="A639" t="str">
        <f t="shared" si="61"/>
        <v>20113R</v>
      </c>
      <c r="B639" s="47">
        <v>20113</v>
      </c>
      <c r="C639" s="47" t="s">
        <v>83</v>
      </c>
      <c r="D639" s="47">
        <v>6.39</v>
      </c>
      <c r="F639" s="48">
        <f t="shared" si="59"/>
        <v>0</v>
      </c>
      <c r="L639" s="21"/>
      <c r="P639" s="48">
        <v>20013</v>
      </c>
      <c r="U639">
        <v>19891</v>
      </c>
    </row>
    <row r="640" spans="1:21" x14ac:dyDescent="0.25">
      <c r="A640" t="str">
        <f t="shared" si="61"/>
        <v>20114R</v>
      </c>
      <c r="B640" s="48">
        <v>20114</v>
      </c>
      <c r="C640" s="48" t="s">
        <v>83</v>
      </c>
      <c r="D640" s="48">
        <v>6.69</v>
      </c>
      <c r="F640" s="48">
        <f t="shared" si="59"/>
        <v>0</v>
      </c>
      <c r="L640" s="21"/>
      <c r="P640" s="47">
        <v>20014</v>
      </c>
      <c r="U640">
        <v>19892</v>
      </c>
    </row>
    <row r="641" spans="1:21" x14ac:dyDescent="0.25">
      <c r="A641" t="str">
        <f t="shared" si="61"/>
        <v>20121R</v>
      </c>
      <c r="B641" s="47">
        <v>20121</v>
      </c>
      <c r="C641" s="47" t="s">
        <v>83</v>
      </c>
      <c r="D641" s="47">
        <v>6.45</v>
      </c>
      <c r="F641" s="48">
        <f t="shared" si="59"/>
        <v>0</v>
      </c>
      <c r="L641" s="21"/>
      <c r="P641" s="48">
        <v>20021</v>
      </c>
      <c r="U641">
        <v>19893</v>
      </c>
    </row>
    <row r="642" spans="1:21" x14ac:dyDescent="0.25">
      <c r="A642" t="str">
        <f t="shared" si="61"/>
        <v>20122R</v>
      </c>
      <c r="B642" s="48">
        <v>20122</v>
      </c>
      <c r="C642" s="48" t="s">
        <v>83</v>
      </c>
      <c r="D642" s="48">
        <v>6.49</v>
      </c>
      <c r="F642" s="48">
        <f t="shared" si="59"/>
        <v>0</v>
      </c>
      <c r="L642" s="21"/>
      <c r="P642" s="47">
        <v>20022</v>
      </c>
      <c r="U642">
        <v>19894</v>
      </c>
    </row>
    <row r="643" spans="1:21" x14ac:dyDescent="0.25">
      <c r="A643" t="str">
        <f t="shared" si="61"/>
        <v>20123R</v>
      </c>
      <c r="B643" s="47">
        <v>20123</v>
      </c>
      <c r="C643" s="47" t="s">
        <v>83</v>
      </c>
      <c r="D643" s="47">
        <v>6.32</v>
      </c>
      <c r="F643" s="48">
        <f t="shared" si="59"/>
        <v>0</v>
      </c>
      <c r="L643" s="21"/>
      <c r="P643" s="48">
        <v>20023</v>
      </c>
      <c r="U643">
        <v>19901</v>
      </c>
    </row>
    <row r="644" spans="1:21" x14ac:dyDescent="0.25">
      <c r="A644" t="str">
        <f t="shared" si="61"/>
        <v>20124R</v>
      </c>
      <c r="B644" s="48">
        <v>20124</v>
      </c>
      <c r="C644" s="48" t="s">
        <v>83</v>
      </c>
      <c r="D644" s="48">
        <v>6.34</v>
      </c>
      <c r="F644" s="48">
        <f t="shared" ref="F644:F707" si="63">ROUND(E644/10,0)</f>
        <v>0</v>
      </c>
      <c r="L644" s="21"/>
      <c r="P644" s="47">
        <v>20024</v>
      </c>
      <c r="U644">
        <v>19902</v>
      </c>
    </row>
    <row r="645" spans="1:21" x14ac:dyDescent="0.25">
      <c r="A645" t="str">
        <f t="shared" si="61"/>
        <v>20131R</v>
      </c>
      <c r="B645" s="47">
        <v>20131</v>
      </c>
      <c r="C645" s="47" t="s">
        <v>83</v>
      </c>
      <c r="D645" s="47">
        <v>6.67</v>
      </c>
      <c r="F645" s="48">
        <f t="shared" si="63"/>
        <v>0</v>
      </c>
      <c r="L645" s="21"/>
      <c r="P645" s="48">
        <v>20031</v>
      </c>
      <c r="U645">
        <v>19903</v>
      </c>
    </row>
    <row r="646" spans="1:21" x14ac:dyDescent="0.25">
      <c r="A646" t="str">
        <f t="shared" si="61"/>
        <v>20132R</v>
      </c>
      <c r="B646" s="48">
        <v>20132</v>
      </c>
      <c r="C646" s="48" t="s">
        <v>83</v>
      </c>
      <c r="D646" s="48">
        <v>6.3</v>
      </c>
      <c r="F646" s="48">
        <f t="shared" si="63"/>
        <v>0</v>
      </c>
      <c r="L646" s="21"/>
      <c r="P646" s="47">
        <v>20032</v>
      </c>
      <c r="U646">
        <v>19904</v>
      </c>
    </row>
    <row r="647" spans="1:21" x14ac:dyDescent="0.25">
      <c r="A647" t="str">
        <f t="shared" si="61"/>
        <v>20133R</v>
      </c>
      <c r="B647" s="47">
        <v>20133</v>
      </c>
      <c r="C647" s="47" t="s">
        <v>83</v>
      </c>
      <c r="D647" s="47">
        <v>6.08</v>
      </c>
      <c r="F647" s="48">
        <f t="shared" si="63"/>
        <v>0</v>
      </c>
      <c r="L647" s="21"/>
      <c r="P647" s="48">
        <v>20033</v>
      </c>
      <c r="U647">
        <v>19911</v>
      </c>
    </row>
    <row r="648" spans="1:21" x14ac:dyDescent="0.25">
      <c r="A648" t="str">
        <f t="shared" si="61"/>
        <v>20134R</v>
      </c>
      <c r="B648" s="48">
        <v>20134</v>
      </c>
      <c r="C648" s="48" t="s">
        <v>83</v>
      </c>
      <c r="D648" s="48">
        <v>6.24</v>
      </c>
      <c r="F648" s="48">
        <f t="shared" si="63"/>
        <v>0</v>
      </c>
      <c r="L648" s="21"/>
      <c r="P648" s="47">
        <v>20034</v>
      </c>
      <c r="U648">
        <v>19912</v>
      </c>
    </row>
    <row r="649" spans="1:21" x14ac:dyDescent="0.25">
      <c r="A649" t="str">
        <f t="shared" si="61"/>
        <v>20141R</v>
      </c>
      <c r="B649" s="47">
        <v>20141</v>
      </c>
      <c r="C649" s="47" t="s">
        <v>83</v>
      </c>
      <c r="D649" s="47">
        <v>5.74</v>
      </c>
      <c r="F649" s="48">
        <f t="shared" si="63"/>
        <v>0</v>
      </c>
      <c r="L649" s="21"/>
      <c r="P649" s="48">
        <v>20041</v>
      </c>
      <c r="U649">
        <v>19913</v>
      </c>
    </row>
    <row r="650" spans="1:21" x14ac:dyDescent="0.25">
      <c r="A650" t="str">
        <f t="shared" si="61"/>
        <v>20142R</v>
      </c>
      <c r="B650" s="48">
        <v>20142</v>
      </c>
      <c r="C650" s="48" t="s">
        <v>83</v>
      </c>
      <c r="D650" s="48">
        <v>5.86</v>
      </c>
      <c r="F650" s="48">
        <f t="shared" si="63"/>
        <v>0</v>
      </c>
      <c r="L650" s="21"/>
      <c r="P650" s="47">
        <v>20042</v>
      </c>
      <c r="U650">
        <v>19914</v>
      </c>
    </row>
    <row r="651" spans="1:21" x14ac:dyDescent="0.25">
      <c r="A651" t="str">
        <f t="shared" si="61"/>
        <v>20143R</v>
      </c>
      <c r="B651" s="47">
        <v>20143</v>
      </c>
      <c r="C651" s="47" t="s">
        <v>83</v>
      </c>
      <c r="D651" s="47">
        <v>5.84</v>
      </c>
      <c r="F651" s="48">
        <f t="shared" si="63"/>
        <v>0</v>
      </c>
      <c r="L651" s="21"/>
      <c r="P651" s="48">
        <v>20043</v>
      </c>
      <c r="U651">
        <v>19921</v>
      </c>
    </row>
    <row r="652" spans="1:21" x14ac:dyDescent="0.25">
      <c r="A652" t="str">
        <f t="shared" si="61"/>
        <v>20144R</v>
      </c>
      <c r="B652" s="48">
        <v>20144</v>
      </c>
      <c r="C652" s="48" t="s">
        <v>83</v>
      </c>
      <c r="D652" s="48">
        <v>5.79</v>
      </c>
      <c r="F652" s="48">
        <f t="shared" si="63"/>
        <v>0</v>
      </c>
      <c r="L652" s="21"/>
      <c r="P652" s="47">
        <v>20044</v>
      </c>
      <c r="U652">
        <v>19922</v>
      </c>
    </row>
    <row r="653" spans="1:21" x14ac:dyDescent="0.25">
      <c r="A653" t="str">
        <f t="shared" si="61"/>
        <v>20151R</v>
      </c>
      <c r="B653" s="47">
        <v>20151</v>
      </c>
      <c r="C653" s="47" t="s">
        <v>83</v>
      </c>
      <c r="D653" s="47">
        <v>5.63</v>
      </c>
      <c r="F653" s="48">
        <f t="shared" si="63"/>
        <v>0</v>
      </c>
      <c r="L653" s="21"/>
      <c r="P653" s="48">
        <v>20051</v>
      </c>
      <c r="U653">
        <v>19923</v>
      </c>
    </row>
    <row r="654" spans="1:21" x14ac:dyDescent="0.25">
      <c r="A654" t="str">
        <f t="shared" si="61"/>
        <v>20152R</v>
      </c>
      <c r="B654" s="48">
        <v>20152</v>
      </c>
      <c r="C654" s="48" t="s">
        <v>83</v>
      </c>
      <c r="D654" s="48">
        <v>5.53</v>
      </c>
      <c r="F654" s="48">
        <f t="shared" si="63"/>
        <v>0</v>
      </c>
      <c r="L654" s="21"/>
      <c r="P654" s="47">
        <v>20052</v>
      </c>
      <c r="U654">
        <v>19924</v>
      </c>
    </row>
    <row r="655" spans="1:21" x14ac:dyDescent="0.25">
      <c r="A655" t="str">
        <f t="shared" ref="A655:A718" si="64">B655&amp;C655</f>
        <v>20153R</v>
      </c>
      <c r="B655" s="47">
        <v>20153</v>
      </c>
      <c r="C655" s="47" t="s">
        <v>83</v>
      </c>
      <c r="D655" s="47">
        <v>5.43</v>
      </c>
      <c r="F655" s="48">
        <f t="shared" si="63"/>
        <v>0</v>
      </c>
      <c r="L655" s="21"/>
      <c r="P655" s="48">
        <v>20053</v>
      </c>
      <c r="U655">
        <v>19931</v>
      </c>
    </row>
    <row r="656" spans="1:21" x14ac:dyDescent="0.25">
      <c r="A656" t="str">
        <f t="shared" si="64"/>
        <v>20154R</v>
      </c>
      <c r="B656" s="48">
        <v>20154</v>
      </c>
      <c r="C656" s="48" t="s">
        <v>83</v>
      </c>
      <c r="D656" s="48">
        <v>5.39</v>
      </c>
      <c r="F656" s="48">
        <f t="shared" si="63"/>
        <v>0</v>
      </c>
      <c r="L656" s="21"/>
      <c r="P656" s="47">
        <v>20054</v>
      </c>
      <c r="U656">
        <v>19932</v>
      </c>
    </row>
    <row r="657" spans="1:21" x14ac:dyDescent="0.25">
      <c r="A657" t="str">
        <f t="shared" si="64"/>
        <v>20161R</v>
      </c>
      <c r="B657" s="47">
        <v>20161</v>
      </c>
      <c r="C657" s="47" t="s">
        <v>83</v>
      </c>
      <c r="D657" s="47">
        <v>5.36</v>
      </c>
      <c r="F657" s="48">
        <f t="shared" si="63"/>
        <v>0</v>
      </c>
      <c r="L657" s="21"/>
      <c r="P657" s="48">
        <v>20061</v>
      </c>
      <c r="U657">
        <v>19933</v>
      </c>
    </row>
    <row r="658" spans="1:21" x14ac:dyDescent="0.25">
      <c r="A658" t="str">
        <f t="shared" si="64"/>
        <v>20162R</v>
      </c>
      <c r="B658" s="48">
        <v>20162</v>
      </c>
      <c r="C658" s="48" t="s">
        <v>83</v>
      </c>
      <c r="D658" s="48">
        <v>5.29</v>
      </c>
      <c r="F658" s="48">
        <f t="shared" si="63"/>
        <v>0</v>
      </c>
      <c r="L658" s="21"/>
      <c r="P658" s="47">
        <v>20062</v>
      </c>
      <c r="U658">
        <v>19934</v>
      </c>
    </row>
    <row r="659" spans="1:21" x14ac:dyDescent="0.25">
      <c r="A659" t="str">
        <f t="shared" si="64"/>
        <v>20163R</v>
      </c>
      <c r="B659" s="47">
        <v>20163</v>
      </c>
      <c r="C659" s="47" t="s">
        <v>83</v>
      </c>
      <c r="D659" s="47">
        <v>5.29</v>
      </c>
      <c r="F659" s="48">
        <f t="shared" si="63"/>
        <v>0</v>
      </c>
      <c r="L659" s="21"/>
      <c r="P659" s="48">
        <v>20063</v>
      </c>
      <c r="U659">
        <v>19941</v>
      </c>
    </row>
    <row r="660" spans="1:21" x14ac:dyDescent="0.25">
      <c r="A660" t="str">
        <f t="shared" si="64"/>
        <v>20164R</v>
      </c>
      <c r="B660" s="48">
        <v>20164</v>
      </c>
      <c r="C660" s="48" t="s">
        <v>83</v>
      </c>
      <c r="D660" s="48">
        <v>5.21</v>
      </c>
      <c r="F660" s="48">
        <f t="shared" si="63"/>
        <v>0</v>
      </c>
      <c r="L660" s="21"/>
      <c r="P660" s="47">
        <v>20064</v>
      </c>
      <c r="U660">
        <v>19942</v>
      </c>
    </row>
    <row r="661" spans="1:21" x14ac:dyDescent="0.25">
      <c r="A661" t="str">
        <f t="shared" si="64"/>
        <v>20171R</v>
      </c>
      <c r="B661" s="47">
        <v>20171</v>
      </c>
      <c r="C661" s="47" t="s">
        <v>83</v>
      </c>
      <c r="D661" s="47">
        <v>5.24</v>
      </c>
      <c r="F661" s="48">
        <f t="shared" si="63"/>
        <v>0</v>
      </c>
      <c r="L661" s="21"/>
      <c r="P661" s="48">
        <v>20071</v>
      </c>
      <c r="U661">
        <v>19943</v>
      </c>
    </row>
    <row r="662" spans="1:21" x14ac:dyDescent="0.25">
      <c r="A662" t="str">
        <f t="shared" si="64"/>
        <v>20172R</v>
      </c>
      <c r="B662" s="48">
        <v>20172</v>
      </c>
      <c r="C662" s="48" t="s">
        <v>83</v>
      </c>
      <c r="D662" s="48">
        <v>5.14</v>
      </c>
      <c r="F662" s="48">
        <f t="shared" si="63"/>
        <v>0</v>
      </c>
      <c r="L662" s="21"/>
      <c r="P662" s="47">
        <v>20072</v>
      </c>
      <c r="U662">
        <v>19944</v>
      </c>
    </row>
    <row r="663" spans="1:21" x14ac:dyDescent="0.25">
      <c r="A663" t="str">
        <f t="shared" si="64"/>
        <v>20173R</v>
      </c>
      <c r="B663" s="47">
        <v>20173</v>
      </c>
      <c r="C663" s="47" t="s">
        <v>83</v>
      </c>
      <c r="D663" s="47">
        <v>5.13</v>
      </c>
      <c r="F663" s="48">
        <f t="shared" si="63"/>
        <v>0</v>
      </c>
      <c r="L663" s="21"/>
      <c r="P663" s="48">
        <v>20073</v>
      </c>
      <c r="U663">
        <v>19951</v>
      </c>
    </row>
    <row r="664" spans="1:21" x14ac:dyDescent="0.25">
      <c r="A664" t="str">
        <f t="shared" si="64"/>
        <v>20174R</v>
      </c>
      <c r="B664" s="48">
        <v>20174</v>
      </c>
      <c r="C664" s="48" t="s">
        <v>83</v>
      </c>
      <c r="D664" s="48">
        <v>5.09</v>
      </c>
      <c r="F664" s="48">
        <f t="shared" si="63"/>
        <v>0</v>
      </c>
      <c r="L664" s="21"/>
      <c r="P664" s="47">
        <v>20074</v>
      </c>
      <c r="U664">
        <v>19952</v>
      </c>
    </row>
    <row r="665" spans="1:21" x14ac:dyDescent="0.25">
      <c r="A665" t="str">
        <f t="shared" si="64"/>
        <v>20181R</v>
      </c>
      <c r="B665" s="47">
        <v>20181</v>
      </c>
      <c r="C665" s="47" t="s">
        <v>83</v>
      </c>
      <c r="D665" s="47">
        <v>5.03</v>
      </c>
      <c r="F665" s="48">
        <f t="shared" si="63"/>
        <v>0</v>
      </c>
      <c r="L665" s="21"/>
      <c r="P665" s="48">
        <v>20081</v>
      </c>
      <c r="U665">
        <v>19953</v>
      </c>
    </row>
    <row r="666" spans="1:21" x14ac:dyDescent="0.25">
      <c r="A666" t="str">
        <f t="shared" si="64"/>
        <v>20182R</v>
      </c>
      <c r="B666" s="48">
        <v>20182</v>
      </c>
      <c r="C666" s="48" t="s">
        <v>83</v>
      </c>
      <c r="D666" s="48">
        <v>5.15</v>
      </c>
      <c r="F666" s="48">
        <f t="shared" si="63"/>
        <v>0</v>
      </c>
      <c r="L666" s="21"/>
      <c r="P666" s="47">
        <v>20082</v>
      </c>
      <c r="U666">
        <v>19954</v>
      </c>
    </row>
    <row r="667" spans="1:21" x14ac:dyDescent="0.25">
      <c r="A667" t="str">
        <f t="shared" si="64"/>
        <v>20183R</v>
      </c>
      <c r="B667" s="47">
        <v>20183</v>
      </c>
      <c r="C667" s="47" t="s">
        <v>83</v>
      </c>
      <c r="D667" s="47">
        <v>5.08</v>
      </c>
      <c r="F667" s="48">
        <f t="shared" si="63"/>
        <v>0</v>
      </c>
      <c r="L667" s="21"/>
      <c r="P667" s="48">
        <v>20083</v>
      </c>
      <c r="U667">
        <v>19961</v>
      </c>
    </row>
    <row r="668" spans="1:21" x14ac:dyDescent="0.25">
      <c r="A668" t="str">
        <f t="shared" si="64"/>
        <v>20184R</v>
      </c>
      <c r="B668" s="48">
        <v>20184</v>
      </c>
      <c r="C668" s="48" t="s">
        <v>83</v>
      </c>
      <c r="D668" s="48">
        <v>5.27</v>
      </c>
      <c r="F668" s="48">
        <f t="shared" si="63"/>
        <v>0</v>
      </c>
      <c r="L668" s="21"/>
      <c r="P668" s="47">
        <v>20084</v>
      </c>
      <c r="U668">
        <v>19962</v>
      </c>
    </row>
    <row r="669" spans="1:21" x14ac:dyDescent="0.25">
      <c r="A669" t="str">
        <f t="shared" si="64"/>
        <v>20191R</v>
      </c>
      <c r="B669" s="47">
        <v>20191</v>
      </c>
      <c r="C669" s="47" t="s">
        <v>83</v>
      </c>
      <c r="D669" s="47">
        <v>5.09</v>
      </c>
      <c r="F669" s="48">
        <f t="shared" si="63"/>
        <v>0</v>
      </c>
      <c r="L669" s="21"/>
      <c r="P669" s="48">
        <v>20091</v>
      </c>
      <c r="U669">
        <v>19963</v>
      </c>
    </row>
    <row r="670" spans="1:21" x14ac:dyDescent="0.25">
      <c r="A670" t="str">
        <f t="shared" si="64"/>
        <v>20192R</v>
      </c>
      <c r="B670" s="48">
        <v>20192</v>
      </c>
      <c r="C670" s="48" t="s">
        <v>83</v>
      </c>
      <c r="D670" s="48">
        <v>5.26</v>
      </c>
      <c r="F670" s="48">
        <f t="shared" si="63"/>
        <v>0</v>
      </c>
      <c r="L670" s="21"/>
      <c r="P670" s="47">
        <v>20092</v>
      </c>
      <c r="U670">
        <v>19964</v>
      </c>
    </row>
    <row r="671" spans="1:21" x14ac:dyDescent="0.25">
      <c r="A671" t="str">
        <f t="shared" si="64"/>
        <v>20193R</v>
      </c>
      <c r="B671" s="47">
        <v>20193</v>
      </c>
      <c r="C671" s="47" t="s">
        <v>83</v>
      </c>
      <c r="D671" s="47">
        <v>5.28</v>
      </c>
      <c r="F671" s="48">
        <f t="shared" si="63"/>
        <v>0</v>
      </c>
      <c r="L671" s="21"/>
      <c r="P671" s="48">
        <v>20093</v>
      </c>
      <c r="U671">
        <v>19971</v>
      </c>
    </row>
    <row r="672" spans="1:21" x14ac:dyDescent="0.25">
      <c r="A672" t="str">
        <f t="shared" si="64"/>
        <v>20194R</v>
      </c>
      <c r="B672" s="48">
        <v>20194</v>
      </c>
      <c r="C672" s="48" t="s">
        <v>83</v>
      </c>
      <c r="D672" s="48">
        <v>5.17</v>
      </c>
      <c r="F672" s="48">
        <f t="shared" si="63"/>
        <v>0</v>
      </c>
      <c r="L672" s="21"/>
      <c r="P672" s="47">
        <v>20094</v>
      </c>
      <c r="U672">
        <v>19972</v>
      </c>
    </row>
    <row r="673" spans="1:21" x14ac:dyDescent="0.25">
      <c r="A673" t="str">
        <f t="shared" si="64"/>
        <v>20201R</v>
      </c>
      <c r="B673" s="47">
        <v>20201</v>
      </c>
      <c r="C673" s="47" t="s">
        <v>83</v>
      </c>
      <c r="D673" s="47">
        <v>5.22</v>
      </c>
      <c r="F673" s="48">
        <f t="shared" si="63"/>
        <v>0</v>
      </c>
      <c r="L673" s="21"/>
      <c r="P673" s="48">
        <v>20101</v>
      </c>
      <c r="U673">
        <v>19973</v>
      </c>
    </row>
    <row r="674" spans="1:21" x14ac:dyDescent="0.25">
      <c r="A674" t="str">
        <f t="shared" si="64"/>
        <v>20202R</v>
      </c>
      <c r="B674" s="48">
        <v>20202</v>
      </c>
      <c r="C674" s="48" t="s">
        <v>83</v>
      </c>
      <c r="D674" s="48">
        <v>4.49</v>
      </c>
      <c r="F674" s="48">
        <f t="shared" si="63"/>
        <v>0</v>
      </c>
      <c r="L674" s="21"/>
      <c r="P674" s="47">
        <v>20102</v>
      </c>
      <c r="U674">
        <v>19974</v>
      </c>
    </row>
    <row r="675" spans="1:21" x14ac:dyDescent="0.25">
      <c r="A675" t="str">
        <f t="shared" si="64"/>
        <v>20203R</v>
      </c>
      <c r="B675" s="47">
        <v>20203</v>
      </c>
      <c r="C675" s="47" t="s">
        <v>83</v>
      </c>
      <c r="D675" s="47">
        <v>4.6399999999999997</v>
      </c>
      <c r="F675" s="48">
        <f t="shared" si="63"/>
        <v>0</v>
      </c>
      <c r="L675" s="21"/>
      <c r="P675" s="48">
        <v>20103</v>
      </c>
      <c r="U675">
        <v>19981</v>
      </c>
    </row>
    <row r="676" spans="1:21" x14ac:dyDescent="0.25">
      <c r="A676" t="str">
        <f t="shared" si="64"/>
        <v>20204R</v>
      </c>
      <c r="B676" s="48">
        <v>20204</v>
      </c>
      <c r="C676" s="48" t="s">
        <v>83</v>
      </c>
      <c r="D676" s="48">
        <v>4.8499999999999996</v>
      </c>
      <c r="F676" s="48">
        <f t="shared" si="63"/>
        <v>0</v>
      </c>
      <c r="L676" s="21"/>
      <c r="P676" s="47">
        <v>20104</v>
      </c>
      <c r="U676">
        <v>19982</v>
      </c>
    </row>
    <row r="677" spans="1:21" x14ac:dyDescent="0.25">
      <c r="A677" t="str">
        <f t="shared" si="64"/>
        <v>20211R</v>
      </c>
      <c r="B677" s="47">
        <v>20211</v>
      </c>
      <c r="C677" s="47" t="s">
        <v>83</v>
      </c>
      <c r="D677" s="47">
        <v>5.01</v>
      </c>
      <c r="F677" s="48">
        <f t="shared" si="63"/>
        <v>0</v>
      </c>
      <c r="L677" s="21"/>
      <c r="P677" s="48">
        <v>20111</v>
      </c>
      <c r="U677">
        <v>19983</v>
      </c>
    </row>
    <row r="678" spans="1:21" x14ac:dyDescent="0.25">
      <c r="A678" t="str">
        <f t="shared" si="64"/>
        <v>20212R</v>
      </c>
      <c r="B678" s="48">
        <v>20212</v>
      </c>
      <c r="C678" s="48" t="s">
        <v>83</v>
      </c>
      <c r="D678" s="48">
        <v>5.21</v>
      </c>
      <c r="F678" s="48">
        <f t="shared" si="63"/>
        <v>0</v>
      </c>
      <c r="L678" s="21"/>
      <c r="P678" s="47">
        <v>20112</v>
      </c>
      <c r="U678">
        <v>19984</v>
      </c>
    </row>
    <row r="679" spans="1:21" x14ac:dyDescent="0.25">
      <c r="A679" t="str">
        <f t="shared" si="64"/>
        <v>20213R</v>
      </c>
      <c r="B679" s="47">
        <v>20213</v>
      </c>
      <c r="C679" s="47" t="s">
        <v>83</v>
      </c>
      <c r="D679" s="47">
        <v>5.25</v>
      </c>
      <c r="F679" s="48">
        <f t="shared" si="63"/>
        <v>0</v>
      </c>
      <c r="L679" s="21"/>
      <c r="P679" s="48">
        <v>20113</v>
      </c>
      <c r="U679">
        <v>19991</v>
      </c>
    </row>
    <row r="680" spans="1:21" x14ac:dyDescent="0.25">
      <c r="A680" t="str">
        <f t="shared" si="64"/>
        <v>20214R</v>
      </c>
      <c r="B680" s="48">
        <v>20214</v>
      </c>
      <c r="C680" s="48" t="s">
        <v>83</v>
      </c>
      <c r="D680" s="48">
        <v>5.34</v>
      </c>
      <c r="F680" s="48">
        <f t="shared" si="63"/>
        <v>0</v>
      </c>
      <c r="L680" s="21"/>
      <c r="P680" s="47">
        <v>20114</v>
      </c>
      <c r="U680">
        <v>19992</v>
      </c>
    </row>
    <row r="681" spans="1:21" x14ac:dyDescent="0.25">
      <c r="A681" t="str">
        <f t="shared" si="64"/>
        <v>20221R</v>
      </c>
      <c r="B681" s="47">
        <v>20221</v>
      </c>
      <c r="C681" s="47" t="s">
        <v>83</v>
      </c>
      <c r="D681" s="47">
        <v>5.13</v>
      </c>
      <c r="F681" s="48">
        <f t="shared" si="63"/>
        <v>0</v>
      </c>
      <c r="L681" s="21"/>
      <c r="P681" s="48">
        <v>20121</v>
      </c>
      <c r="U681">
        <v>19993</v>
      </c>
    </row>
    <row r="682" spans="1:21" x14ac:dyDescent="0.25">
      <c r="A682" t="str">
        <f t="shared" si="64"/>
        <v>20222R</v>
      </c>
      <c r="B682" s="48">
        <v>20222</v>
      </c>
      <c r="C682" s="48" t="s">
        <v>83</v>
      </c>
      <c r="D682" s="48">
        <v>5.16</v>
      </c>
      <c r="F682" s="48">
        <f t="shared" si="63"/>
        <v>0</v>
      </c>
      <c r="L682" s="21"/>
      <c r="P682" s="47">
        <v>20122</v>
      </c>
      <c r="U682">
        <v>19994</v>
      </c>
    </row>
    <row r="683" spans="1:21" x14ac:dyDescent="0.25">
      <c r="A683" t="str">
        <f t="shared" si="64"/>
        <v>20223R</v>
      </c>
      <c r="B683" s="47">
        <v>20223</v>
      </c>
      <c r="C683" s="47" t="s">
        <v>83</v>
      </c>
      <c r="D683" s="47">
        <v>5.01</v>
      </c>
      <c r="F683" s="48">
        <f t="shared" si="63"/>
        <v>0</v>
      </c>
      <c r="L683" s="21"/>
      <c r="P683" s="48">
        <v>20123</v>
      </c>
      <c r="U683">
        <v>20001</v>
      </c>
    </row>
    <row r="684" spans="1:21" x14ac:dyDescent="0.25">
      <c r="A684" t="str">
        <f t="shared" si="64"/>
        <v>20224R</v>
      </c>
      <c r="B684" s="48">
        <v>20224</v>
      </c>
      <c r="C684" s="48" t="s">
        <v>83</v>
      </c>
      <c r="D684" s="48">
        <v>5.32</v>
      </c>
      <c r="F684" s="48">
        <f t="shared" si="63"/>
        <v>0</v>
      </c>
      <c r="L684" s="21"/>
      <c r="P684" s="47">
        <v>20124</v>
      </c>
      <c r="U684">
        <v>20002</v>
      </c>
    </row>
    <row r="685" spans="1:21" x14ac:dyDescent="0.25">
      <c r="A685" t="str">
        <f t="shared" si="64"/>
        <v>20231R</v>
      </c>
      <c r="B685" s="47">
        <v>20231</v>
      </c>
      <c r="C685" s="47" t="s">
        <v>83</v>
      </c>
      <c r="D685" s="47">
        <v>5.35</v>
      </c>
      <c r="F685" s="48">
        <f t="shared" si="63"/>
        <v>0</v>
      </c>
      <c r="L685" s="21"/>
      <c r="P685" s="48">
        <v>20131</v>
      </c>
      <c r="U685">
        <v>20003</v>
      </c>
    </row>
    <row r="686" spans="1:21" x14ac:dyDescent="0.25">
      <c r="A686" t="str">
        <f t="shared" si="64"/>
        <v>20232R</v>
      </c>
      <c r="B686" s="48">
        <v>20232</v>
      </c>
      <c r="C686" s="48" t="s">
        <v>83</v>
      </c>
      <c r="D686" s="48">
        <v>5.24</v>
      </c>
      <c r="F686" s="48">
        <f t="shared" si="63"/>
        <v>0</v>
      </c>
      <c r="L686" s="21"/>
      <c r="P686" s="47">
        <v>20132</v>
      </c>
      <c r="U686">
        <v>20004</v>
      </c>
    </row>
    <row r="687" spans="1:21" x14ac:dyDescent="0.25">
      <c r="A687" t="str">
        <f t="shared" si="64"/>
        <v>20233R</v>
      </c>
      <c r="B687" s="47">
        <v>20233</v>
      </c>
      <c r="C687" s="47" t="s">
        <v>83</v>
      </c>
      <c r="D687" s="47">
        <v>5.4</v>
      </c>
      <c r="F687" s="48">
        <f t="shared" si="63"/>
        <v>0</v>
      </c>
      <c r="L687" s="21"/>
      <c r="P687" s="48">
        <v>20133</v>
      </c>
      <c r="U687">
        <v>20011</v>
      </c>
    </row>
    <row r="688" spans="1:21" x14ac:dyDescent="0.25">
      <c r="A688" t="str">
        <f t="shared" si="64"/>
        <v>20234R</v>
      </c>
      <c r="B688" s="48">
        <v>20234</v>
      </c>
      <c r="C688" s="48" t="s">
        <v>83</v>
      </c>
      <c r="D688" s="48">
        <v>5.49</v>
      </c>
      <c r="F688" s="48">
        <f t="shared" si="63"/>
        <v>0</v>
      </c>
      <c r="L688" s="21"/>
      <c r="P688" s="47">
        <v>20134</v>
      </c>
      <c r="U688">
        <v>20012</v>
      </c>
    </row>
    <row r="689" spans="1:21" x14ac:dyDescent="0.25">
      <c r="A689" t="str">
        <f t="shared" si="64"/>
        <v>20241R</v>
      </c>
      <c r="B689" s="47">
        <v>20241</v>
      </c>
      <c r="C689" s="47" t="s">
        <v>83</v>
      </c>
      <c r="D689" s="47">
        <v>5.57</v>
      </c>
      <c r="F689" s="48">
        <f t="shared" si="63"/>
        <v>0</v>
      </c>
      <c r="L689" s="21"/>
      <c r="P689" s="48">
        <v>20141</v>
      </c>
      <c r="U689">
        <v>20013</v>
      </c>
    </row>
    <row r="690" spans="1:21" x14ac:dyDescent="0.25">
      <c r="A690" t="str">
        <f t="shared" si="64"/>
        <v>20242R</v>
      </c>
      <c r="B690" s="48">
        <v>20242</v>
      </c>
      <c r="C690" s="48" t="s">
        <v>83</v>
      </c>
      <c r="D690" s="48">
        <v>5.56</v>
      </c>
      <c r="F690" s="48">
        <f t="shared" si="63"/>
        <v>0</v>
      </c>
      <c r="L690" s="21"/>
      <c r="P690" s="47">
        <v>20142</v>
      </c>
      <c r="U690">
        <v>20014</v>
      </c>
    </row>
    <row r="691" spans="1:21" x14ac:dyDescent="0.25">
      <c r="A691" t="str">
        <f t="shared" si="64"/>
        <v>20243R</v>
      </c>
      <c r="B691" s="47">
        <v>20243</v>
      </c>
      <c r="C691" s="47" t="s">
        <v>83</v>
      </c>
      <c r="D691" s="47">
        <v>5.66</v>
      </c>
      <c r="F691" s="48">
        <f t="shared" si="63"/>
        <v>0</v>
      </c>
      <c r="L691" s="21"/>
      <c r="P691" s="48">
        <v>20143</v>
      </c>
      <c r="U691">
        <v>20021</v>
      </c>
    </row>
    <row r="692" spans="1:21" x14ac:dyDescent="0.25">
      <c r="A692" t="str">
        <f t="shared" si="64"/>
        <v>20244R</v>
      </c>
      <c r="B692" s="48">
        <v>20244</v>
      </c>
      <c r="C692" s="48" t="s">
        <v>83</v>
      </c>
      <c r="D692" s="48">
        <v>5.57</v>
      </c>
      <c r="F692" s="48">
        <f t="shared" si="63"/>
        <v>0</v>
      </c>
      <c r="L692" s="21"/>
      <c r="P692" s="47">
        <v>20144</v>
      </c>
      <c r="U692">
        <v>20022</v>
      </c>
    </row>
    <row r="693" spans="1:21" x14ac:dyDescent="0.25">
      <c r="A693" t="str">
        <f t="shared" si="64"/>
        <v>20251R</v>
      </c>
      <c r="B693" s="136">
        <v>20251</v>
      </c>
      <c r="C693" s="136" t="s">
        <v>83</v>
      </c>
      <c r="D693" s="136">
        <v>5.66</v>
      </c>
      <c r="F693" s="48">
        <f t="shared" si="63"/>
        <v>0</v>
      </c>
      <c r="L693" s="21"/>
      <c r="P693" s="48">
        <v>20151</v>
      </c>
      <c r="U693">
        <v>20023</v>
      </c>
    </row>
    <row r="694" spans="1:21" x14ac:dyDescent="0.25">
      <c r="A694" t="str">
        <f t="shared" si="64"/>
        <v/>
      </c>
      <c r="F694" s="48">
        <f t="shared" si="63"/>
        <v>0</v>
      </c>
      <c r="L694" s="21"/>
      <c r="P694" s="47">
        <v>20152</v>
      </c>
      <c r="U694">
        <v>20024</v>
      </c>
    </row>
    <row r="695" spans="1:21" x14ac:dyDescent="0.25">
      <c r="A695" t="str">
        <f t="shared" si="64"/>
        <v/>
      </c>
      <c r="F695" s="48">
        <f t="shared" si="63"/>
        <v>0</v>
      </c>
      <c r="L695" s="21"/>
      <c r="P695" s="48">
        <v>20153</v>
      </c>
      <c r="U695">
        <v>20031</v>
      </c>
    </row>
    <row r="696" spans="1:21" x14ac:dyDescent="0.25">
      <c r="A696" t="str">
        <f t="shared" si="64"/>
        <v/>
      </c>
      <c r="F696" s="48">
        <f t="shared" si="63"/>
        <v>0</v>
      </c>
      <c r="L696" s="21"/>
      <c r="P696" s="47">
        <v>20154</v>
      </c>
      <c r="U696">
        <v>20032</v>
      </c>
    </row>
    <row r="697" spans="1:21" x14ac:dyDescent="0.25">
      <c r="A697" t="str">
        <f t="shared" si="64"/>
        <v/>
      </c>
      <c r="F697" s="48">
        <f t="shared" si="63"/>
        <v>0</v>
      </c>
      <c r="L697" s="21"/>
      <c r="P697" s="48">
        <v>20161</v>
      </c>
      <c r="U697">
        <v>20033</v>
      </c>
    </row>
    <row r="698" spans="1:21" x14ac:dyDescent="0.25">
      <c r="A698" t="str">
        <f t="shared" si="64"/>
        <v/>
      </c>
      <c r="F698" s="48">
        <f t="shared" si="63"/>
        <v>0</v>
      </c>
      <c r="L698" s="21"/>
      <c r="P698" s="47">
        <v>20162</v>
      </c>
      <c r="U698">
        <v>20034</v>
      </c>
    </row>
    <row r="699" spans="1:21" x14ac:dyDescent="0.25">
      <c r="A699" t="str">
        <f t="shared" si="64"/>
        <v/>
      </c>
      <c r="F699" s="48">
        <f t="shared" si="63"/>
        <v>0</v>
      </c>
      <c r="L699" s="21"/>
      <c r="P699" s="48">
        <v>20163</v>
      </c>
      <c r="U699">
        <v>20041</v>
      </c>
    </row>
    <row r="700" spans="1:21" x14ac:dyDescent="0.25">
      <c r="A700" t="str">
        <f t="shared" si="64"/>
        <v/>
      </c>
      <c r="F700" s="48">
        <f t="shared" si="63"/>
        <v>0</v>
      </c>
      <c r="L700" s="21"/>
      <c r="P700" s="47">
        <v>20164</v>
      </c>
      <c r="U700">
        <v>20042</v>
      </c>
    </row>
    <row r="701" spans="1:21" x14ac:dyDescent="0.25">
      <c r="A701" t="str">
        <f t="shared" si="64"/>
        <v/>
      </c>
      <c r="F701" s="48">
        <f t="shared" si="63"/>
        <v>0</v>
      </c>
      <c r="L701" s="21"/>
      <c r="P701" s="48">
        <v>20171</v>
      </c>
      <c r="U701">
        <v>20043</v>
      </c>
    </row>
    <row r="702" spans="1:21" x14ac:dyDescent="0.25">
      <c r="A702" t="str">
        <f t="shared" si="64"/>
        <v/>
      </c>
      <c r="F702" s="48">
        <f t="shared" si="63"/>
        <v>0</v>
      </c>
      <c r="L702" s="21"/>
      <c r="P702" s="47">
        <v>20172</v>
      </c>
      <c r="U702">
        <v>20044</v>
      </c>
    </row>
    <row r="703" spans="1:21" x14ac:dyDescent="0.25">
      <c r="A703" t="str">
        <f t="shared" si="64"/>
        <v/>
      </c>
      <c r="F703" s="48">
        <f t="shared" si="63"/>
        <v>0</v>
      </c>
      <c r="L703" s="21"/>
      <c r="P703" s="48">
        <v>20173</v>
      </c>
      <c r="U703">
        <v>20051</v>
      </c>
    </row>
    <row r="704" spans="1:21" x14ac:dyDescent="0.25">
      <c r="A704" t="str">
        <f t="shared" si="64"/>
        <v/>
      </c>
      <c r="F704" s="48">
        <f t="shared" si="63"/>
        <v>0</v>
      </c>
      <c r="L704" s="21"/>
      <c r="P704" s="47">
        <v>20174</v>
      </c>
      <c r="U704">
        <v>20052</v>
      </c>
    </row>
    <row r="705" spans="1:21" x14ac:dyDescent="0.25">
      <c r="A705" t="str">
        <f t="shared" si="64"/>
        <v/>
      </c>
      <c r="F705" s="48">
        <f t="shared" si="63"/>
        <v>0</v>
      </c>
      <c r="L705" s="21"/>
      <c r="P705" s="48">
        <v>20181</v>
      </c>
      <c r="U705">
        <v>20053</v>
      </c>
    </row>
    <row r="706" spans="1:21" x14ac:dyDescent="0.25">
      <c r="A706" t="str">
        <f t="shared" si="64"/>
        <v/>
      </c>
      <c r="F706" s="48">
        <f t="shared" si="63"/>
        <v>0</v>
      </c>
      <c r="L706" s="21"/>
      <c r="P706" s="47"/>
      <c r="U706">
        <v>20054</v>
      </c>
    </row>
    <row r="707" spans="1:21" x14ac:dyDescent="0.25">
      <c r="A707" t="str">
        <f t="shared" si="64"/>
        <v/>
      </c>
      <c r="F707" s="48">
        <f t="shared" si="63"/>
        <v>0</v>
      </c>
      <c r="L707" s="21"/>
      <c r="P707" s="48"/>
      <c r="U707">
        <v>20061</v>
      </c>
    </row>
    <row r="708" spans="1:21" x14ac:dyDescent="0.25">
      <c r="A708" t="str">
        <f t="shared" si="64"/>
        <v/>
      </c>
      <c r="F708" s="48">
        <f t="shared" ref="F708:F771" si="65">ROUND(E708/10,0)</f>
        <v>0</v>
      </c>
      <c r="L708" s="21"/>
      <c r="U708">
        <v>20062</v>
      </c>
    </row>
    <row r="709" spans="1:21" x14ac:dyDescent="0.25">
      <c r="A709" t="str">
        <f t="shared" si="64"/>
        <v/>
      </c>
      <c r="F709" s="48">
        <f t="shared" si="65"/>
        <v>0</v>
      </c>
      <c r="L709" s="21"/>
      <c r="U709">
        <v>20063</v>
      </c>
    </row>
    <row r="710" spans="1:21" x14ac:dyDescent="0.25">
      <c r="A710" t="str">
        <f t="shared" si="64"/>
        <v/>
      </c>
      <c r="F710" s="48">
        <f t="shared" si="65"/>
        <v>0</v>
      </c>
      <c r="L710" s="21"/>
      <c r="U710">
        <v>20064</v>
      </c>
    </row>
    <row r="711" spans="1:21" x14ac:dyDescent="0.25">
      <c r="A711" t="str">
        <f t="shared" si="64"/>
        <v/>
      </c>
      <c r="F711" s="48">
        <f t="shared" si="65"/>
        <v>0</v>
      </c>
      <c r="L711" s="21"/>
      <c r="U711">
        <v>20071</v>
      </c>
    </row>
    <row r="712" spans="1:21" x14ac:dyDescent="0.25">
      <c r="A712" t="str">
        <f t="shared" si="64"/>
        <v/>
      </c>
      <c r="F712" s="48">
        <f t="shared" si="65"/>
        <v>0</v>
      </c>
      <c r="L712" s="21"/>
      <c r="U712">
        <v>20072</v>
      </c>
    </row>
    <row r="713" spans="1:21" x14ac:dyDescent="0.25">
      <c r="A713" t="str">
        <f t="shared" si="64"/>
        <v/>
      </c>
      <c r="F713" s="48">
        <f t="shared" si="65"/>
        <v>0</v>
      </c>
      <c r="L713" s="21"/>
      <c r="U713">
        <v>20073</v>
      </c>
    </row>
    <row r="714" spans="1:21" x14ac:dyDescent="0.25">
      <c r="A714" t="str">
        <f t="shared" si="64"/>
        <v/>
      </c>
      <c r="F714" s="48">
        <f t="shared" si="65"/>
        <v>0</v>
      </c>
      <c r="L714" s="21"/>
      <c r="U714">
        <v>20074</v>
      </c>
    </row>
    <row r="715" spans="1:21" x14ac:dyDescent="0.25">
      <c r="A715" t="str">
        <f t="shared" si="64"/>
        <v/>
      </c>
      <c r="F715" s="48">
        <f t="shared" si="65"/>
        <v>0</v>
      </c>
      <c r="L715" s="21"/>
      <c r="U715">
        <v>20081</v>
      </c>
    </row>
    <row r="716" spans="1:21" x14ac:dyDescent="0.25">
      <c r="A716" t="str">
        <f t="shared" si="64"/>
        <v/>
      </c>
      <c r="F716" s="48">
        <f t="shared" si="65"/>
        <v>0</v>
      </c>
      <c r="L716" s="21"/>
      <c r="U716">
        <v>20082</v>
      </c>
    </row>
    <row r="717" spans="1:21" x14ac:dyDescent="0.25">
      <c r="A717" t="str">
        <f t="shared" si="64"/>
        <v/>
      </c>
      <c r="F717" s="48">
        <f t="shared" si="65"/>
        <v>0</v>
      </c>
      <c r="L717" s="21"/>
      <c r="U717">
        <v>20083</v>
      </c>
    </row>
    <row r="718" spans="1:21" x14ac:dyDescent="0.25">
      <c r="A718" t="str">
        <f t="shared" si="64"/>
        <v/>
      </c>
      <c r="F718" s="48">
        <f t="shared" si="65"/>
        <v>0</v>
      </c>
      <c r="L718" s="21"/>
      <c r="U718">
        <v>20084</v>
      </c>
    </row>
    <row r="719" spans="1:21" x14ac:dyDescent="0.25">
      <c r="A719" t="str">
        <f t="shared" ref="A719:A782" si="66">B719&amp;C719</f>
        <v/>
      </c>
      <c r="F719" s="48">
        <f t="shared" si="65"/>
        <v>0</v>
      </c>
      <c r="L719" s="21"/>
      <c r="U719">
        <v>20091</v>
      </c>
    </row>
    <row r="720" spans="1:21" x14ac:dyDescent="0.25">
      <c r="A720" t="str">
        <f t="shared" si="66"/>
        <v/>
      </c>
      <c r="F720" s="48">
        <f t="shared" si="65"/>
        <v>0</v>
      </c>
      <c r="L720" s="21"/>
      <c r="U720">
        <v>20092</v>
      </c>
    </row>
    <row r="721" spans="1:21" x14ac:dyDescent="0.25">
      <c r="A721" t="str">
        <f t="shared" si="66"/>
        <v/>
      </c>
      <c r="F721" s="48">
        <f t="shared" si="65"/>
        <v>0</v>
      </c>
      <c r="L721" s="21"/>
      <c r="U721">
        <v>20093</v>
      </c>
    </row>
    <row r="722" spans="1:21" x14ac:dyDescent="0.25">
      <c r="A722" t="str">
        <f t="shared" si="66"/>
        <v/>
      </c>
      <c r="F722" s="48">
        <f t="shared" si="65"/>
        <v>0</v>
      </c>
      <c r="L722" s="21"/>
      <c r="U722">
        <v>20094</v>
      </c>
    </row>
    <row r="723" spans="1:21" x14ac:dyDescent="0.25">
      <c r="A723" t="str">
        <f t="shared" si="66"/>
        <v/>
      </c>
      <c r="F723" s="48">
        <f t="shared" si="65"/>
        <v>0</v>
      </c>
      <c r="L723" s="21"/>
      <c r="U723">
        <v>20101</v>
      </c>
    </row>
    <row r="724" spans="1:21" x14ac:dyDescent="0.25">
      <c r="A724" t="str">
        <f t="shared" si="66"/>
        <v/>
      </c>
      <c r="F724" s="48">
        <f t="shared" si="65"/>
        <v>0</v>
      </c>
      <c r="L724" s="21"/>
      <c r="U724">
        <v>20102</v>
      </c>
    </row>
    <row r="725" spans="1:21" x14ac:dyDescent="0.25">
      <c r="A725" t="str">
        <f t="shared" si="66"/>
        <v/>
      </c>
      <c r="F725" s="48">
        <f t="shared" si="65"/>
        <v>0</v>
      </c>
      <c r="L725" s="21"/>
      <c r="U725">
        <v>20103</v>
      </c>
    </row>
    <row r="726" spans="1:21" x14ac:dyDescent="0.25">
      <c r="A726" t="str">
        <f t="shared" si="66"/>
        <v/>
      </c>
      <c r="F726" s="48">
        <f t="shared" si="65"/>
        <v>0</v>
      </c>
      <c r="L726" s="21"/>
      <c r="U726">
        <v>20104</v>
      </c>
    </row>
    <row r="727" spans="1:21" x14ac:dyDescent="0.25">
      <c r="A727" t="str">
        <f t="shared" si="66"/>
        <v/>
      </c>
      <c r="F727" s="48">
        <f t="shared" si="65"/>
        <v>0</v>
      </c>
      <c r="L727" s="21"/>
      <c r="U727">
        <v>20111</v>
      </c>
    </row>
    <row r="728" spans="1:21" x14ac:dyDescent="0.25">
      <c r="A728" t="str">
        <f t="shared" si="66"/>
        <v/>
      </c>
      <c r="F728" s="48">
        <f t="shared" si="65"/>
        <v>0</v>
      </c>
      <c r="L728" s="21"/>
      <c r="U728">
        <v>20112</v>
      </c>
    </row>
    <row r="729" spans="1:21" x14ac:dyDescent="0.25">
      <c r="A729" t="str">
        <f t="shared" si="66"/>
        <v/>
      </c>
      <c r="F729" s="48">
        <f t="shared" si="65"/>
        <v>0</v>
      </c>
      <c r="L729" s="21"/>
      <c r="U729">
        <v>20113</v>
      </c>
    </row>
    <row r="730" spans="1:21" x14ac:dyDescent="0.25">
      <c r="A730" t="str">
        <f t="shared" si="66"/>
        <v/>
      </c>
      <c r="F730" s="48">
        <f t="shared" si="65"/>
        <v>0</v>
      </c>
      <c r="L730" s="21"/>
      <c r="U730">
        <v>20114</v>
      </c>
    </row>
    <row r="731" spans="1:21" x14ac:dyDescent="0.25">
      <c r="A731" t="str">
        <f t="shared" si="66"/>
        <v/>
      </c>
      <c r="F731" s="48">
        <f t="shared" si="65"/>
        <v>0</v>
      </c>
      <c r="L731" s="21"/>
      <c r="U731">
        <v>20121</v>
      </c>
    </row>
    <row r="732" spans="1:21" x14ac:dyDescent="0.25">
      <c r="A732" t="str">
        <f t="shared" si="66"/>
        <v/>
      </c>
      <c r="F732" s="48">
        <f t="shared" si="65"/>
        <v>0</v>
      </c>
      <c r="L732" s="21"/>
      <c r="U732">
        <v>20122</v>
      </c>
    </row>
    <row r="733" spans="1:21" x14ac:dyDescent="0.25">
      <c r="A733" t="str">
        <f t="shared" si="66"/>
        <v/>
      </c>
      <c r="F733" s="48">
        <f t="shared" si="65"/>
        <v>0</v>
      </c>
      <c r="L733" s="21"/>
      <c r="U733">
        <v>20123</v>
      </c>
    </row>
    <row r="734" spans="1:21" x14ac:dyDescent="0.25">
      <c r="A734" t="str">
        <f t="shared" si="66"/>
        <v/>
      </c>
      <c r="F734" s="48">
        <f t="shared" si="65"/>
        <v>0</v>
      </c>
      <c r="L734" s="21"/>
      <c r="U734">
        <v>20124</v>
      </c>
    </row>
    <row r="735" spans="1:21" x14ac:dyDescent="0.25">
      <c r="A735" t="str">
        <f t="shared" si="66"/>
        <v/>
      </c>
      <c r="F735" s="48">
        <f t="shared" si="65"/>
        <v>0</v>
      </c>
      <c r="L735" s="21"/>
      <c r="U735">
        <v>20131</v>
      </c>
    </row>
    <row r="736" spans="1:21" x14ac:dyDescent="0.25">
      <c r="A736" t="str">
        <f t="shared" si="66"/>
        <v/>
      </c>
      <c r="F736" s="48">
        <f t="shared" si="65"/>
        <v>0</v>
      </c>
      <c r="L736" s="21"/>
      <c r="U736">
        <v>20132</v>
      </c>
    </row>
    <row r="737" spans="1:21" x14ac:dyDescent="0.25">
      <c r="A737" t="str">
        <f t="shared" si="66"/>
        <v/>
      </c>
      <c r="F737" s="48">
        <f t="shared" si="65"/>
        <v>0</v>
      </c>
      <c r="L737" s="21"/>
      <c r="U737">
        <v>20133</v>
      </c>
    </row>
    <row r="738" spans="1:21" x14ac:dyDescent="0.25">
      <c r="A738" t="str">
        <f t="shared" si="66"/>
        <v/>
      </c>
      <c r="F738" s="48">
        <f t="shared" si="65"/>
        <v>0</v>
      </c>
      <c r="L738" s="21"/>
      <c r="U738">
        <v>20134</v>
      </c>
    </row>
    <row r="739" spans="1:21" x14ac:dyDescent="0.25">
      <c r="A739" t="str">
        <f t="shared" si="66"/>
        <v/>
      </c>
      <c r="F739" s="48">
        <f t="shared" si="65"/>
        <v>0</v>
      </c>
      <c r="L739" s="21"/>
      <c r="U739">
        <v>20141</v>
      </c>
    </row>
    <row r="740" spans="1:21" x14ac:dyDescent="0.25">
      <c r="A740" t="str">
        <f t="shared" si="66"/>
        <v/>
      </c>
      <c r="F740" s="48">
        <f t="shared" si="65"/>
        <v>0</v>
      </c>
      <c r="L740" s="21"/>
      <c r="U740">
        <v>20142</v>
      </c>
    </row>
    <row r="741" spans="1:21" x14ac:dyDescent="0.25">
      <c r="A741" t="str">
        <f t="shared" si="66"/>
        <v/>
      </c>
      <c r="F741" s="48">
        <f t="shared" si="65"/>
        <v>0</v>
      </c>
      <c r="L741" s="21"/>
      <c r="U741">
        <v>20143</v>
      </c>
    </row>
    <row r="742" spans="1:21" x14ac:dyDescent="0.25">
      <c r="A742" t="str">
        <f t="shared" si="66"/>
        <v/>
      </c>
      <c r="F742" s="48">
        <f t="shared" si="65"/>
        <v>0</v>
      </c>
      <c r="L742" s="21"/>
      <c r="U742">
        <v>20144</v>
      </c>
    </row>
    <row r="743" spans="1:21" x14ac:dyDescent="0.25">
      <c r="A743" t="str">
        <f t="shared" si="66"/>
        <v/>
      </c>
      <c r="F743" s="48">
        <f t="shared" si="65"/>
        <v>0</v>
      </c>
      <c r="L743" s="21"/>
      <c r="U743">
        <v>20151</v>
      </c>
    </row>
    <row r="744" spans="1:21" x14ac:dyDescent="0.25">
      <c r="A744" t="str">
        <f t="shared" si="66"/>
        <v/>
      </c>
      <c r="F744" s="48">
        <f t="shared" si="65"/>
        <v>0</v>
      </c>
      <c r="L744" s="21"/>
      <c r="U744">
        <v>20152</v>
      </c>
    </row>
    <row r="745" spans="1:21" x14ac:dyDescent="0.25">
      <c r="A745" t="str">
        <f t="shared" si="66"/>
        <v/>
      </c>
      <c r="F745" s="48">
        <f t="shared" si="65"/>
        <v>0</v>
      </c>
      <c r="L745" s="21"/>
      <c r="U745">
        <v>20153</v>
      </c>
    </row>
    <row r="746" spans="1:21" x14ac:dyDescent="0.25">
      <c r="A746" t="str">
        <f t="shared" si="66"/>
        <v/>
      </c>
      <c r="F746" s="48">
        <f t="shared" si="65"/>
        <v>0</v>
      </c>
      <c r="L746" s="21"/>
      <c r="U746">
        <v>20154</v>
      </c>
    </row>
    <row r="747" spans="1:21" x14ac:dyDescent="0.25">
      <c r="A747" t="str">
        <f t="shared" si="66"/>
        <v/>
      </c>
      <c r="F747" s="48">
        <f t="shared" si="65"/>
        <v>0</v>
      </c>
      <c r="L747" s="21"/>
      <c r="U747">
        <v>20161</v>
      </c>
    </row>
    <row r="748" spans="1:21" x14ac:dyDescent="0.25">
      <c r="A748" t="str">
        <f t="shared" si="66"/>
        <v/>
      </c>
      <c r="F748" s="48">
        <f t="shared" si="65"/>
        <v>0</v>
      </c>
      <c r="L748" s="21"/>
      <c r="U748">
        <v>20162</v>
      </c>
    </row>
    <row r="749" spans="1:21" x14ac:dyDescent="0.25">
      <c r="A749" t="str">
        <f t="shared" si="66"/>
        <v/>
      </c>
      <c r="F749" s="48">
        <f t="shared" si="65"/>
        <v>0</v>
      </c>
      <c r="L749" s="21"/>
      <c r="U749">
        <v>20163</v>
      </c>
    </row>
    <row r="750" spans="1:21" x14ac:dyDescent="0.25">
      <c r="A750" t="str">
        <f t="shared" si="66"/>
        <v/>
      </c>
      <c r="F750" s="48">
        <f t="shared" si="65"/>
        <v>0</v>
      </c>
      <c r="L750" s="21"/>
      <c r="U750">
        <v>20164</v>
      </c>
    </row>
    <row r="751" spans="1:21" x14ac:dyDescent="0.25">
      <c r="A751" t="str">
        <f t="shared" si="66"/>
        <v/>
      </c>
      <c r="F751" s="48">
        <f t="shared" si="65"/>
        <v>0</v>
      </c>
      <c r="L751" s="21"/>
      <c r="U751">
        <v>20171</v>
      </c>
    </row>
    <row r="752" spans="1:21" x14ac:dyDescent="0.25">
      <c r="A752" t="str">
        <f t="shared" si="66"/>
        <v/>
      </c>
      <c r="F752" s="48">
        <f t="shared" si="65"/>
        <v>0</v>
      </c>
      <c r="L752" s="21"/>
      <c r="U752">
        <v>20172</v>
      </c>
    </row>
    <row r="753" spans="1:21" x14ac:dyDescent="0.25">
      <c r="A753" t="str">
        <f t="shared" si="66"/>
        <v/>
      </c>
      <c r="F753" s="48">
        <f t="shared" si="65"/>
        <v>0</v>
      </c>
      <c r="L753" s="21"/>
      <c r="U753">
        <v>20173</v>
      </c>
    </row>
    <row r="754" spans="1:21" x14ac:dyDescent="0.25">
      <c r="A754" t="str">
        <f t="shared" si="66"/>
        <v/>
      </c>
      <c r="F754" s="48">
        <f t="shared" si="65"/>
        <v>0</v>
      </c>
      <c r="L754" s="21"/>
      <c r="U754">
        <v>20174</v>
      </c>
    </row>
    <row r="755" spans="1:21" x14ac:dyDescent="0.25">
      <c r="A755" t="str">
        <f t="shared" si="66"/>
        <v/>
      </c>
      <c r="F755" s="48">
        <f t="shared" si="65"/>
        <v>0</v>
      </c>
      <c r="L755" s="21"/>
      <c r="U755">
        <v>20181</v>
      </c>
    </row>
    <row r="756" spans="1:21" x14ac:dyDescent="0.25">
      <c r="A756" t="str">
        <f t="shared" si="66"/>
        <v/>
      </c>
      <c r="F756" s="48">
        <f t="shared" si="65"/>
        <v>0</v>
      </c>
      <c r="L756" s="21"/>
      <c r="U756">
        <v>20182</v>
      </c>
    </row>
    <row r="757" spans="1:21" x14ac:dyDescent="0.25">
      <c r="A757" t="str">
        <f t="shared" si="66"/>
        <v/>
      </c>
      <c r="F757" s="48">
        <f t="shared" si="65"/>
        <v>0</v>
      </c>
      <c r="L757" s="21"/>
      <c r="U757">
        <v>20183</v>
      </c>
    </row>
    <row r="758" spans="1:21" x14ac:dyDescent="0.25">
      <c r="A758" t="str">
        <f t="shared" si="66"/>
        <v/>
      </c>
      <c r="F758" s="48">
        <f t="shared" si="65"/>
        <v>0</v>
      </c>
      <c r="L758" s="21"/>
      <c r="U758">
        <v>20184</v>
      </c>
    </row>
    <row r="759" spans="1:21" x14ac:dyDescent="0.25">
      <c r="A759" t="str">
        <f t="shared" si="66"/>
        <v/>
      </c>
      <c r="F759" s="48">
        <f t="shared" si="65"/>
        <v>0</v>
      </c>
      <c r="L759" s="21"/>
      <c r="U759">
        <v>20191</v>
      </c>
    </row>
    <row r="760" spans="1:21" x14ac:dyDescent="0.25">
      <c r="A760" t="str">
        <f t="shared" si="66"/>
        <v/>
      </c>
      <c r="F760" s="48">
        <f t="shared" si="65"/>
        <v>0</v>
      </c>
      <c r="L760" s="21"/>
      <c r="U760">
        <v>20192</v>
      </c>
    </row>
    <row r="761" spans="1:21" x14ac:dyDescent="0.25">
      <c r="A761" t="str">
        <f t="shared" si="66"/>
        <v/>
      </c>
      <c r="F761" s="48">
        <f t="shared" si="65"/>
        <v>0</v>
      </c>
      <c r="L761" s="21"/>
      <c r="U761">
        <v>20193</v>
      </c>
    </row>
    <row r="762" spans="1:21" x14ac:dyDescent="0.25">
      <c r="A762" t="str">
        <f t="shared" si="66"/>
        <v/>
      </c>
      <c r="F762" s="48">
        <f t="shared" si="65"/>
        <v>0</v>
      </c>
      <c r="L762" s="21"/>
      <c r="U762">
        <v>20194</v>
      </c>
    </row>
    <row r="763" spans="1:21" x14ac:dyDescent="0.25">
      <c r="A763" t="str">
        <f t="shared" si="66"/>
        <v/>
      </c>
      <c r="F763" s="48">
        <f t="shared" si="65"/>
        <v>0</v>
      </c>
      <c r="L763" s="21"/>
      <c r="U763">
        <v>20201</v>
      </c>
    </row>
    <row r="764" spans="1:21" x14ac:dyDescent="0.25">
      <c r="A764" t="str">
        <f t="shared" si="66"/>
        <v/>
      </c>
      <c r="F764" s="48">
        <f t="shared" si="65"/>
        <v>0</v>
      </c>
      <c r="L764" s="21"/>
      <c r="U764">
        <v>20202</v>
      </c>
    </row>
    <row r="765" spans="1:21" x14ac:dyDescent="0.25">
      <c r="A765" t="str">
        <f t="shared" si="66"/>
        <v/>
      </c>
      <c r="F765" s="48">
        <f t="shared" si="65"/>
        <v>0</v>
      </c>
      <c r="L765" s="21"/>
      <c r="U765">
        <v>20203</v>
      </c>
    </row>
    <row r="766" spans="1:21" x14ac:dyDescent="0.25">
      <c r="A766" t="str">
        <f t="shared" si="66"/>
        <v/>
      </c>
      <c r="F766" s="48">
        <f t="shared" si="65"/>
        <v>0</v>
      </c>
      <c r="L766" s="21"/>
      <c r="U766">
        <v>20204</v>
      </c>
    </row>
    <row r="767" spans="1:21" x14ac:dyDescent="0.25">
      <c r="A767" t="str">
        <f t="shared" si="66"/>
        <v/>
      </c>
      <c r="F767" s="48">
        <f t="shared" si="65"/>
        <v>0</v>
      </c>
      <c r="L767" s="21"/>
      <c r="U767">
        <v>20211</v>
      </c>
    </row>
    <row r="768" spans="1:21" x14ac:dyDescent="0.25">
      <c r="A768" t="str">
        <f t="shared" si="66"/>
        <v/>
      </c>
      <c r="F768" s="48">
        <f t="shared" si="65"/>
        <v>0</v>
      </c>
      <c r="L768" s="21"/>
      <c r="U768">
        <v>20212</v>
      </c>
    </row>
    <row r="769" spans="1:21" x14ac:dyDescent="0.25">
      <c r="A769" t="str">
        <f t="shared" si="66"/>
        <v/>
      </c>
      <c r="F769" s="48">
        <f t="shared" si="65"/>
        <v>0</v>
      </c>
      <c r="L769" s="21"/>
      <c r="U769">
        <v>20213</v>
      </c>
    </row>
    <row r="770" spans="1:21" x14ac:dyDescent="0.25">
      <c r="A770" t="str">
        <f t="shared" si="66"/>
        <v/>
      </c>
      <c r="F770" s="48">
        <f t="shared" si="65"/>
        <v>0</v>
      </c>
      <c r="L770" s="21"/>
      <c r="U770">
        <v>20214</v>
      </c>
    </row>
    <row r="771" spans="1:21" x14ac:dyDescent="0.25">
      <c r="A771" t="str">
        <f t="shared" si="66"/>
        <v/>
      </c>
      <c r="F771" s="48">
        <f t="shared" si="65"/>
        <v>0</v>
      </c>
      <c r="L771" s="21"/>
      <c r="U771">
        <v>20221</v>
      </c>
    </row>
    <row r="772" spans="1:21" x14ac:dyDescent="0.25">
      <c r="A772" t="str">
        <f t="shared" si="66"/>
        <v/>
      </c>
      <c r="F772" s="48">
        <f t="shared" ref="F772:F835" si="67">ROUND(E772/10,0)</f>
        <v>0</v>
      </c>
      <c r="L772" s="21"/>
      <c r="U772">
        <v>20222</v>
      </c>
    </row>
    <row r="773" spans="1:21" x14ac:dyDescent="0.25">
      <c r="A773" t="str">
        <f t="shared" si="66"/>
        <v/>
      </c>
      <c r="F773" s="48">
        <f t="shared" si="67"/>
        <v>0</v>
      </c>
      <c r="L773" s="21"/>
      <c r="U773">
        <v>20223</v>
      </c>
    </row>
    <row r="774" spans="1:21" x14ac:dyDescent="0.25">
      <c r="A774" t="str">
        <f t="shared" si="66"/>
        <v/>
      </c>
      <c r="F774" s="48">
        <f t="shared" si="67"/>
        <v>0</v>
      </c>
      <c r="L774" s="21"/>
      <c r="U774">
        <v>20224</v>
      </c>
    </row>
    <row r="775" spans="1:21" x14ac:dyDescent="0.25">
      <c r="A775" t="str">
        <f t="shared" si="66"/>
        <v/>
      </c>
      <c r="F775" s="48">
        <f t="shared" si="67"/>
        <v>0</v>
      </c>
      <c r="L775" s="21"/>
      <c r="U775">
        <v>20231</v>
      </c>
    </row>
    <row r="776" spans="1:21" x14ac:dyDescent="0.25">
      <c r="A776" t="str">
        <f t="shared" si="66"/>
        <v/>
      </c>
      <c r="F776" s="48">
        <f t="shared" si="67"/>
        <v>0</v>
      </c>
      <c r="L776" s="21"/>
      <c r="U776">
        <v>20232</v>
      </c>
    </row>
    <row r="777" spans="1:21" x14ac:dyDescent="0.25">
      <c r="A777" t="str">
        <f t="shared" si="66"/>
        <v/>
      </c>
      <c r="F777" s="48">
        <f t="shared" si="67"/>
        <v>0</v>
      </c>
      <c r="L777" s="21"/>
      <c r="U777">
        <v>20233</v>
      </c>
    </row>
    <row r="778" spans="1:21" x14ac:dyDescent="0.25">
      <c r="A778" t="str">
        <f t="shared" si="66"/>
        <v/>
      </c>
      <c r="F778" s="48">
        <f t="shared" si="67"/>
        <v>0</v>
      </c>
      <c r="L778" s="21"/>
      <c r="U778">
        <v>20234</v>
      </c>
    </row>
    <row r="779" spans="1:21" x14ac:dyDescent="0.25">
      <c r="A779" t="str">
        <f t="shared" si="66"/>
        <v/>
      </c>
      <c r="F779" s="48">
        <f t="shared" si="67"/>
        <v>0</v>
      </c>
      <c r="L779" s="21"/>
      <c r="U779">
        <v>20241</v>
      </c>
    </row>
    <row r="780" spans="1:21" x14ac:dyDescent="0.25">
      <c r="A780" t="str">
        <f t="shared" si="66"/>
        <v/>
      </c>
      <c r="F780" s="48">
        <f t="shared" si="67"/>
        <v>0</v>
      </c>
      <c r="L780" s="21"/>
      <c r="U780">
        <v>20242</v>
      </c>
    </row>
    <row r="781" spans="1:21" x14ac:dyDescent="0.25">
      <c r="A781" t="str">
        <f t="shared" si="66"/>
        <v/>
      </c>
      <c r="F781" s="48">
        <f t="shared" si="67"/>
        <v>0</v>
      </c>
      <c r="L781" s="21"/>
      <c r="U781" s="47">
        <v>20243</v>
      </c>
    </row>
    <row r="782" spans="1:21" x14ac:dyDescent="0.25">
      <c r="A782" t="str">
        <f t="shared" si="66"/>
        <v/>
      </c>
      <c r="F782" s="48">
        <f t="shared" si="67"/>
        <v>0</v>
      </c>
      <c r="L782" s="21"/>
      <c r="U782" s="48">
        <v>20244</v>
      </c>
    </row>
    <row r="783" spans="1:21" x14ac:dyDescent="0.25">
      <c r="A783" t="str">
        <f t="shared" ref="A783:A846" si="68">B783&amp;C783</f>
        <v/>
      </c>
      <c r="F783" s="48">
        <f t="shared" si="67"/>
        <v>0</v>
      </c>
      <c r="L783" s="21"/>
      <c r="U783" s="47">
        <v>20251</v>
      </c>
    </row>
    <row r="784" spans="1:21" x14ac:dyDescent="0.25">
      <c r="A784" t="str">
        <f t="shared" si="68"/>
        <v/>
      </c>
      <c r="F784" s="48">
        <f t="shared" si="67"/>
        <v>0</v>
      </c>
      <c r="L784" s="21"/>
    </row>
    <row r="785" spans="1:12" x14ac:dyDescent="0.25">
      <c r="A785" t="str">
        <f t="shared" si="68"/>
        <v/>
      </c>
      <c r="F785" s="48">
        <f t="shared" si="67"/>
        <v>0</v>
      </c>
      <c r="L785" s="21"/>
    </row>
    <row r="786" spans="1:12" x14ac:dyDescent="0.25">
      <c r="A786" t="str">
        <f t="shared" si="68"/>
        <v/>
      </c>
      <c r="F786" s="48">
        <f t="shared" si="67"/>
        <v>0</v>
      </c>
      <c r="L786" s="21"/>
    </row>
    <row r="787" spans="1:12" x14ac:dyDescent="0.25">
      <c r="A787" t="str">
        <f t="shared" si="68"/>
        <v/>
      </c>
      <c r="F787" s="48">
        <f t="shared" si="67"/>
        <v>0</v>
      </c>
      <c r="L787" s="21"/>
    </row>
    <row r="788" spans="1:12" x14ac:dyDescent="0.25">
      <c r="A788" t="str">
        <f t="shared" si="68"/>
        <v/>
      </c>
      <c r="F788" s="48">
        <f t="shared" si="67"/>
        <v>0</v>
      </c>
      <c r="L788" s="21"/>
    </row>
    <row r="789" spans="1:12" x14ac:dyDescent="0.25">
      <c r="A789" t="str">
        <f t="shared" si="68"/>
        <v/>
      </c>
      <c r="F789" s="48">
        <f t="shared" si="67"/>
        <v>0</v>
      </c>
      <c r="L789" s="21"/>
    </row>
    <row r="790" spans="1:12" x14ac:dyDescent="0.25">
      <c r="A790" t="str">
        <f t="shared" si="68"/>
        <v/>
      </c>
      <c r="F790" s="48">
        <f t="shared" si="67"/>
        <v>0</v>
      </c>
      <c r="L790" s="21"/>
    </row>
    <row r="791" spans="1:12" x14ac:dyDescent="0.25">
      <c r="A791" t="str">
        <f t="shared" si="68"/>
        <v/>
      </c>
      <c r="F791" s="48">
        <f t="shared" si="67"/>
        <v>0</v>
      </c>
      <c r="L791" s="21"/>
    </row>
    <row r="792" spans="1:12" x14ac:dyDescent="0.25">
      <c r="A792" t="str">
        <f t="shared" si="68"/>
        <v/>
      </c>
      <c r="F792" s="48">
        <f t="shared" si="67"/>
        <v>0</v>
      </c>
      <c r="L792" s="21"/>
    </row>
    <row r="793" spans="1:12" x14ac:dyDescent="0.25">
      <c r="A793" t="str">
        <f t="shared" si="68"/>
        <v/>
      </c>
      <c r="F793" s="48">
        <f t="shared" si="67"/>
        <v>0</v>
      </c>
      <c r="L793" s="21"/>
    </row>
    <row r="794" spans="1:12" x14ac:dyDescent="0.25">
      <c r="A794" t="str">
        <f t="shared" si="68"/>
        <v/>
      </c>
      <c r="F794" s="48">
        <f t="shared" si="67"/>
        <v>0</v>
      </c>
      <c r="L794" s="21"/>
    </row>
    <row r="795" spans="1:12" x14ac:dyDescent="0.25">
      <c r="A795" t="str">
        <f t="shared" si="68"/>
        <v/>
      </c>
      <c r="F795" s="48">
        <f t="shared" si="67"/>
        <v>0</v>
      </c>
      <c r="L795" s="21"/>
    </row>
    <row r="796" spans="1:12" x14ac:dyDescent="0.25">
      <c r="A796" t="str">
        <f t="shared" si="68"/>
        <v/>
      </c>
      <c r="F796" s="48">
        <f t="shared" si="67"/>
        <v>0</v>
      </c>
      <c r="L796" s="21"/>
    </row>
    <row r="797" spans="1:12" x14ac:dyDescent="0.25">
      <c r="A797" t="str">
        <f t="shared" si="68"/>
        <v/>
      </c>
      <c r="F797" s="48">
        <f t="shared" si="67"/>
        <v>0</v>
      </c>
      <c r="L797" s="21"/>
    </row>
    <row r="798" spans="1:12" x14ac:dyDescent="0.25">
      <c r="A798" t="str">
        <f t="shared" si="68"/>
        <v/>
      </c>
      <c r="F798" s="48">
        <f t="shared" si="67"/>
        <v>0</v>
      </c>
      <c r="L798" s="21"/>
    </row>
    <row r="799" spans="1:12" x14ac:dyDescent="0.25">
      <c r="A799" t="str">
        <f t="shared" si="68"/>
        <v/>
      </c>
      <c r="F799" s="48">
        <f t="shared" si="67"/>
        <v>0</v>
      </c>
      <c r="L799" s="21"/>
    </row>
    <row r="800" spans="1:12" x14ac:dyDescent="0.25">
      <c r="A800" t="str">
        <f t="shared" si="68"/>
        <v/>
      </c>
      <c r="F800" s="48">
        <f t="shared" si="67"/>
        <v>0</v>
      </c>
      <c r="L800" s="21"/>
    </row>
    <row r="801" spans="1:12" x14ac:dyDescent="0.25">
      <c r="A801" t="str">
        <f t="shared" si="68"/>
        <v/>
      </c>
      <c r="F801" s="48">
        <f t="shared" si="67"/>
        <v>0</v>
      </c>
      <c r="L801" s="21"/>
    </row>
    <row r="802" spans="1:12" x14ac:dyDescent="0.25">
      <c r="A802" t="str">
        <f t="shared" si="68"/>
        <v/>
      </c>
      <c r="F802" s="48">
        <f t="shared" si="67"/>
        <v>0</v>
      </c>
      <c r="L802" s="21"/>
    </row>
    <row r="803" spans="1:12" x14ac:dyDescent="0.25">
      <c r="A803" t="str">
        <f t="shared" si="68"/>
        <v/>
      </c>
      <c r="F803" s="48">
        <f t="shared" si="67"/>
        <v>0</v>
      </c>
      <c r="L803" s="21"/>
    </row>
    <row r="804" spans="1:12" x14ac:dyDescent="0.25">
      <c r="A804" t="str">
        <f t="shared" si="68"/>
        <v/>
      </c>
      <c r="F804" s="48">
        <f t="shared" si="67"/>
        <v>0</v>
      </c>
      <c r="L804" s="21"/>
    </row>
    <row r="805" spans="1:12" x14ac:dyDescent="0.25">
      <c r="A805" t="str">
        <f t="shared" si="68"/>
        <v/>
      </c>
      <c r="F805" s="48">
        <f t="shared" si="67"/>
        <v>0</v>
      </c>
      <c r="L805" s="21"/>
    </row>
    <row r="806" spans="1:12" x14ac:dyDescent="0.25">
      <c r="A806" t="str">
        <f t="shared" si="68"/>
        <v/>
      </c>
      <c r="F806" s="48">
        <f t="shared" si="67"/>
        <v>0</v>
      </c>
      <c r="L806" s="21"/>
    </row>
    <row r="807" spans="1:12" x14ac:dyDescent="0.25">
      <c r="A807" t="str">
        <f t="shared" si="68"/>
        <v/>
      </c>
      <c r="F807" s="48">
        <f t="shared" si="67"/>
        <v>0</v>
      </c>
      <c r="L807" s="21"/>
    </row>
    <row r="808" spans="1:12" x14ac:dyDescent="0.25">
      <c r="A808" t="str">
        <f t="shared" si="68"/>
        <v/>
      </c>
      <c r="F808" s="48">
        <f t="shared" si="67"/>
        <v>0</v>
      </c>
      <c r="L808" s="21"/>
    </row>
    <row r="809" spans="1:12" x14ac:dyDescent="0.25">
      <c r="A809" t="str">
        <f t="shared" si="68"/>
        <v/>
      </c>
      <c r="F809" s="48">
        <f t="shared" si="67"/>
        <v>0</v>
      </c>
      <c r="L809" s="21"/>
    </row>
    <row r="810" spans="1:12" x14ac:dyDescent="0.25">
      <c r="A810" t="str">
        <f t="shared" si="68"/>
        <v/>
      </c>
      <c r="F810" s="48">
        <f t="shared" si="67"/>
        <v>0</v>
      </c>
      <c r="L810" s="21"/>
    </row>
    <row r="811" spans="1:12" x14ac:dyDescent="0.25">
      <c r="A811" t="str">
        <f t="shared" si="68"/>
        <v/>
      </c>
      <c r="F811" s="48">
        <f t="shared" si="67"/>
        <v>0</v>
      </c>
      <c r="L811" s="21"/>
    </row>
    <row r="812" spans="1:12" x14ac:dyDescent="0.25">
      <c r="A812" t="str">
        <f t="shared" si="68"/>
        <v/>
      </c>
      <c r="F812" s="48">
        <f t="shared" si="67"/>
        <v>0</v>
      </c>
      <c r="L812" s="21"/>
    </row>
    <row r="813" spans="1:12" x14ac:dyDescent="0.25">
      <c r="A813" t="str">
        <f t="shared" si="68"/>
        <v/>
      </c>
      <c r="F813" s="48">
        <f t="shared" si="67"/>
        <v>0</v>
      </c>
      <c r="L813" s="21"/>
    </row>
    <row r="814" spans="1:12" x14ac:dyDescent="0.25">
      <c r="A814" t="str">
        <f t="shared" si="68"/>
        <v/>
      </c>
      <c r="F814" s="48">
        <f t="shared" si="67"/>
        <v>0</v>
      </c>
      <c r="L814" s="21"/>
    </row>
    <row r="815" spans="1:12" x14ac:dyDescent="0.25">
      <c r="A815" t="str">
        <f t="shared" si="68"/>
        <v/>
      </c>
      <c r="F815" s="48">
        <f t="shared" si="67"/>
        <v>0</v>
      </c>
      <c r="L815" s="21"/>
    </row>
    <row r="816" spans="1:12" x14ac:dyDescent="0.25">
      <c r="A816" t="str">
        <f t="shared" si="68"/>
        <v/>
      </c>
      <c r="F816" s="48">
        <f t="shared" si="67"/>
        <v>0</v>
      </c>
      <c r="L816" s="21"/>
    </row>
    <row r="817" spans="1:12" x14ac:dyDescent="0.25">
      <c r="A817" t="str">
        <f t="shared" si="68"/>
        <v/>
      </c>
      <c r="F817" s="48">
        <f t="shared" si="67"/>
        <v>0</v>
      </c>
      <c r="L817" s="21"/>
    </row>
    <row r="818" spans="1:12" x14ac:dyDescent="0.25">
      <c r="A818" t="str">
        <f t="shared" si="68"/>
        <v/>
      </c>
      <c r="F818" s="48">
        <f t="shared" si="67"/>
        <v>0</v>
      </c>
      <c r="L818" s="21"/>
    </row>
    <row r="819" spans="1:12" x14ac:dyDescent="0.25">
      <c r="A819" t="str">
        <f t="shared" si="68"/>
        <v/>
      </c>
      <c r="F819" s="48">
        <f t="shared" si="67"/>
        <v>0</v>
      </c>
      <c r="L819" s="21"/>
    </row>
    <row r="820" spans="1:12" x14ac:dyDescent="0.25">
      <c r="A820" t="str">
        <f t="shared" si="68"/>
        <v/>
      </c>
      <c r="F820" s="48">
        <f t="shared" si="67"/>
        <v>0</v>
      </c>
      <c r="L820" s="21"/>
    </row>
    <row r="821" spans="1:12" x14ac:dyDescent="0.25">
      <c r="A821" t="str">
        <f t="shared" si="68"/>
        <v/>
      </c>
      <c r="F821" s="48">
        <f t="shared" si="67"/>
        <v>0</v>
      </c>
      <c r="L821" s="21"/>
    </row>
    <row r="822" spans="1:12" x14ac:dyDescent="0.25">
      <c r="A822" t="str">
        <f t="shared" si="68"/>
        <v/>
      </c>
      <c r="F822" s="48">
        <f t="shared" si="67"/>
        <v>0</v>
      </c>
      <c r="L822" s="21"/>
    </row>
    <row r="823" spans="1:12" x14ac:dyDescent="0.25">
      <c r="A823" t="str">
        <f t="shared" si="68"/>
        <v/>
      </c>
      <c r="F823" s="48">
        <f t="shared" si="67"/>
        <v>0</v>
      </c>
      <c r="L823" s="21"/>
    </row>
    <row r="824" spans="1:12" x14ac:dyDescent="0.25">
      <c r="A824" t="str">
        <f t="shared" si="68"/>
        <v/>
      </c>
      <c r="F824" s="48">
        <f t="shared" si="67"/>
        <v>0</v>
      </c>
      <c r="L824" s="21"/>
    </row>
    <row r="825" spans="1:12" x14ac:dyDescent="0.25">
      <c r="A825" t="str">
        <f t="shared" si="68"/>
        <v/>
      </c>
      <c r="F825" s="48">
        <f t="shared" si="67"/>
        <v>0</v>
      </c>
      <c r="L825" s="21"/>
    </row>
    <row r="826" spans="1:12" x14ac:dyDescent="0.25">
      <c r="A826" t="str">
        <f t="shared" si="68"/>
        <v/>
      </c>
      <c r="F826" s="48">
        <f t="shared" si="67"/>
        <v>0</v>
      </c>
      <c r="L826" s="21"/>
    </row>
    <row r="827" spans="1:12" x14ac:dyDescent="0.25">
      <c r="A827" t="str">
        <f t="shared" si="68"/>
        <v/>
      </c>
      <c r="F827" s="48">
        <f t="shared" si="67"/>
        <v>0</v>
      </c>
      <c r="L827" s="21"/>
    </row>
    <row r="828" spans="1:12" x14ac:dyDescent="0.25">
      <c r="A828" t="str">
        <f t="shared" si="68"/>
        <v/>
      </c>
      <c r="F828" s="48">
        <f t="shared" si="67"/>
        <v>0</v>
      </c>
      <c r="L828" s="21"/>
    </row>
    <row r="829" spans="1:12" x14ac:dyDescent="0.25">
      <c r="A829" t="str">
        <f t="shared" si="68"/>
        <v/>
      </c>
      <c r="F829" s="48">
        <f t="shared" si="67"/>
        <v>0</v>
      </c>
      <c r="L829" s="21"/>
    </row>
    <row r="830" spans="1:12" x14ac:dyDescent="0.25">
      <c r="A830" t="str">
        <f t="shared" si="68"/>
        <v/>
      </c>
      <c r="F830" s="48">
        <f t="shared" si="67"/>
        <v>0</v>
      </c>
      <c r="L830" s="21"/>
    </row>
    <row r="831" spans="1:12" x14ac:dyDescent="0.25">
      <c r="A831" t="str">
        <f t="shared" si="68"/>
        <v/>
      </c>
      <c r="F831" s="48">
        <f t="shared" si="67"/>
        <v>0</v>
      </c>
      <c r="L831" s="21"/>
    </row>
    <row r="832" spans="1:12" x14ac:dyDescent="0.25">
      <c r="A832" t="str">
        <f t="shared" si="68"/>
        <v/>
      </c>
      <c r="F832" s="48">
        <f t="shared" si="67"/>
        <v>0</v>
      </c>
      <c r="L832" s="21"/>
    </row>
    <row r="833" spans="1:12" x14ac:dyDescent="0.25">
      <c r="A833" t="str">
        <f t="shared" si="68"/>
        <v/>
      </c>
      <c r="F833" s="48">
        <f t="shared" si="67"/>
        <v>0</v>
      </c>
      <c r="L833" s="21"/>
    </row>
    <row r="834" spans="1:12" x14ac:dyDescent="0.25">
      <c r="A834" t="str">
        <f t="shared" si="68"/>
        <v/>
      </c>
      <c r="F834" s="48">
        <f t="shared" si="67"/>
        <v>0</v>
      </c>
      <c r="L834" s="21"/>
    </row>
    <row r="835" spans="1:12" x14ac:dyDescent="0.25">
      <c r="A835" t="str">
        <f t="shared" si="68"/>
        <v/>
      </c>
      <c r="F835" s="48">
        <f t="shared" si="67"/>
        <v>0</v>
      </c>
      <c r="L835" s="21"/>
    </row>
    <row r="836" spans="1:12" x14ac:dyDescent="0.25">
      <c r="A836" t="str">
        <f t="shared" si="68"/>
        <v/>
      </c>
      <c r="F836" s="48">
        <f t="shared" ref="F836:F899" si="69">ROUND(E836/10,0)</f>
        <v>0</v>
      </c>
      <c r="L836" s="21"/>
    </row>
    <row r="837" spans="1:12" x14ac:dyDescent="0.25">
      <c r="A837" t="str">
        <f t="shared" si="68"/>
        <v/>
      </c>
      <c r="F837" s="48">
        <f t="shared" si="69"/>
        <v>0</v>
      </c>
      <c r="L837" s="21"/>
    </row>
    <row r="838" spans="1:12" x14ac:dyDescent="0.25">
      <c r="A838" t="str">
        <f t="shared" si="68"/>
        <v/>
      </c>
      <c r="F838" s="48">
        <f t="shared" si="69"/>
        <v>0</v>
      </c>
      <c r="L838" s="21"/>
    </row>
    <row r="839" spans="1:12" x14ac:dyDescent="0.25">
      <c r="A839" t="str">
        <f t="shared" si="68"/>
        <v/>
      </c>
      <c r="F839" s="48">
        <f t="shared" si="69"/>
        <v>0</v>
      </c>
      <c r="L839" s="21"/>
    </row>
    <row r="840" spans="1:12" x14ac:dyDescent="0.25">
      <c r="A840" t="str">
        <f t="shared" si="68"/>
        <v/>
      </c>
      <c r="F840" s="48">
        <f t="shared" si="69"/>
        <v>0</v>
      </c>
      <c r="L840" s="21"/>
    </row>
    <row r="841" spans="1:12" x14ac:dyDescent="0.25">
      <c r="A841" t="str">
        <f t="shared" si="68"/>
        <v/>
      </c>
      <c r="F841" s="48">
        <f t="shared" si="69"/>
        <v>0</v>
      </c>
      <c r="L841" s="21"/>
    </row>
    <row r="842" spans="1:12" x14ac:dyDescent="0.25">
      <c r="A842" t="str">
        <f t="shared" si="68"/>
        <v/>
      </c>
      <c r="F842" s="48">
        <f t="shared" si="69"/>
        <v>0</v>
      </c>
      <c r="L842" s="21"/>
    </row>
    <row r="843" spans="1:12" x14ac:dyDescent="0.25">
      <c r="A843" t="str">
        <f t="shared" si="68"/>
        <v/>
      </c>
      <c r="F843" s="48">
        <f t="shared" si="69"/>
        <v>0</v>
      </c>
      <c r="L843" s="21"/>
    </row>
    <row r="844" spans="1:12" x14ac:dyDescent="0.25">
      <c r="A844" t="str">
        <f t="shared" si="68"/>
        <v/>
      </c>
      <c r="F844" s="48">
        <f t="shared" si="69"/>
        <v>0</v>
      </c>
      <c r="L844" s="21"/>
    </row>
    <row r="845" spans="1:12" x14ac:dyDescent="0.25">
      <c r="A845" t="str">
        <f t="shared" si="68"/>
        <v/>
      </c>
      <c r="F845" s="48">
        <f t="shared" si="69"/>
        <v>0</v>
      </c>
      <c r="L845" s="21"/>
    </row>
    <row r="846" spans="1:12" x14ac:dyDescent="0.25">
      <c r="A846" t="str">
        <f t="shared" si="68"/>
        <v/>
      </c>
      <c r="F846" s="48">
        <f t="shared" si="69"/>
        <v>0</v>
      </c>
      <c r="L846" s="21"/>
    </row>
    <row r="847" spans="1:12" x14ac:dyDescent="0.25">
      <c r="A847" t="str">
        <f t="shared" ref="A847:A910" si="70">B847&amp;C847</f>
        <v/>
      </c>
      <c r="F847" s="48">
        <f t="shared" si="69"/>
        <v>0</v>
      </c>
      <c r="L847" s="21"/>
    </row>
    <row r="848" spans="1:12" x14ac:dyDescent="0.25">
      <c r="A848" t="str">
        <f t="shared" si="70"/>
        <v/>
      </c>
      <c r="F848" s="48">
        <f t="shared" si="69"/>
        <v>0</v>
      </c>
      <c r="L848" s="21"/>
    </row>
    <row r="849" spans="1:12" x14ac:dyDescent="0.25">
      <c r="A849" t="str">
        <f t="shared" si="70"/>
        <v/>
      </c>
      <c r="F849" s="48">
        <f t="shared" si="69"/>
        <v>0</v>
      </c>
      <c r="L849" s="21"/>
    </row>
    <row r="850" spans="1:12" x14ac:dyDescent="0.25">
      <c r="A850" t="str">
        <f t="shared" si="70"/>
        <v/>
      </c>
      <c r="F850" s="48">
        <f t="shared" si="69"/>
        <v>0</v>
      </c>
      <c r="L850" s="21"/>
    </row>
    <row r="851" spans="1:12" x14ac:dyDescent="0.25">
      <c r="A851" t="str">
        <f t="shared" si="70"/>
        <v/>
      </c>
      <c r="F851" s="48">
        <f t="shared" si="69"/>
        <v>0</v>
      </c>
      <c r="L851" s="21"/>
    </row>
    <row r="852" spans="1:12" x14ac:dyDescent="0.25">
      <c r="A852" t="str">
        <f t="shared" si="70"/>
        <v/>
      </c>
      <c r="F852" s="48">
        <f t="shared" si="69"/>
        <v>0</v>
      </c>
      <c r="L852" s="21"/>
    </row>
    <row r="853" spans="1:12" x14ac:dyDescent="0.25">
      <c r="A853" t="str">
        <f t="shared" si="70"/>
        <v/>
      </c>
      <c r="F853" s="48">
        <f t="shared" si="69"/>
        <v>0</v>
      </c>
      <c r="L853" s="21"/>
    </row>
    <row r="854" spans="1:12" x14ac:dyDescent="0.25">
      <c r="A854" t="str">
        <f t="shared" si="70"/>
        <v/>
      </c>
      <c r="F854" s="48">
        <f t="shared" si="69"/>
        <v>0</v>
      </c>
      <c r="L854" s="21"/>
    </row>
    <row r="855" spans="1:12" x14ac:dyDescent="0.25">
      <c r="A855" t="str">
        <f t="shared" si="70"/>
        <v/>
      </c>
      <c r="F855" s="48">
        <f t="shared" si="69"/>
        <v>0</v>
      </c>
      <c r="L855" s="21"/>
    </row>
    <row r="856" spans="1:12" x14ac:dyDescent="0.25">
      <c r="A856" t="str">
        <f t="shared" si="70"/>
        <v/>
      </c>
      <c r="F856" s="48">
        <f t="shared" si="69"/>
        <v>0</v>
      </c>
      <c r="L856" s="21"/>
    </row>
    <row r="857" spans="1:12" x14ac:dyDescent="0.25">
      <c r="A857" t="str">
        <f t="shared" si="70"/>
        <v/>
      </c>
      <c r="F857" s="48">
        <f t="shared" si="69"/>
        <v>0</v>
      </c>
      <c r="L857" s="21"/>
    </row>
    <row r="858" spans="1:12" x14ac:dyDescent="0.25">
      <c r="A858" t="str">
        <f t="shared" si="70"/>
        <v/>
      </c>
      <c r="F858" s="48">
        <f t="shared" si="69"/>
        <v>0</v>
      </c>
      <c r="L858" s="21"/>
    </row>
    <row r="859" spans="1:12" x14ac:dyDescent="0.25">
      <c r="A859" t="str">
        <f t="shared" si="70"/>
        <v/>
      </c>
      <c r="F859" s="48">
        <f t="shared" si="69"/>
        <v>0</v>
      </c>
      <c r="L859" s="21"/>
    </row>
    <row r="860" spans="1:12" x14ac:dyDescent="0.25">
      <c r="A860" t="str">
        <f t="shared" si="70"/>
        <v/>
      </c>
      <c r="F860" s="48">
        <f t="shared" si="69"/>
        <v>0</v>
      </c>
      <c r="L860" s="21"/>
    </row>
    <row r="861" spans="1:12" x14ac:dyDescent="0.25">
      <c r="A861" t="str">
        <f t="shared" si="70"/>
        <v/>
      </c>
      <c r="F861" s="48">
        <f t="shared" si="69"/>
        <v>0</v>
      </c>
      <c r="L861" s="21"/>
    </row>
    <row r="862" spans="1:12" x14ac:dyDescent="0.25">
      <c r="A862" t="str">
        <f t="shared" si="70"/>
        <v/>
      </c>
      <c r="F862" s="48">
        <f t="shared" si="69"/>
        <v>0</v>
      </c>
      <c r="L862" s="21"/>
    </row>
    <row r="863" spans="1:12" x14ac:dyDescent="0.25">
      <c r="A863" t="str">
        <f t="shared" si="70"/>
        <v/>
      </c>
      <c r="F863" s="48">
        <f t="shared" si="69"/>
        <v>0</v>
      </c>
      <c r="L863" s="21"/>
    </row>
    <row r="864" spans="1:12" x14ac:dyDescent="0.25">
      <c r="A864" t="str">
        <f t="shared" si="70"/>
        <v/>
      </c>
      <c r="F864" s="48">
        <f t="shared" si="69"/>
        <v>0</v>
      </c>
      <c r="L864" s="21"/>
    </row>
    <row r="865" spans="1:12" x14ac:dyDescent="0.25">
      <c r="A865" t="str">
        <f t="shared" si="70"/>
        <v/>
      </c>
      <c r="F865" s="48">
        <f t="shared" si="69"/>
        <v>0</v>
      </c>
      <c r="L865" s="21"/>
    </row>
    <row r="866" spans="1:12" x14ac:dyDescent="0.25">
      <c r="A866" t="str">
        <f t="shared" si="70"/>
        <v/>
      </c>
      <c r="F866" s="48">
        <f t="shared" si="69"/>
        <v>0</v>
      </c>
      <c r="L866" s="21"/>
    </row>
    <row r="867" spans="1:12" x14ac:dyDescent="0.25">
      <c r="A867" t="str">
        <f t="shared" si="70"/>
        <v/>
      </c>
      <c r="F867" s="48">
        <f t="shared" si="69"/>
        <v>0</v>
      </c>
      <c r="L867" s="21"/>
    </row>
    <row r="868" spans="1:12" x14ac:dyDescent="0.25">
      <c r="A868" t="str">
        <f t="shared" si="70"/>
        <v/>
      </c>
      <c r="F868" s="48">
        <f t="shared" si="69"/>
        <v>0</v>
      </c>
      <c r="L868" s="21"/>
    </row>
    <row r="869" spans="1:12" x14ac:dyDescent="0.25">
      <c r="A869" t="str">
        <f t="shared" si="70"/>
        <v/>
      </c>
      <c r="F869" s="48">
        <f t="shared" si="69"/>
        <v>0</v>
      </c>
      <c r="L869" s="21"/>
    </row>
    <row r="870" spans="1:12" x14ac:dyDescent="0.25">
      <c r="A870" t="str">
        <f t="shared" si="70"/>
        <v/>
      </c>
      <c r="F870" s="48">
        <f t="shared" si="69"/>
        <v>0</v>
      </c>
      <c r="L870" s="21"/>
    </row>
    <row r="871" spans="1:12" x14ac:dyDescent="0.25">
      <c r="A871" t="str">
        <f t="shared" si="70"/>
        <v/>
      </c>
      <c r="F871" s="48">
        <f t="shared" si="69"/>
        <v>0</v>
      </c>
      <c r="L871" s="21"/>
    </row>
    <row r="872" spans="1:12" x14ac:dyDescent="0.25">
      <c r="A872" t="str">
        <f t="shared" si="70"/>
        <v/>
      </c>
      <c r="F872" s="48">
        <f t="shared" si="69"/>
        <v>0</v>
      </c>
      <c r="L872" s="21"/>
    </row>
    <row r="873" spans="1:12" x14ac:dyDescent="0.25">
      <c r="A873" t="str">
        <f t="shared" si="70"/>
        <v/>
      </c>
      <c r="F873" s="48">
        <f t="shared" si="69"/>
        <v>0</v>
      </c>
      <c r="L873" s="21"/>
    </row>
    <row r="874" spans="1:12" x14ac:dyDescent="0.25">
      <c r="A874" t="str">
        <f t="shared" si="70"/>
        <v/>
      </c>
      <c r="F874" s="48">
        <f t="shared" si="69"/>
        <v>0</v>
      </c>
      <c r="L874" s="21"/>
    </row>
    <row r="875" spans="1:12" x14ac:dyDescent="0.25">
      <c r="A875" t="str">
        <f t="shared" si="70"/>
        <v/>
      </c>
      <c r="F875" s="48">
        <f t="shared" si="69"/>
        <v>0</v>
      </c>
      <c r="L875" s="21"/>
    </row>
    <row r="876" spans="1:12" x14ac:dyDescent="0.25">
      <c r="A876" t="str">
        <f t="shared" si="70"/>
        <v/>
      </c>
      <c r="F876" s="48">
        <f t="shared" si="69"/>
        <v>0</v>
      </c>
      <c r="L876" s="21"/>
    </row>
    <row r="877" spans="1:12" x14ac:dyDescent="0.25">
      <c r="A877" t="str">
        <f t="shared" si="70"/>
        <v/>
      </c>
      <c r="F877" s="48">
        <f t="shared" si="69"/>
        <v>0</v>
      </c>
      <c r="L877" s="21"/>
    </row>
    <row r="878" spans="1:12" x14ac:dyDescent="0.25">
      <c r="A878" t="str">
        <f t="shared" si="70"/>
        <v/>
      </c>
      <c r="F878" s="48">
        <f t="shared" si="69"/>
        <v>0</v>
      </c>
      <c r="L878" s="21"/>
    </row>
    <row r="879" spans="1:12" x14ac:dyDescent="0.25">
      <c r="A879" t="str">
        <f t="shared" si="70"/>
        <v/>
      </c>
      <c r="F879" s="48">
        <f t="shared" si="69"/>
        <v>0</v>
      </c>
      <c r="L879" s="21"/>
    </row>
    <row r="880" spans="1:12" x14ac:dyDescent="0.25">
      <c r="A880" t="str">
        <f t="shared" si="70"/>
        <v/>
      </c>
      <c r="F880" s="48">
        <f t="shared" si="69"/>
        <v>0</v>
      </c>
      <c r="L880" s="21"/>
    </row>
    <row r="881" spans="1:12" x14ac:dyDescent="0.25">
      <c r="A881" t="str">
        <f t="shared" si="70"/>
        <v/>
      </c>
      <c r="F881" s="48">
        <f t="shared" si="69"/>
        <v>0</v>
      </c>
      <c r="L881" s="21"/>
    </row>
    <row r="882" spans="1:12" x14ac:dyDescent="0.25">
      <c r="A882" t="str">
        <f t="shared" si="70"/>
        <v/>
      </c>
      <c r="F882" s="48">
        <f t="shared" si="69"/>
        <v>0</v>
      </c>
      <c r="L882" s="21"/>
    </row>
    <row r="883" spans="1:12" x14ac:dyDescent="0.25">
      <c r="A883" t="str">
        <f t="shared" si="70"/>
        <v/>
      </c>
      <c r="F883" s="48">
        <f t="shared" si="69"/>
        <v>0</v>
      </c>
      <c r="L883" s="21"/>
    </row>
    <row r="884" spans="1:12" x14ac:dyDescent="0.25">
      <c r="A884" t="str">
        <f t="shared" si="70"/>
        <v/>
      </c>
      <c r="F884" s="48">
        <f t="shared" si="69"/>
        <v>0</v>
      </c>
      <c r="L884" s="21"/>
    </row>
    <row r="885" spans="1:12" x14ac:dyDescent="0.25">
      <c r="A885" t="str">
        <f t="shared" si="70"/>
        <v/>
      </c>
      <c r="F885" s="48">
        <f t="shared" si="69"/>
        <v>0</v>
      </c>
      <c r="L885" s="21"/>
    </row>
    <row r="886" spans="1:12" x14ac:dyDescent="0.25">
      <c r="A886" t="str">
        <f t="shared" si="70"/>
        <v/>
      </c>
      <c r="F886" s="48">
        <f t="shared" si="69"/>
        <v>0</v>
      </c>
      <c r="L886" s="21"/>
    </row>
    <row r="887" spans="1:12" x14ac:dyDescent="0.25">
      <c r="A887" t="str">
        <f t="shared" si="70"/>
        <v/>
      </c>
      <c r="F887" s="48">
        <f t="shared" si="69"/>
        <v>0</v>
      </c>
      <c r="L887" s="21"/>
    </row>
    <row r="888" spans="1:12" x14ac:dyDescent="0.25">
      <c r="A888" t="str">
        <f t="shared" si="70"/>
        <v/>
      </c>
      <c r="F888" s="48">
        <f t="shared" si="69"/>
        <v>0</v>
      </c>
      <c r="L888" s="21"/>
    </row>
    <row r="889" spans="1:12" x14ac:dyDescent="0.25">
      <c r="A889" t="str">
        <f t="shared" si="70"/>
        <v/>
      </c>
      <c r="F889" s="48">
        <f t="shared" si="69"/>
        <v>0</v>
      </c>
      <c r="L889" s="21"/>
    </row>
    <row r="890" spans="1:12" x14ac:dyDescent="0.25">
      <c r="A890" t="str">
        <f t="shared" si="70"/>
        <v/>
      </c>
      <c r="F890" s="48">
        <f t="shared" si="69"/>
        <v>0</v>
      </c>
      <c r="L890" s="21"/>
    </row>
    <row r="891" spans="1:12" x14ac:dyDescent="0.25">
      <c r="A891" t="str">
        <f t="shared" si="70"/>
        <v/>
      </c>
      <c r="F891" s="48">
        <f t="shared" si="69"/>
        <v>0</v>
      </c>
      <c r="L891" s="21"/>
    </row>
    <row r="892" spans="1:12" x14ac:dyDescent="0.25">
      <c r="A892" t="str">
        <f t="shared" si="70"/>
        <v/>
      </c>
      <c r="F892" s="48">
        <f t="shared" si="69"/>
        <v>0</v>
      </c>
      <c r="L892" s="21"/>
    </row>
    <row r="893" spans="1:12" x14ac:dyDescent="0.25">
      <c r="A893" t="str">
        <f t="shared" si="70"/>
        <v/>
      </c>
      <c r="F893" s="48">
        <f t="shared" si="69"/>
        <v>0</v>
      </c>
      <c r="L893" s="21"/>
    </row>
    <row r="894" spans="1:12" x14ac:dyDescent="0.25">
      <c r="A894" t="str">
        <f t="shared" si="70"/>
        <v/>
      </c>
      <c r="F894" s="48">
        <f t="shared" si="69"/>
        <v>0</v>
      </c>
      <c r="L894" s="21"/>
    </row>
    <row r="895" spans="1:12" x14ac:dyDescent="0.25">
      <c r="A895" t="str">
        <f t="shared" si="70"/>
        <v/>
      </c>
      <c r="F895" s="48">
        <f t="shared" si="69"/>
        <v>0</v>
      </c>
      <c r="L895" s="21"/>
    </row>
    <row r="896" spans="1:12" x14ac:dyDescent="0.25">
      <c r="A896" t="str">
        <f t="shared" si="70"/>
        <v/>
      </c>
      <c r="F896" s="48">
        <f t="shared" si="69"/>
        <v>0</v>
      </c>
      <c r="L896" s="21"/>
    </row>
    <row r="897" spans="1:12" x14ac:dyDescent="0.25">
      <c r="A897" t="str">
        <f t="shared" si="70"/>
        <v/>
      </c>
      <c r="F897" s="48">
        <f t="shared" si="69"/>
        <v>0</v>
      </c>
      <c r="L897" s="21"/>
    </row>
    <row r="898" spans="1:12" x14ac:dyDescent="0.25">
      <c r="A898" t="str">
        <f t="shared" si="70"/>
        <v/>
      </c>
      <c r="F898" s="48">
        <f t="shared" si="69"/>
        <v>0</v>
      </c>
      <c r="L898" s="21"/>
    </row>
    <row r="899" spans="1:12" x14ac:dyDescent="0.25">
      <c r="A899" t="str">
        <f t="shared" si="70"/>
        <v/>
      </c>
      <c r="F899" s="48">
        <f t="shared" si="69"/>
        <v>0</v>
      </c>
      <c r="L899" s="21"/>
    </row>
    <row r="900" spans="1:12" x14ac:dyDescent="0.25">
      <c r="A900" t="str">
        <f t="shared" si="70"/>
        <v/>
      </c>
      <c r="F900" s="48">
        <f t="shared" ref="F900:F963" si="71">ROUND(E900/10,0)</f>
        <v>0</v>
      </c>
      <c r="L900" s="21"/>
    </row>
    <row r="901" spans="1:12" x14ac:dyDescent="0.25">
      <c r="A901" t="str">
        <f t="shared" si="70"/>
        <v/>
      </c>
      <c r="F901" s="48">
        <f t="shared" si="71"/>
        <v>0</v>
      </c>
      <c r="L901" s="21"/>
    </row>
    <row r="902" spans="1:12" x14ac:dyDescent="0.25">
      <c r="A902" t="str">
        <f t="shared" si="70"/>
        <v/>
      </c>
      <c r="F902" s="48">
        <f t="shared" si="71"/>
        <v>0</v>
      </c>
      <c r="L902" s="21"/>
    </row>
    <row r="903" spans="1:12" x14ac:dyDescent="0.25">
      <c r="A903" t="str">
        <f t="shared" si="70"/>
        <v/>
      </c>
      <c r="F903" s="48">
        <f t="shared" si="71"/>
        <v>0</v>
      </c>
      <c r="L903" s="21"/>
    </row>
    <row r="904" spans="1:12" x14ac:dyDescent="0.25">
      <c r="A904" t="str">
        <f t="shared" si="70"/>
        <v/>
      </c>
      <c r="F904" s="48">
        <f t="shared" si="71"/>
        <v>0</v>
      </c>
      <c r="L904" s="21"/>
    </row>
    <row r="905" spans="1:12" x14ac:dyDescent="0.25">
      <c r="A905" t="str">
        <f t="shared" si="70"/>
        <v/>
      </c>
      <c r="F905" s="48">
        <f t="shared" si="71"/>
        <v>0</v>
      </c>
      <c r="L905" s="21"/>
    </row>
    <row r="906" spans="1:12" x14ac:dyDescent="0.25">
      <c r="A906" t="str">
        <f t="shared" si="70"/>
        <v/>
      </c>
      <c r="F906" s="48">
        <f t="shared" si="71"/>
        <v>0</v>
      </c>
      <c r="L906" s="21"/>
    </row>
    <row r="907" spans="1:12" x14ac:dyDescent="0.25">
      <c r="A907" t="str">
        <f t="shared" si="70"/>
        <v/>
      </c>
      <c r="F907" s="48">
        <f t="shared" si="71"/>
        <v>0</v>
      </c>
      <c r="L907" s="21"/>
    </row>
    <row r="908" spans="1:12" x14ac:dyDescent="0.25">
      <c r="A908" t="str">
        <f t="shared" si="70"/>
        <v/>
      </c>
      <c r="F908" s="48">
        <f t="shared" si="71"/>
        <v>0</v>
      </c>
      <c r="L908" s="21"/>
    </row>
    <row r="909" spans="1:12" x14ac:dyDescent="0.25">
      <c r="A909" t="str">
        <f t="shared" si="70"/>
        <v/>
      </c>
      <c r="F909" s="48">
        <f t="shared" si="71"/>
        <v>0</v>
      </c>
      <c r="L909" s="21"/>
    </row>
    <row r="910" spans="1:12" x14ac:dyDescent="0.25">
      <c r="A910" t="str">
        <f t="shared" si="70"/>
        <v/>
      </c>
      <c r="F910" s="48">
        <f t="shared" si="71"/>
        <v>0</v>
      </c>
      <c r="L910" s="21"/>
    </row>
    <row r="911" spans="1:12" x14ac:dyDescent="0.25">
      <c r="A911" t="str">
        <f t="shared" ref="A911:A974" si="72">B911&amp;C911</f>
        <v/>
      </c>
      <c r="F911" s="48">
        <f t="shared" si="71"/>
        <v>0</v>
      </c>
      <c r="L911" s="21"/>
    </row>
    <row r="912" spans="1:12" x14ac:dyDescent="0.25">
      <c r="A912" t="str">
        <f t="shared" si="72"/>
        <v/>
      </c>
      <c r="F912" s="48">
        <f t="shared" si="71"/>
        <v>0</v>
      </c>
      <c r="L912" s="21"/>
    </row>
    <row r="913" spans="1:12" x14ac:dyDescent="0.25">
      <c r="A913" t="str">
        <f t="shared" si="72"/>
        <v/>
      </c>
      <c r="F913" s="48">
        <f t="shared" si="71"/>
        <v>0</v>
      </c>
      <c r="L913" s="21"/>
    </row>
    <row r="914" spans="1:12" x14ac:dyDescent="0.25">
      <c r="A914" t="str">
        <f t="shared" si="72"/>
        <v/>
      </c>
      <c r="F914" s="48">
        <f t="shared" si="71"/>
        <v>0</v>
      </c>
      <c r="L914" s="21"/>
    </row>
    <row r="915" spans="1:12" x14ac:dyDescent="0.25">
      <c r="A915" t="str">
        <f t="shared" si="72"/>
        <v/>
      </c>
      <c r="F915" s="48">
        <f t="shared" si="71"/>
        <v>0</v>
      </c>
      <c r="L915" s="21"/>
    </row>
    <row r="916" spans="1:12" x14ac:dyDescent="0.25">
      <c r="A916" t="str">
        <f t="shared" si="72"/>
        <v/>
      </c>
      <c r="F916" s="48">
        <f t="shared" si="71"/>
        <v>0</v>
      </c>
      <c r="L916" s="21"/>
    </row>
    <row r="917" spans="1:12" x14ac:dyDescent="0.25">
      <c r="A917" t="str">
        <f t="shared" si="72"/>
        <v/>
      </c>
      <c r="F917" s="48">
        <f t="shared" si="71"/>
        <v>0</v>
      </c>
      <c r="L917" s="21"/>
    </row>
    <row r="918" spans="1:12" x14ac:dyDescent="0.25">
      <c r="A918" t="str">
        <f t="shared" si="72"/>
        <v/>
      </c>
      <c r="F918" s="48">
        <f t="shared" si="71"/>
        <v>0</v>
      </c>
      <c r="L918" s="21"/>
    </row>
    <row r="919" spans="1:12" x14ac:dyDescent="0.25">
      <c r="A919" t="str">
        <f t="shared" si="72"/>
        <v/>
      </c>
      <c r="F919" s="48">
        <f t="shared" si="71"/>
        <v>0</v>
      </c>
      <c r="L919" s="21"/>
    </row>
    <row r="920" spans="1:12" x14ac:dyDescent="0.25">
      <c r="A920" t="str">
        <f t="shared" si="72"/>
        <v/>
      </c>
      <c r="F920" s="48">
        <f t="shared" si="71"/>
        <v>0</v>
      </c>
      <c r="L920" s="21"/>
    </row>
    <row r="921" spans="1:12" x14ac:dyDescent="0.25">
      <c r="A921" t="str">
        <f t="shared" si="72"/>
        <v/>
      </c>
      <c r="F921" s="48">
        <f t="shared" si="71"/>
        <v>0</v>
      </c>
      <c r="L921" s="21"/>
    </row>
    <row r="922" spans="1:12" x14ac:dyDescent="0.25">
      <c r="A922" t="str">
        <f t="shared" si="72"/>
        <v/>
      </c>
      <c r="F922" s="48">
        <f t="shared" si="71"/>
        <v>0</v>
      </c>
      <c r="L922" s="21"/>
    </row>
    <row r="923" spans="1:12" x14ac:dyDescent="0.25">
      <c r="A923" t="str">
        <f t="shared" si="72"/>
        <v/>
      </c>
      <c r="F923" s="48">
        <f t="shared" si="71"/>
        <v>0</v>
      </c>
      <c r="L923" s="21"/>
    </row>
    <row r="924" spans="1:12" x14ac:dyDescent="0.25">
      <c r="A924" t="str">
        <f t="shared" si="72"/>
        <v/>
      </c>
      <c r="F924" s="48">
        <f t="shared" si="71"/>
        <v>0</v>
      </c>
      <c r="L924" s="21"/>
    </row>
    <row r="925" spans="1:12" x14ac:dyDescent="0.25">
      <c r="A925" t="str">
        <f t="shared" si="72"/>
        <v/>
      </c>
      <c r="F925" s="48">
        <f t="shared" si="71"/>
        <v>0</v>
      </c>
      <c r="L925" s="21"/>
    </row>
    <row r="926" spans="1:12" x14ac:dyDescent="0.25">
      <c r="A926" t="str">
        <f t="shared" si="72"/>
        <v/>
      </c>
      <c r="F926" s="48">
        <f t="shared" si="71"/>
        <v>0</v>
      </c>
      <c r="L926" s="21"/>
    </row>
    <row r="927" spans="1:12" x14ac:dyDescent="0.25">
      <c r="A927" t="str">
        <f t="shared" si="72"/>
        <v/>
      </c>
      <c r="F927" s="48">
        <f t="shared" si="71"/>
        <v>0</v>
      </c>
      <c r="L927" s="21"/>
    </row>
    <row r="928" spans="1:12" x14ac:dyDescent="0.25">
      <c r="A928" t="str">
        <f t="shared" si="72"/>
        <v/>
      </c>
      <c r="F928" s="48">
        <f t="shared" si="71"/>
        <v>0</v>
      </c>
      <c r="L928" s="21"/>
    </row>
    <row r="929" spans="1:12" x14ac:dyDescent="0.25">
      <c r="A929" t="str">
        <f t="shared" si="72"/>
        <v/>
      </c>
      <c r="F929" s="48">
        <f t="shared" si="71"/>
        <v>0</v>
      </c>
      <c r="L929" s="21"/>
    </row>
    <row r="930" spans="1:12" x14ac:dyDescent="0.25">
      <c r="A930" t="str">
        <f t="shared" si="72"/>
        <v/>
      </c>
      <c r="F930" s="48">
        <f t="shared" si="71"/>
        <v>0</v>
      </c>
      <c r="L930" s="21"/>
    </row>
    <row r="931" spans="1:12" x14ac:dyDescent="0.25">
      <c r="A931" t="str">
        <f t="shared" si="72"/>
        <v/>
      </c>
      <c r="F931" s="48">
        <f t="shared" si="71"/>
        <v>0</v>
      </c>
      <c r="L931" s="21"/>
    </row>
    <row r="932" spans="1:12" x14ac:dyDescent="0.25">
      <c r="A932" t="str">
        <f t="shared" si="72"/>
        <v/>
      </c>
      <c r="F932" s="48">
        <f t="shared" si="71"/>
        <v>0</v>
      </c>
      <c r="L932" s="21"/>
    </row>
    <row r="933" spans="1:12" x14ac:dyDescent="0.25">
      <c r="A933" t="str">
        <f t="shared" si="72"/>
        <v/>
      </c>
      <c r="F933" s="48">
        <f t="shared" si="71"/>
        <v>0</v>
      </c>
      <c r="L933" s="21"/>
    </row>
    <row r="934" spans="1:12" x14ac:dyDescent="0.25">
      <c r="A934" t="str">
        <f t="shared" si="72"/>
        <v/>
      </c>
      <c r="F934" s="48">
        <f t="shared" si="71"/>
        <v>0</v>
      </c>
      <c r="L934" s="21"/>
    </row>
    <row r="935" spans="1:12" x14ac:dyDescent="0.25">
      <c r="A935" t="str">
        <f t="shared" si="72"/>
        <v/>
      </c>
      <c r="F935" s="48">
        <f t="shared" si="71"/>
        <v>0</v>
      </c>
      <c r="L935" s="21"/>
    </row>
    <row r="936" spans="1:12" x14ac:dyDescent="0.25">
      <c r="A936" t="str">
        <f t="shared" si="72"/>
        <v/>
      </c>
      <c r="F936" s="48">
        <f t="shared" si="71"/>
        <v>0</v>
      </c>
      <c r="L936" s="21"/>
    </row>
    <row r="937" spans="1:12" x14ac:dyDescent="0.25">
      <c r="A937" t="str">
        <f t="shared" si="72"/>
        <v/>
      </c>
      <c r="F937" s="48">
        <f t="shared" si="71"/>
        <v>0</v>
      </c>
      <c r="L937" s="21"/>
    </row>
    <row r="938" spans="1:12" x14ac:dyDescent="0.25">
      <c r="A938" t="str">
        <f t="shared" si="72"/>
        <v/>
      </c>
      <c r="F938" s="48">
        <f t="shared" si="71"/>
        <v>0</v>
      </c>
      <c r="L938" s="21"/>
    </row>
    <row r="939" spans="1:12" x14ac:dyDescent="0.25">
      <c r="A939" t="str">
        <f t="shared" si="72"/>
        <v/>
      </c>
      <c r="F939" s="48">
        <f t="shared" si="71"/>
        <v>0</v>
      </c>
      <c r="L939" s="21"/>
    </row>
    <row r="940" spans="1:12" x14ac:dyDescent="0.25">
      <c r="A940" t="str">
        <f t="shared" si="72"/>
        <v/>
      </c>
      <c r="F940" s="48">
        <f t="shared" si="71"/>
        <v>0</v>
      </c>
      <c r="L940" s="21"/>
    </row>
    <row r="941" spans="1:12" x14ac:dyDescent="0.25">
      <c r="A941" t="str">
        <f t="shared" si="72"/>
        <v/>
      </c>
      <c r="F941" s="48">
        <f t="shared" si="71"/>
        <v>0</v>
      </c>
      <c r="L941" s="21"/>
    </row>
    <row r="942" spans="1:12" x14ac:dyDescent="0.25">
      <c r="A942" t="str">
        <f t="shared" si="72"/>
        <v/>
      </c>
      <c r="F942" s="48">
        <f t="shared" si="71"/>
        <v>0</v>
      </c>
      <c r="L942" s="21"/>
    </row>
    <row r="943" spans="1:12" x14ac:dyDescent="0.25">
      <c r="A943" t="str">
        <f t="shared" si="72"/>
        <v/>
      </c>
      <c r="F943" s="48">
        <f t="shared" si="71"/>
        <v>0</v>
      </c>
      <c r="L943" s="21"/>
    </row>
    <row r="944" spans="1:12" x14ac:dyDescent="0.25">
      <c r="A944" t="str">
        <f t="shared" si="72"/>
        <v/>
      </c>
      <c r="F944" s="48">
        <f t="shared" si="71"/>
        <v>0</v>
      </c>
      <c r="L944" s="21"/>
    </row>
    <row r="945" spans="1:12" x14ac:dyDescent="0.25">
      <c r="A945" t="str">
        <f t="shared" si="72"/>
        <v/>
      </c>
      <c r="F945" s="48">
        <f t="shared" si="71"/>
        <v>0</v>
      </c>
      <c r="L945" s="21"/>
    </row>
    <row r="946" spans="1:12" x14ac:dyDescent="0.25">
      <c r="A946" t="str">
        <f t="shared" si="72"/>
        <v/>
      </c>
      <c r="F946" s="48">
        <f t="shared" si="71"/>
        <v>0</v>
      </c>
      <c r="L946" s="21"/>
    </row>
    <row r="947" spans="1:12" x14ac:dyDescent="0.25">
      <c r="A947" t="str">
        <f t="shared" si="72"/>
        <v/>
      </c>
      <c r="F947" s="48">
        <f t="shared" si="71"/>
        <v>0</v>
      </c>
      <c r="L947" s="21"/>
    </row>
    <row r="948" spans="1:12" x14ac:dyDescent="0.25">
      <c r="A948" t="str">
        <f t="shared" si="72"/>
        <v/>
      </c>
      <c r="F948" s="48">
        <f t="shared" si="71"/>
        <v>0</v>
      </c>
      <c r="L948" s="21"/>
    </row>
    <row r="949" spans="1:12" x14ac:dyDescent="0.25">
      <c r="A949" t="str">
        <f t="shared" si="72"/>
        <v/>
      </c>
      <c r="F949" s="48">
        <f t="shared" si="71"/>
        <v>0</v>
      </c>
      <c r="L949" s="21"/>
    </row>
    <row r="950" spans="1:12" x14ac:dyDescent="0.25">
      <c r="A950" t="str">
        <f t="shared" si="72"/>
        <v/>
      </c>
      <c r="F950" s="48">
        <f t="shared" si="71"/>
        <v>0</v>
      </c>
      <c r="L950" s="21"/>
    </row>
    <row r="951" spans="1:12" x14ac:dyDescent="0.25">
      <c r="A951" t="str">
        <f t="shared" si="72"/>
        <v/>
      </c>
      <c r="F951" s="48">
        <f t="shared" si="71"/>
        <v>0</v>
      </c>
      <c r="L951" s="21"/>
    </row>
    <row r="952" spans="1:12" x14ac:dyDescent="0.25">
      <c r="A952" t="str">
        <f t="shared" si="72"/>
        <v/>
      </c>
      <c r="F952" s="48">
        <f t="shared" si="71"/>
        <v>0</v>
      </c>
      <c r="L952" s="21"/>
    </row>
    <row r="953" spans="1:12" x14ac:dyDescent="0.25">
      <c r="A953" t="str">
        <f t="shared" si="72"/>
        <v/>
      </c>
      <c r="F953" s="48">
        <f t="shared" si="71"/>
        <v>0</v>
      </c>
      <c r="L953" s="21"/>
    </row>
    <row r="954" spans="1:12" x14ac:dyDescent="0.25">
      <c r="A954" t="str">
        <f t="shared" si="72"/>
        <v/>
      </c>
      <c r="F954" s="48">
        <f t="shared" si="71"/>
        <v>0</v>
      </c>
      <c r="L954" s="21"/>
    </row>
    <row r="955" spans="1:12" x14ac:dyDescent="0.25">
      <c r="A955" t="str">
        <f t="shared" si="72"/>
        <v/>
      </c>
      <c r="F955" s="48">
        <f t="shared" si="71"/>
        <v>0</v>
      </c>
      <c r="L955" s="21"/>
    </row>
    <row r="956" spans="1:12" x14ac:dyDescent="0.25">
      <c r="A956" t="str">
        <f t="shared" si="72"/>
        <v/>
      </c>
      <c r="F956" s="48">
        <f t="shared" si="71"/>
        <v>0</v>
      </c>
      <c r="L956" s="21"/>
    </row>
    <row r="957" spans="1:12" x14ac:dyDescent="0.25">
      <c r="A957" t="str">
        <f t="shared" si="72"/>
        <v/>
      </c>
      <c r="F957" s="48">
        <f t="shared" si="71"/>
        <v>0</v>
      </c>
      <c r="L957" s="21"/>
    </row>
    <row r="958" spans="1:12" x14ac:dyDescent="0.25">
      <c r="A958" t="str">
        <f t="shared" si="72"/>
        <v/>
      </c>
      <c r="F958" s="48">
        <f t="shared" si="71"/>
        <v>0</v>
      </c>
      <c r="L958" s="21"/>
    </row>
    <row r="959" spans="1:12" x14ac:dyDescent="0.25">
      <c r="A959" t="str">
        <f t="shared" si="72"/>
        <v/>
      </c>
      <c r="F959" s="48">
        <f t="shared" si="71"/>
        <v>0</v>
      </c>
      <c r="L959" s="21"/>
    </row>
    <row r="960" spans="1:12" x14ac:dyDescent="0.25">
      <c r="A960" t="str">
        <f t="shared" si="72"/>
        <v/>
      </c>
      <c r="F960" s="48">
        <f t="shared" si="71"/>
        <v>0</v>
      </c>
      <c r="L960" s="21"/>
    </row>
    <row r="961" spans="1:12" x14ac:dyDescent="0.25">
      <c r="A961" t="str">
        <f t="shared" si="72"/>
        <v/>
      </c>
      <c r="F961" s="48">
        <f t="shared" si="71"/>
        <v>0</v>
      </c>
      <c r="L961" s="21"/>
    </row>
    <row r="962" spans="1:12" x14ac:dyDescent="0.25">
      <c r="A962" t="str">
        <f t="shared" si="72"/>
        <v/>
      </c>
      <c r="F962" s="48">
        <f t="shared" si="71"/>
        <v>0</v>
      </c>
      <c r="L962" s="21"/>
    </row>
    <row r="963" spans="1:12" x14ac:dyDescent="0.25">
      <c r="A963" t="str">
        <f t="shared" si="72"/>
        <v/>
      </c>
      <c r="F963" s="48">
        <f t="shared" si="71"/>
        <v>0</v>
      </c>
      <c r="L963" s="21"/>
    </row>
    <row r="964" spans="1:12" x14ac:dyDescent="0.25">
      <c r="A964" t="str">
        <f t="shared" si="72"/>
        <v/>
      </c>
      <c r="F964" s="48">
        <f t="shared" ref="F964:F1027" si="73">ROUND(E964/10,0)</f>
        <v>0</v>
      </c>
      <c r="L964" s="21"/>
    </row>
    <row r="965" spans="1:12" x14ac:dyDescent="0.25">
      <c r="A965" t="str">
        <f t="shared" si="72"/>
        <v/>
      </c>
      <c r="F965" s="48">
        <f t="shared" si="73"/>
        <v>0</v>
      </c>
      <c r="L965" s="21"/>
    </row>
    <row r="966" spans="1:12" x14ac:dyDescent="0.25">
      <c r="A966" t="str">
        <f t="shared" si="72"/>
        <v/>
      </c>
      <c r="F966" s="48">
        <f t="shared" si="73"/>
        <v>0</v>
      </c>
      <c r="L966" s="21"/>
    </row>
    <row r="967" spans="1:12" x14ac:dyDescent="0.25">
      <c r="A967" t="str">
        <f t="shared" si="72"/>
        <v/>
      </c>
      <c r="F967" s="48">
        <f t="shared" si="73"/>
        <v>0</v>
      </c>
      <c r="L967" s="21"/>
    </row>
    <row r="968" spans="1:12" x14ac:dyDescent="0.25">
      <c r="A968" t="str">
        <f t="shared" si="72"/>
        <v/>
      </c>
      <c r="F968" s="48">
        <f t="shared" si="73"/>
        <v>0</v>
      </c>
      <c r="L968" s="21"/>
    </row>
    <row r="969" spans="1:12" x14ac:dyDescent="0.25">
      <c r="A969" t="str">
        <f t="shared" si="72"/>
        <v/>
      </c>
      <c r="F969" s="48">
        <f t="shared" si="73"/>
        <v>0</v>
      </c>
      <c r="L969" s="21"/>
    </row>
    <row r="970" spans="1:12" x14ac:dyDescent="0.25">
      <c r="A970" t="str">
        <f t="shared" si="72"/>
        <v/>
      </c>
      <c r="F970" s="48">
        <f t="shared" si="73"/>
        <v>0</v>
      </c>
      <c r="L970" s="21"/>
    </row>
    <row r="971" spans="1:12" x14ac:dyDescent="0.25">
      <c r="A971" t="str">
        <f t="shared" si="72"/>
        <v/>
      </c>
      <c r="F971" s="48">
        <f t="shared" si="73"/>
        <v>0</v>
      </c>
      <c r="L971" s="21"/>
    </row>
    <row r="972" spans="1:12" x14ac:dyDescent="0.25">
      <c r="A972" t="str">
        <f t="shared" si="72"/>
        <v/>
      </c>
      <c r="F972" s="48">
        <f t="shared" si="73"/>
        <v>0</v>
      </c>
      <c r="L972" s="21"/>
    </row>
    <row r="973" spans="1:12" x14ac:dyDescent="0.25">
      <c r="A973" t="str">
        <f t="shared" si="72"/>
        <v/>
      </c>
      <c r="F973" s="48">
        <f t="shared" si="73"/>
        <v>0</v>
      </c>
      <c r="L973" s="21"/>
    </row>
    <row r="974" spans="1:12" x14ac:dyDescent="0.25">
      <c r="A974" t="str">
        <f t="shared" si="72"/>
        <v/>
      </c>
      <c r="F974" s="48">
        <f t="shared" si="73"/>
        <v>0</v>
      </c>
      <c r="L974" s="21"/>
    </row>
    <row r="975" spans="1:12" x14ac:dyDescent="0.25">
      <c r="A975" t="str">
        <f t="shared" ref="A975:A1038" si="74">B975&amp;C975</f>
        <v/>
      </c>
      <c r="F975" s="48">
        <f t="shared" si="73"/>
        <v>0</v>
      </c>
      <c r="L975" s="21"/>
    </row>
    <row r="976" spans="1:12" x14ac:dyDescent="0.25">
      <c r="A976" t="str">
        <f t="shared" si="74"/>
        <v/>
      </c>
      <c r="F976" s="48">
        <f t="shared" si="73"/>
        <v>0</v>
      </c>
      <c r="L976" s="21"/>
    </row>
    <row r="977" spans="1:12" x14ac:dyDescent="0.25">
      <c r="A977" t="str">
        <f t="shared" si="74"/>
        <v/>
      </c>
      <c r="F977" s="48">
        <f t="shared" si="73"/>
        <v>0</v>
      </c>
      <c r="L977" s="21"/>
    </row>
    <row r="978" spans="1:12" x14ac:dyDescent="0.25">
      <c r="A978" t="str">
        <f t="shared" si="74"/>
        <v/>
      </c>
      <c r="F978" s="48">
        <f t="shared" si="73"/>
        <v>0</v>
      </c>
      <c r="L978" s="21"/>
    </row>
    <row r="979" spans="1:12" x14ac:dyDescent="0.25">
      <c r="A979" t="str">
        <f t="shared" si="74"/>
        <v/>
      </c>
      <c r="F979" s="48">
        <f t="shared" si="73"/>
        <v>0</v>
      </c>
      <c r="L979" s="21"/>
    </row>
    <row r="980" spans="1:12" x14ac:dyDescent="0.25">
      <c r="A980" t="str">
        <f t="shared" si="74"/>
        <v/>
      </c>
      <c r="F980" s="48">
        <f t="shared" si="73"/>
        <v>0</v>
      </c>
      <c r="L980" s="21"/>
    </row>
    <row r="981" spans="1:12" x14ac:dyDescent="0.25">
      <c r="A981" t="str">
        <f t="shared" si="74"/>
        <v/>
      </c>
      <c r="F981" s="48">
        <f t="shared" si="73"/>
        <v>0</v>
      </c>
      <c r="L981" s="21"/>
    </row>
    <row r="982" spans="1:12" x14ac:dyDescent="0.25">
      <c r="A982" t="str">
        <f t="shared" si="74"/>
        <v/>
      </c>
      <c r="F982" s="48">
        <f t="shared" si="73"/>
        <v>0</v>
      </c>
      <c r="L982" s="21"/>
    </row>
    <row r="983" spans="1:12" x14ac:dyDescent="0.25">
      <c r="A983" t="str">
        <f t="shared" si="74"/>
        <v/>
      </c>
      <c r="F983" s="48">
        <f t="shared" si="73"/>
        <v>0</v>
      </c>
      <c r="L983" s="21"/>
    </row>
    <row r="984" spans="1:12" x14ac:dyDescent="0.25">
      <c r="A984" t="str">
        <f t="shared" si="74"/>
        <v/>
      </c>
      <c r="F984" s="48">
        <f t="shared" si="73"/>
        <v>0</v>
      </c>
      <c r="L984" s="21"/>
    </row>
    <row r="985" spans="1:12" x14ac:dyDescent="0.25">
      <c r="A985" t="str">
        <f t="shared" si="74"/>
        <v/>
      </c>
      <c r="F985" s="48">
        <f t="shared" si="73"/>
        <v>0</v>
      </c>
      <c r="L985" s="21"/>
    </row>
    <row r="986" spans="1:12" x14ac:dyDescent="0.25">
      <c r="A986" t="str">
        <f t="shared" si="74"/>
        <v/>
      </c>
      <c r="F986" s="48">
        <f t="shared" si="73"/>
        <v>0</v>
      </c>
      <c r="L986" s="21"/>
    </row>
    <row r="987" spans="1:12" x14ac:dyDescent="0.25">
      <c r="A987" t="str">
        <f t="shared" si="74"/>
        <v/>
      </c>
      <c r="F987" s="48">
        <f t="shared" si="73"/>
        <v>0</v>
      </c>
      <c r="L987" s="21"/>
    </row>
    <row r="988" spans="1:12" x14ac:dyDescent="0.25">
      <c r="A988" t="str">
        <f t="shared" si="74"/>
        <v/>
      </c>
      <c r="F988" s="48">
        <f t="shared" si="73"/>
        <v>0</v>
      </c>
      <c r="L988" s="21"/>
    </row>
    <row r="989" spans="1:12" x14ac:dyDescent="0.25">
      <c r="A989" t="str">
        <f t="shared" si="74"/>
        <v/>
      </c>
      <c r="F989" s="48">
        <f t="shared" si="73"/>
        <v>0</v>
      </c>
      <c r="L989" s="21"/>
    </row>
    <row r="990" spans="1:12" x14ac:dyDescent="0.25">
      <c r="A990" t="str">
        <f t="shared" si="74"/>
        <v/>
      </c>
      <c r="F990" s="48">
        <f t="shared" si="73"/>
        <v>0</v>
      </c>
      <c r="L990" s="21"/>
    </row>
    <row r="991" spans="1:12" x14ac:dyDescent="0.25">
      <c r="A991" t="str">
        <f t="shared" si="74"/>
        <v/>
      </c>
      <c r="F991" s="48">
        <f t="shared" si="73"/>
        <v>0</v>
      </c>
      <c r="L991" s="21"/>
    </row>
    <row r="992" spans="1:12" x14ac:dyDescent="0.25">
      <c r="A992" t="str">
        <f t="shared" si="74"/>
        <v/>
      </c>
      <c r="F992" s="48">
        <f t="shared" si="73"/>
        <v>0</v>
      </c>
      <c r="L992" s="21"/>
    </row>
    <row r="993" spans="1:12" x14ac:dyDescent="0.25">
      <c r="A993" t="str">
        <f t="shared" si="74"/>
        <v/>
      </c>
      <c r="F993" s="48">
        <f t="shared" si="73"/>
        <v>0</v>
      </c>
      <c r="L993" s="21"/>
    </row>
    <row r="994" spans="1:12" x14ac:dyDescent="0.25">
      <c r="A994" t="str">
        <f t="shared" si="74"/>
        <v/>
      </c>
      <c r="F994" s="48">
        <f t="shared" si="73"/>
        <v>0</v>
      </c>
      <c r="L994" s="21"/>
    </row>
    <row r="995" spans="1:12" x14ac:dyDescent="0.25">
      <c r="A995" t="str">
        <f t="shared" si="74"/>
        <v/>
      </c>
      <c r="F995" s="48">
        <f t="shared" si="73"/>
        <v>0</v>
      </c>
      <c r="L995" s="21"/>
    </row>
    <row r="996" spans="1:12" x14ac:dyDescent="0.25">
      <c r="A996" t="str">
        <f t="shared" si="74"/>
        <v/>
      </c>
      <c r="F996" s="48">
        <f t="shared" si="73"/>
        <v>0</v>
      </c>
      <c r="L996" s="21"/>
    </row>
    <row r="997" spans="1:12" x14ac:dyDescent="0.25">
      <c r="A997" t="str">
        <f t="shared" si="74"/>
        <v/>
      </c>
      <c r="F997" s="48">
        <f t="shared" si="73"/>
        <v>0</v>
      </c>
      <c r="L997" s="21"/>
    </row>
    <row r="998" spans="1:12" x14ac:dyDescent="0.25">
      <c r="A998" t="str">
        <f t="shared" si="74"/>
        <v/>
      </c>
      <c r="F998" s="48">
        <f t="shared" si="73"/>
        <v>0</v>
      </c>
      <c r="L998" s="21"/>
    </row>
    <row r="999" spans="1:12" x14ac:dyDescent="0.25">
      <c r="A999" t="str">
        <f t="shared" si="74"/>
        <v/>
      </c>
      <c r="F999" s="48">
        <f t="shared" si="73"/>
        <v>0</v>
      </c>
      <c r="L999" s="21"/>
    </row>
    <row r="1000" spans="1:12" x14ac:dyDescent="0.25">
      <c r="A1000" t="str">
        <f t="shared" si="74"/>
        <v/>
      </c>
      <c r="F1000" s="48">
        <f t="shared" si="73"/>
        <v>0</v>
      </c>
      <c r="L1000" s="21"/>
    </row>
    <row r="1001" spans="1:12" x14ac:dyDescent="0.25">
      <c r="A1001" t="str">
        <f t="shared" si="74"/>
        <v/>
      </c>
      <c r="F1001" s="48">
        <f t="shared" si="73"/>
        <v>0</v>
      </c>
      <c r="L1001" s="21"/>
    </row>
    <row r="1002" spans="1:12" x14ac:dyDescent="0.25">
      <c r="A1002" t="str">
        <f t="shared" si="74"/>
        <v/>
      </c>
      <c r="F1002" s="48">
        <f t="shared" si="73"/>
        <v>0</v>
      </c>
      <c r="L1002" s="21"/>
    </row>
    <row r="1003" spans="1:12" x14ac:dyDescent="0.25">
      <c r="A1003" t="str">
        <f t="shared" si="74"/>
        <v/>
      </c>
      <c r="F1003" s="48">
        <f t="shared" si="73"/>
        <v>0</v>
      </c>
      <c r="L1003" s="21"/>
    </row>
    <row r="1004" spans="1:12" x14ac:dyDescent="0.25">
      <c r="A1004" t="str">
        <f t="shared" si="74"/>
        <v/>
      </c>
      <c r="F1004" s="48">
        <f t="shared" si="73"/>
        <v>0</v>
      </c>
      <c r="L1004" s="21"/>
    </row>
    <row r="1005" spans="1:12" x14ac:dyDescent="0.25">
      <c r="A1005" t="str">
        <f t="shared" si="74"/>
        <v/>
      </c>
      <c r="F1005" s="48">
        <f t="shared" si="73"/>
        <v>0</v>
      </c>
      <c r="L1005" s="21"/>
    </row>
    <row r="1006" spans="1:12" x14ac:dyDescent="0.25">
      <c r="A1006" t="str">
        <f t="shared" si="74"/>
        <v/>
      </c>
      <c r="F1006" s="48">
        <f t="shared" si="73"/>
        <v>0</v>
      </c>
      <c r="L1006" s="21"/>
    </row>
    <row r="1007" spans="1:12" x14ac:dyDescent="0.25">
      <c r="A1007" t="str">
        <f t="shared" si="74"/>
        <v/>
      </c>
      <c r="F1007" s="48">
        <f t="shared" si="73"/>
        <v>0</v>
      </c>
      <c r="L1007" s="21"/>
    </row>
    <row r="1008" spans="1:12" x14ac:dyDescent="0.25">
      <c r="A1008" t="str">
        <f t="shared" si="74"/>
        <v/>
      </c>
      <c r="F1008" s="48">
        <f t="shared" si="73"/>
        <v>0</v>
      </c>
      <c r="L1008" s="21"/>
    </row>
    <row r="1009" spans="1:12" x14ac:dyDescent="0.25">
      <c r="A1009" t="str">
        <f t="shared" si="74"/>
        <v/>
      </c>
      <c r="F1009" s="48">
        <f t="shared" si="73"/>
        <v>0</v>
      </c>
      <c r="L1009" s="21"/>
    </row>
    <row r="1010" spans="1:12" x14ac:dyDescent="0.25">
      <c r="A1010" t="str">
        <f t="shared" si="74"/>
        <v/>
      </c>
      <c r="F1010" s="48">
        <f t="shared" si="73"/>
        <v>0</v>
      </c>
      <c r="L1010" s="21"/>
    </row>
    <row r="1011" spans="1:12" x14ac:dyDescent="0.25">
      <c r="A1011" t="str">
        <f t="shared" si="74"/>
        <v/>
      </c>
      <c r="F1011" s="48">
        <f t="shared" si="73"/>
        <v>0</v>
      </c>
      <c r="L1011" s="21"/>
    </row>
    <row r="1012" spans="1:12" x14ac:dyDescent="0.25">
      <c r="A1012" t="str">
        <f t="shared" si="74"/>
        <v/>
      </c>
      <c r="F1012" s="48">
        <f t="shared" si="73"/>
        <v>0</v>
      </c>
      <c r="L1012" s="21"/>
    </row>
    <row r="1013" spans="1:12" x14ac:dyDescent="0.25">
      <c r="A1013" t="str">
        <f t="shared" si="74"/>
        <v/>
      </c>
      <c r="F1013" s="48">
        <f t="shared" si="73"/>
        <v>0</v>
      </c>
      <c r="L1013" s="21"/>
    </row>
    <row r="1014" spans="1:12" x14ac:dyDescent="0.25">
      <c r="A1014" t="str">
        <f t="shared" si="74"/>
        <v/>
      </c>
      <c r="F1014" s="48">
        <f t="shared" si="73"/>
        <v>0</v>
      </c>
      <c r="L1014" s="21"/>
    </row>
    <row r="1015" spans="1:12" x14ac:dyDescent="0.25">
      <c r="A1015" t="str">
        <f t="shared" si="74"/>
        <v/>
      </c>
      <c r="F1015" s="48">
        <f t="shared" si="73"/>
        <v>0</v>
      </c>
      <c r="L1015" s="21"/>
    </row>
    <row r="1016" spans="1:12" x14ac:dyDescent="0.25">
      <c r="A1016" t="str">
        <f t="shared" si="74"/>
        <v/>
      </c>
      <c r="F1016" s="48">
        <f t="shared" si="73"/>
        <v>0</v>
      </c>
      <c r="L1016" s="21"/>
    </row>
    <row r="1017" spans="1:12" x14ac:dyDescent="0.25">
      <c r="A1017" t="str">
        <f t="shared" si="74"/>
        <v/>
      </c>
      <c r="F1017" s="48">
        <f t="shared" si="73"/>
        <v>0</v>
      </c>
      <c r="L1017" s="21"/>
    </row>
    <row r="1018" spans="1:12" x14ac:dyDescent="0.25">
      <c r="A1018" t="str">
        <f t="shared" si="74"/>
        <v/>
      </c>
      <c r="F1018" s="48">
        <f t="shared" si="73"/>
        <v>0</v>
      </c>
      <c r="L1018" s="21"/>
    </row>
    <row r="1019" spans="1:12" x14ac:dyDescent="0.25">
      <c r="A1019" t="str">
        <f t="shared" si="74"/>
        <v/>
      </c>
      <c r="F1019" s="48">
        <f t="shared" si="73"/>
        <v>0</v>
      </c>
      <c r="L1019" s="21"/>
    </row>
    <row r="1020" spans="1:12" x14ac:dyDescent="0.25">
      <c r="A1020" t="str">
        <f t="shared" si="74"/>
        <v/>
      </c>
      <c r="F1020" s="48">
        <f t="shared" si="73"/>
        <v>0</v>
      </c>
      <c r="L1020" s="21"/>
    </row>
    <row r="1021" spans="1:12" x14ac:dyDescent="0.25">
      <c r="A1021" t="str">
        <f t="shared" si="74"/>
        <v/>
      </c>
      <c r="F1021" s="48">
        <f t="shared" si="73"/>
        <v>0</v>
      </c>
      <c r="L1021" s="21"/>
    </row>
    <row r="1022" spans="1:12" x14ac:dyDescent="0.25">
      <c r="A1022" t="str">
        <f t="shared" si="74"/>
        <v/>
      </c>
      <c r="F1022" s="48">
        <f t="shared" si="73"/>
        <v>0</v>
      </c>
      <c r="L1022" s="21"/>
    </row>
    <row r="1023" spans="1:12" x14ac:dyDescent="0.25">
      <c r="A1023" t="str">
        <f t="shared" si="74"/>
        <v/>
      </c>
      <c r="F1023" s="48">
        <f t="shared" si="73"/>
        <v>0</v>
      </c>
      <c r="L1023" s="21"/>
    </row>
    <row r="1024" spans="1:12" x14ac:dyDescent="0.25">
      <c r="A1024" t="str">
        <f t="shared" si="74"/>
        <v/>
      </c>
      <c r="F1024" s="48">
        <f t="shared" si="73"/>
        <v>0</v>
      </c>
      <c r="L1024" s="21"/>
    </row>
    <row r="1025" spans="1:12" x14ac:dyDescent="0.25">
      <c r="A1025" t="str">
        <f t="shared" si="74"/>
        <v/>
      </c>
      <c r="F1025" s="48">
        <f t="shared" si="73"/>
        <v>0</v>
      </c>
      <c r="L1025" s="21"/>
    </row>
    <row r="1026" spans="1:12" x14ac:dyDescent="0.25">
      <c r="A1026" t="str">
        <f t="shared" si="74"/>
        <v/>
      </c>
      <c r="F1026" s="48">
        <f t="shared" si="73"/>
        <v>0</v>
      </c>
      <c r="L1026" s="21"/>
    </row>
    <row r="1027" spans="1:12" x14ac:dyDescent="0.25">
      <c r="A1027" t="str">
        <f t="shared" si="74"/>
        <v/>
      </c>
      <c r="F1027" s="48">
        <f t="shared" si="73"/>
        <v>0</v>
      </c>
      <c r="L1027" s="21"/>
    </row>
    <row r="1028" spans="1:12" x14ac:dyDescent="0.25">
      <c r="A1028" t="str">
        <f t="shared" si="74"/>
        <v/>
      </c>
      <c r="F1028" s="48">
        <f t="shared" ref="F1028:F1091" si="75">ROUND(E1028/10,0)</f>
        <v>0</v>
      </c>
      <c r="L1028" s="21"/>
    </row>
    <row r="1029" spans="1:12" x14ac:dyDescent="0.25">
      <c r="A1029" t="str">
        <f t="shared" si="74"/>
        <v/>
      </c>
      <c r="F1029" s="48">
        <f t="shared" si="75"/>
        <v>0</v>
      </c>
      <c r="L1029" s="21"/>
    </row>
    <row r="1030" spans="1:12" x14ac:dyDescent="0.25">
      <c r="A1030" t="str">
        <f t="shared" si="74"/>
        <v/>
      </c>
      <c r="F1030" s="48">
        <f t="shared" si="75"/>
        <v>0</v>
      </c>
      <c r="L1030" s="21"/>
    </row>
    <row r="1031" spans="1:12" x14ac:dyDescent="0.25">
      <c r="A1031" t="str">
        <f t="shared" si="74"/>
        <v/>
      </c>
      <c r="F1031" s="48">
        <f t="shared" si="75"/>
        <v>0</v>
      </c>
      <c r="L1031" s="21"/>
    </row>
    <row r="1032" spans="1:12" x14ac:dyDescent="0.25">
      <c r="A1032" t="str">
        <f t="shared" si="74"/>
        <v/>
      </c>
      <c r="F1032" s="48">
        <f t="shared" si="75"/>
        <v>0</v>
      </c>
      <c r="L1032" s="21"/>
    </row>
    <row r="1033" spans="1:12" x14ac:dyDescent="0.25">
      <c r="A1033" t="str">
        <f t="shared" si="74"/>
        <v/>
      </c>
      <c r="F1033" s="48">
        <f t="shared" si="75"/>
        <v>0</v>
      </c>
      <c r="L1033" s="21"/>
    </row>
    <row r="1034" spans="1:12" x14ac:dyDescent="0.25">
      <c r="A1034" t="str">
        <f t="shared" si="74"/>
        <v/>
      </c>
      <c r="F1034" s="48">
        <f t="shared" si="75"/>
        <v>0</v>
      </c>
      <c r="L1034" s="21"/>
    </row>
    <row r="1035" spans="1:12" x14ac:dyDescent="0.25">
      <c r="A1035" t="str">
        <f t="shared" si="74"/>
        <v/>
      </c>
      <c r="F1035" s="48">
        <f t="shared" si="75"/>
        <v>0</v>
      </c>
      <c r="L1035" s="21"/>
    </row>
    <row r="1036" spans="1:12" x14ac:dyDescent="0.25">
      <c r="A1036" t="str">
        <f t="shared" si="74"/>
        <v/>
      </c>
      <c r="F1036" s="48">
        <f t="shared" si="75"/>
        <v>0</v>
      </c>
      <c r="L1036" s="21"/>
    </row>
    <row r="1037" spans="1:12" x14ac:dyDescent="0.25">
      <c r="A1037" t="str">
        <f t="shared" si="74"/>
        <v/>
      </c>
      <c r="F1037" s="48">
        <f t="shared" si="75"/>
        <v>0</v>
      </c>
      <c r="L1037" s="21"/>
    </row>
    <row r="1038" spans="1:12" x14ac:dyDescent="0.25">
      <c r="A1038" t="str">
        <f t="shared" si="74"/>
        <v/>
      </c>
      <c r="F1038" s="48">
        <f t="shared" si="75"/>
        <v>0</v>
      </c>
      <c r="L1038" s="21"/>
    </row>
    <row r="1039" spans="1:12" x14ac:dyDescent="0.25">
      <c r="A1039" t="str">
        <f t="shared" ref="A1039:A1102" si="76">B1039&amp;C1039</f>
        <v/>
      </c>
      <c r="F1039" s="48">
        <f t="shared" si="75"/>
        <v>0</v>
      </c>
      <c r="L1039" s="21"/>
    </row>
    <row r="1040" spans="1:12" x14ac:dyDescent="0.25">
      <c r="A1040" t="str">
        <f t="shared" si="76"/>
        <v/>
      </c>
      <c r="F1040" s="48">
        <f t="shared" si="75"/>
        <v>0</v>
      </c>
      <c r="L1040" s="21"/>
    </row>
    <row r="1041" spans="1:12" x14ac:dyDescent="0.25">
      <c r="A1041" t="str">
        <f t="shared" si="76"/>
        <v/>
      </c>
      <c r="F1041" s="48">
        <f t="shared" si="75"/>
        <v>0</v>
      </c>
      <c r="L1041" s="21"/>
    </row>
    <row r="1042" spans="1:12" x14ac:dyDescent="0.25">
      <c r="A1042" t="str">
        <f t="shared" si="76"/>
        <v/>
      </c>
      <c r="F1042" s="48">
        <f t="shared" si="75"/>
        <v>0</v>
      </c>
      <c r="L1042" s="21"/>
    </row>
    <row r="1043" spans="1:12" x14ac:dyDescent="0.25">
      <c r="A1043" t="str">
        <f t="shared" si="76"/>
        <v/>
      </c>
      <c r="F1043" s="48">
        <f t="shared" si="75"/>
        <v>0</v>
      </c>
      <c r="L1043" s="21"/>
    </row>
    <row r="1044" spans="1:12" x14ac:dyDescent="0.25">
      <c r="A1044" t="str">
        <f t="shared" si="76"/>
        <v/>
      </c>
      <c r="F1044" s="48">
        <f t="shared" si="75"/>
        <v>0</v>
      </c>
      <c r="L1044" s="21"/>
    </row>
    <row r="1045" spans="1:12" x14ac:dyDescent="0.25">
      <c r="A1045" t="str">
        <f t="shared" si="76"/>
        <v/>
      </c>
      <c r="F1045" s="48">
        <f t="shared" si="75"/>
        <v>0</v>
      </c>
      <c r="L1045" s="21"/>
    </row>
    <row r="1046" spans="1:12" x14ac:dyDescent="0.25">
      <c r="A1046" t="str">
        <f t="shared" si="76"/>
        <v/>
      </c>
      <c r="F1046" s="48">
        <f t="shared" si="75"/>
        <v>0</v>
      </c>
      <c r="L1046" s="21"/>
    </row>
    <row r="1047" spans="1:12" x14ac:dyDescent="0.25">
      <c r="A1047" t="str">
        <f t="shared" si="76"/>
        <v/>
      </c>
      <c r="F1047" s="48">
        <f t="shared" si="75"/>
        <v>0</v>
      </c>
      <c r="L1047" s="21"/>
    </row>
    <row r="1048" spans="1:12" x14ac:dyDescent="0.25">
      <c r="A1048" t="str">
        <f t="shared" si="76"/>
        <v/>
      </c>
      <c r="F1048" s="48">
        <f t="shared" si="75"/>
        <v>0</v>
      </c>
      <c r="L1048" s="21"/>
    </row>
    <row r="1049" spans="1:12" x14ac:dyDescent="0.25">
      <c r="A1049" t="str">
        <f t="shared" si="76"/>
        <v/>
      </c>
      <c r="F1049" s="48">
        <f t="shared" si="75"/>
        <v>0</v>
      </c>
      <c r="L1049" s="21"/>
    </row>
    <row r="1050" spans="1:12" x14ac:dyDescent="0.25">
      <c r="A1050" t="str">
        <f t="shared" si="76"/>
        <v/>
      </c>
      <c r="F1050" s="48">
        <f t="shared" si="75"/>
        <v>0</v>
      </c>
      <c r="L1050" s="21"/>
    </row>
    <row r="1051" spans="1:12" x14ac:dyDescent="0.25">
      <c r="A1051" t="str">
        <f t="shared" si="76"/>
        <v/>
      </c>
      <c r="F1051" s="48">
        <f t="shared" si="75"/>
        <v>0</v>
      </c>
      <c r="L1051" s="21"/>
    </row>
    <row r="1052" spans="1:12" x14ac:dyDescent="0.25">
      <c r="A1052" t="str">
        <f t="shared" si="76"/>
        <v/>
      </c>
      <c r="F1052" s="48">
        <f t="shared" si="75"/>
        <v>0</v>
      </c>
      <c r="L1052" s="21"/>
    </row>
    <row r="1053" spans="1:12" x14ac:dyDescent="0.25">
      <c r="A1053" t="str">
        <f t="shared" si="76"/>
        <v/>
      </c>
      <c r="F1053" s="48">
        <f t="shared" si="75"/>
        <v>0</v>
      </c>
      <c r="L1053" s="21"/>
    </row>
    <row r="1054" spans="1:12" x14ac:dyDescent="0.25">
      <c r="A1054" t="str">
        <f t="shared" si="76"/>
        <v/>
      </c>
      <c r="F1054" s="48">
        <f t="shared" si="75"/>
        <v>0</v>
      </c>
      <c r="L1054" s="21"/>
    </row>
    <row r="1055" spans="1:12" x14ac:dyDescent="0.25">
      <c r="A1055" t="str">
        <f t="shared" si="76"/>
        <v/>
      </c>
      <c r="F1055" s="48">
        <f t="shared" si="75"/>
        <v>0</v>
      </c>
      <c r="L1055" s="21"/>
    </row>
    <row r="1056" spans="1:12" x14ac:dyDescent="0.25">
      <c r="A1056" t="str">
        <f t="shared" si="76"/>
        <v/>
      </c>
      <c r="F1056" s="48">
        <f t="shared" si="75"/>
        <v>0</v>
      </c>
      <c r="L1056" s="21"/>
    </row>
    <row r="1057" spans="1:12" x14ac:dyDescent="0.25">
      <c r="A1057" t="str">
        <f t="shared" si="76"/>
        <v/>
      </c>
      <c r="F1057" s="48">
        <f t="shared" si="75"/>
        <v>0</v>
      </c>
      <c r="L1057" s="21"/>
    </row>
    <row r="1058" spans="1:12" x14ac:dyDescent="0.25">
      <c r="A1058" t="str">
        <f t="shared" si="76"/>
        <v/>
      </c>
      <c r="F1058" s="48">
        <f t="shared" si="75"/>
        <v>0</v>
      </c>
      <c r="L1058" s="21"/>
    </row>
    <row r="1059" spans="1:12" x14ac:dyDescent="0.25">
      <c r="A1059" t="str">
        <f t="shared" si="76"/>
        <v/>
      </c>
      <c r="F1059" s="48">
        <f t="shared" si="75"/>
        <v>0</v>
      </c>
      <c r="L1059" s="21"/>
    </row>
    <row r="1060" spans="1:12" x14ac:dyDescent="0.25">
      <c r="A1060" t="str">
        <f t="shared" si="76"/>
        <v/>
      </c>
      <c r="F1060" s="48">
        <f t="shared" si="75"/>
        <v>0</v>
      </c>
      <c r="L1060" s="21"/>
    </row>
    <row r="1061" spans="1:12" x14ac:dyDescent="0.25">
      <c r="A1061" t="str">
        <f t="shared" si="76"/>
        <v/>
      </c>
      <c r="F1061" s="48">
        <f t="shared" si="75"/>
        <v>0</v>
      </c>
      <c r="L1061" s="21"/>
    </row>
    <row r="1062" spans="1:12" x14ac:dyDescent="0.25">
      <c r="A1062" t="str">
        <f t="shared" si="76"/>
        <v/>
      </c>
      <c r="F1062" s="48">
        <f t="shared" si="75"/>
        <v>0</v>
      </c>
      <c r="L1062" s="21"/>
    </row>
    <row r="1063" spans="1:12" x14ac:dyDescent="0.25">
      <c r="A1063" t="str">
        <f t="shared" si="76"/>
        <v/>
      </c>
      <c r="F1063" s="48">
        <f t="shared" si="75"/>
        <v>0</v>
      </c>
      <c r="L1063" s="21"/>
    </row>
    <row r="1064" spans="1:12" x14ac:dyDescent="0.25">
      <c r="A1064" t="str">
        <f t="shared" si="76"/>
        <v/>
      </c>
      <c r="F1064" s="48">
        <f t="shared" si="75"/>
        <v>0</v>
      </c>
      <c r="L1064" s="21"/>
    </row>
    <row r="1065" spans="1:12" x14ac:dyDescent="0.25">
      <c r="A1065" t="str">
        <f t="shared" si="76"/>
        <v/>
      </c>
      <c r="F1065" s="48">
        <f t="shared" si="75"/>
        <v>0</v>
      </c>
      <c r="L1065" s="21"/>
    </row>
    <row r="1066" spans="1:12" x14ac:dyDescent="0.25">
      <c r="A1066" t="str">
        <f t="shared" si="76"/>
        <v/>
      </c>
      <c r="F1066" s="48">
        <f t="shared" si="75"/>
        <v>0</v>
      </c>
      <c r="L1066" s="21"/>
    </row>
    <row r="1067" spans="1:12" x14ac:dyDescent="0.25">
      <c r="A1067" t="str">
        <f t="shared" si="76"/>
        <v/>
      </c>
      <c r="F1067" s="48">
        <f t="shared" si="75"/>
        <v>0</v>
      </c>
      <c r="L1067" s="21"/>
    </row>
    <row r="1068" spans="1:12" x14ac:dyDescent="0.25">
      <c r="A1068" t="str">
        <f t="shared" si="76"/>
        <v/>
      </c>
      <c r="F1068" s="48">
        <f t="shared" si="75"/>
        <v>0</v>
      </c>
      <c r="L1068" s="21"/>
    </row>
    <row r="1069" spans="1:12" x14ac:dyDescent="0.25">
      <c r="A1069" t="str">
        <f t="shared" si="76"/>
        <v/>
      </c>
      <c r="F1069" s="48">
        <f t="shared" si="75"/>
        <v>0</v>
      </c>
      <c r="L1069" s="21"/>
    </row>
    <row r="1070" spans="1:12" x14ac:dyDescent="0.25">
      <c r="A1070" t="str">
        <f t="shared" si="76"/>
        <v/>
      </c>
      <c r="F1070" s="48">
        <f t="shared" si="75"/>
        <v>0</v>
      </c>
      <c r="L1070" s="21"/>
    </row>
    <row r="1071" spans="1:12" x14ac:dyDescent="0.25">
      <c r="A1071" t="str">
        <f t="shared" si="76"/>
        <v/>
      </c>
      <c r="F1071" s="48">
        <f t="shared" si="75"/>
        <v>0</v>
      </c>
      <c r="L1071" s="21"/>
    </row>
    <row r="1072" spans="1:12" x14ac:dyDescent="0.25">
      <c r="A1072" t="str">
        <f t="shared" si="76"/>
        <v/>
      </c>
      <c r="F1072" s="48">
        <f t="shared" si="75"/>
        <v>0</v>
      </c>
      <c r="L1072" s="21"/>
    </row>
    <row r="1073" spans="1:12" x14ac:dyDescent="0.25">
      <c r="A1073" t="str">
        <f t="shared" si="76"/>
        <v/>
      </c>
      <c r="F1073" s="48">
        <f t="shared" si="75"/>
        <v>0</v>
      </c>
      <c r="L1073" s="21"/>
    </row>
    <row r="1074" spans="1:12" x14ac:dyDescent="0.25">
      <c r="A1074" t="str">
        <f t="shared" si="76"/>
        <v/>
      </c>
      <c r="F1074" s="48">
        <f t="shared" si="75"/>
        <v>0</v>
      </c>
      <c r="L1074" s="21"/>
    </row>
    <row r="1075" spans="1:12" x14ac:dyDescent="0.25">
      <c r="A1075" t="str">
        <f t="shared" si="76"/>
        <v/>
      </c>
      <c r="F1075" s="48">
        <f t="shared" si="75"/>
        <v>0</v>
      </c>
      <c r="L1075" s="21"/>
    </row>
    <row r="1076" spans="1:12" x14ac:dyDescent="0.25">
      <c r="A1076" t="str">
        <f t="shared" si="76"/>
        <v/>
      </c>
      <c r="F1076" s="48">
        <f t="shared" si="75"/>
        <v>0</v>
      </c>
      <c r="L1076" s="21"/>
    </row>
    <row r="1077" spans="1:12" x14ac:dyDescent="0.25">
      <c r="A1077" t="str">
        <f t="shared" si="76"/>
        <v/>
      </c>
      <c r="F1077" s="48">
        <f t="shared" si="75"/>
        <v>0</v>
      </c>
      <c r="L1077" s="21"/>
    </row>
    <row r="1078" spans="1:12" x14ac:dyDescent="0.25">
      <c r="A1078" t="str">
        <f t="shared" si="76"/>
        <v/>
      </c>
      <c r="F1078" s="48">
        <f t="shared" si="75"/>
        <v>0</v>
      </c>
      <c r="L1078" s="21"/>
    </row>
    <row r="1079" spans="1:12" x14ac:dyDescent="0.25">
      <c r="A1079" t="str">
        <f t="shared" si="76"/>
        <v/>
      </c>
      <c r="F1079" s="48">
        <f t="shared" si="75"/>
        <v>0</v>
      </c>
      <c r="L1079" s="21"/>
    </row>
    <row r="1080" spans="1:12" x14ac:dyDescent="0.25">
      <c r="A1080" t="str">
        <f t="shared" si="76"/>
        <v/>
      </c>
      <c r="F1080" s="48">
        <f t="shared" si="75"/>
        <v>0</v>
      </c>
      <c r="L1080" s="21"/>
    </row>
    <row r="1081" spans="1:12" x14ac:dyDescent="0.25">
      <c r="A1081" t="str">
        <f t="shared" si="76"/>
        <v/>
      </c>
      <c r="F1081" s="48">
        <f t="shared" si="75"/>
        <v>0</v>
      </c>
      <c r="L1081" s="21"/>
    </row>
    <row r="1082" spans="1:12" x14ac:dyDescent="0.25">
      <c r="A1082" t="str">
        <f t="shared" si="76"/>
        <v/>
      </c>
      <c r="F1082" s="48">
        <f t="shared" si="75"/>
        <v>0</v>
      </c>
      <c r="L1082" s="21"/>
    </row>
    <row r="1083" spans="1:12" x14ac:dyDescent="0.25">
      <c r="A1083" t="str">
        <f t="shared" si="76"/>
        <v/>
      </c>
      <c r="F1083" s="48">
        <f t="shared" si="75"/>
        <v>0</v>
      </c>
      <c r="L1083" s="21"/>
    </row>
    <row r="1084" spans="1:12" x14ac:dyDescent="0.25">
      <c r="A1084" t="str">
        <f t="shared" si="76"/>
        <v/>
      </c>
      <c r="F1084" s="48">
        <f t="shared" si="75"/>
        <v>0</v>
      </c>
      <c r="L1084" s="21"/>
    </row>
    <row r="1085" spans="1:12" x14ac:dyDescent="0.25">
      <c r="A1085" t="str">
        <f t="shared" si="76"/>
        <v/>
      </c>
      <c r="F1085" s="48">
        <f t="shared" si="75"/>
        <v>0</v>
      </c>
      <c r="L1085" s="21"/>
    </row>
    <row r="1086" spans="1:12" x14ac:dyDescent="0.25">
      <c r="A1086" t="str">
        <f t="shared" si="76"/>
        <v/>
      </c>
      <c r="F1086" s="48">
        <f t="shared" si="75"/>
        <v>0</v>
      </c>
      <c r="L1086" s="21"/>
    </row>
    <row r="1087" spans="1:12" x14ac:dyDescent="0.25">
      <c r="A1087" t="str">
        <f t="shared" si="76"/>
        <v/>
      </c>
      <c r="F1087" s="48">
        <f t="shared" si="75"/>
        <v>0</v>
      </c>
      <c r="L1087" s="21"/>
    </row>
    <row r="1088" spans="1:12" x14ac:dyDescent="0.25">
      <c r="A1088" t="str">
        <f t="shared" si="76"/>
        <v/>
      </c>
      <c r="F1088" s="48">
        <f t="shared" si="75"/>
        <v>0</v>
      </c>
      <c r="L1088" s="21"/>
    </row>
    <row r="1089" spans="1:12" x14ac:dyDescent="0.25">
      <c r="A1089" t="str">
        <f t="shared" si="76"/>
        <v/>
      </c>
      <c r="F1089" s="48">
        <f t="shared" si="75"/>
        <v>0</v>
      </c>
      <c r="L1089" s="21"/>
    </row>
    <row r="1090" spans="1:12" x14ac:dyDescent="0.25">
      <c r="A1090" t="str">
        <f t="shared" si="76"/>
        <v/>
      </c>
      <c r="F1090" s="48">
        <f t="shared" si="75"/>
        <v>0</v>
      </c>
      <c r="L1090" s="21"/>
    </row>
    <row r="1091" spans="1:12" x14ac:dyDescent="0.25">
      <c r="A1091" t="str">
        <f t="shared" si="76"/>
        <v/>
      </c>
      <c r="F1091" s="48">
        <f t="shared" si="75"/>
        <v>0</v>
      </c>
      <c r="L1091" s="21"/>
    </row>
    <row r="1092" spans="1:12" x14ac:dyDescent="0.25">
      <c r="A1092" t="str">
        <f t="shared" si="76"/>
        <v/>
      </c>
      <c r="F1092" s="48">
        <f t="shared" ref="F1092:F1114" si="77">ROUND(E1092/10,0)</f>
        <v>0</v>
      </c>
      <c r="L1092" s="21"/>
    </row>
    <row r="1093" spans="1:12" x14ac:dyDescent="0.25">
      <c r="A1093" t="str">
        <f t="shared" si="76"/>
        <v/>
      </c>
      <c r="F1093" s="48">
        <f t="shared" si="77"/>
        <v>0</v>
      </c>
      <c r="L1093" s="21"/>
    </row>
    <row r="1094" spans="1:12" x14ac:dyDescent="0.25">
      <c r="A1094" t="str">
        <f t="shared" si="76"/>
        <v/>
      </c>
      <c r="F1094" s="48">
        <f t="shared" si="77"/>
        <v>0</v>
      </c>
      <c r="L1094" s="21"/>
    </row>
    <row r="1095" spans="1:12" x14ac:dyDescent="0.25">
      <c r="A1095" t="str">
        <f t="shared" si="76"/>
        <v/>
      </c>
      <c r="F1095" s="48">
        <f t="shared" si="77"/>
        <v>0</v>
      </c>
      <c r="L1095" s="21"/>
    </row>
    <row r="1096" spans="1:12" x14ac:dyDescent="0.25">
      <c r="A1096" t="str">
        <f t="shared" si="76"/>
        <v/>
      </c>
      <c r="F1096" s="48">
        <f t="shared" si="77"/>
        <v>0</v>
      </c>
      <c r="L1096" s="21"/>
    </row>
    <row r="1097" spans="1:12" x14ac:dyDescent="0.25">
      <c r="A1097" t="str">
        <f t="shared" si="76"/>
        <v/>
      </c>
      <c r="F1097" s="48">
        <f t="shared" si="77"/>
        <v>0</v>
      </c>
      <c r="L1097" s="21"/>
    </row>
    <row r="1098" spans="1:12" x14ac:dyDescent="0.25">
      <c r="A1098" t="str">
        <f t="shared" si="76"/>
        <v/>
      </c>
      <c r="F1098" s="48">
        <f t="shared" si="77"/>
        <v>0</v>
      </c>
      <c r="L1098" s="21"/>
    </row>
    <row r="1099" spans="1:12" x14ac:dyDescent="0.25">
      <c r="A1099" t="str">
        <f t="shared" si="76"/>
        <v/>
      </c>
      <c r="F1099" s="48">
        <f t="shared" si="77"/>
        <v>0</v>
      </c>
      <c r="L1099" s="21"/>
    </row>
    <row r="1100" spans="1:12" x14ac:dyDescent="0.25">
      <c r="A1100" t="str">
        <f t="shared" si="76"/>
        <v/>
      </c>
      <c r="F1100" s="48">
        <f t="shared" si="77"/>
        <v>0</v>
      </c>
      <c r="L1100" s="21"/>
    </row>
    <row r="1101" spans="1:12" x14ac:dyDescent="0.25">
      <c r="A1101" t="str">
        <f t="shared" si="76"/>
        <v/>
      </c>
      <c r="F1101" s="48">
        <f t="shared" si="77"/>
        <v>0</v>
      </c>
      <c r="L1101" s="21"/>
    </row>
    <row r="1102" spans="1:12" x14ac:dyDescent="0.25">
      <c r="A1102" t="str">
        <f t="shared" si="76"/>
        <v/>
      </c>
      <c r="F1102" s="48">
        <f t="shared" si="77"/>
        <v>0</v>
      </c>
      <c r="L1102" s="21"/>
    </row>
    <row r="1103" spans="1:12" x14ac:dyDescent="0.25">
      <c r="A1103" t="str">
        <f t="shared" ref="A1103:A1114" si="78">B1103&amp;C1103</f>
        <v/>
      </c>
      <c r="F1103" s="48">
        <f t="shared" si="77"/>
        <v>0</v>
      </c>
      <c r="L1103" s="21"/>
    </row>
    <row r="1104" spans="1:12" x14ac:dyDescent="0.25">
      <c r="A1104" t="str">
        <f t="shared" si="78"/>
        <v/>
      </c>
      <c r="F1104" s="48">
        <f t="shared" si="77"/>
        <v>0</v>
      </c>
      <c r="L1104" s="21"/>
    </row>
    <row r="1105" spans="1:12" x14ac:dyDescent="0.25">
      <c r="A1105" t="str">
        <f t="shared" si="78"/>
        <v/>
      </c>
      <c r="F1105" s="48">
        <f t="shared" si="77"/>
        <v>0</v>
      </c>
      <c r="L1105" s="21"/>
    </row>
    <row r="1106" spans="1:12" x14ac:dyDescent="0.25">
      <c r="A1106" t="str">
        <f t="shared" si="78"/>
        <v/>
      </c>
      <c r="F1106" s="48">
        <f t="shared" si="77"/>
        <v>0</v>
      </c>
      <c r="L1106" s="21"/>
    </row>
    <row r="1107" spans="1:12" x14ac:dyDescent="0.25">
      <c r="A1107" t="str">
        <f t="shared" si="78"/>
        <v/>
      </c>
      <c r="F1107" s="48">
        <f t="shared" si="77"/>
        <v>0</v>
      </c>
      <c r="L1107" s="21"/>
    </row>
    <row r="1108" spans="1:12" x14ac:dyDescent="0.25">
      <c r="A1108" t="str">
        <f t="shared" si="78"/>
        <v/>
      </c>
      <c r="F1108" s="48">
        <f t="shared" si="77"/>
        <v>0</v>
      </c>
      <c r="L1108" s="21"/>
    </row>
    <row r="1109" spans="1:12" x14ac:dyDescent="0.25">
      <c r="A1109" t="str">
        <f t="shared" si="78"/>
        <v/>
      </c>
      <c r="F1109" s="48">
        <f t="shared" si="77"/>
        <v>0</v>
      </c>
      <c r="L1109" s="21"/>
    </row>
    <row r="1110" spans="1:12" x14ac:dyDescent="0.25">
      <c r="A1110" t="str">
        <f t="shared" si="78"/>
        <v/>
      </c>
      <c r="F1110" s="48">
        <f t="shared" si="77"/>
        <v>0</v>
      </c>
      <c r="L1110" s="21"/>
    </row>
    <row r="1111" spans="1:12" x14ac:dyDescent="0.25">
      <c r="A1111" t="str">
        <f t="shared" si="78"/>
        <v/>
      </c>
      <c r="F1111" s="48">
        <f t="shared" si="77"/>
        <v>0</v>
      </c>
      <c r="L1111" s="21"/>
    </row>
    <row r="1112" spans="1:12" x14ac:dyDescent="0.25">
      <c r="A1112" t="str">
        <f t="shared" si="78"/>
        <v/>
      </c>
      <c r="F1112" s="48">
        <f t="shared" si="77"/>
        <v>0</v>
      </c>
      <c r="L1112" s="21"/>
    </row>
    <row r="1113" spans="1:12" x14ac:dyDescent="0.25">
      <c r="A1113" t="str">
        <f t="shared" si="78"/>
        <v/>
      </c>
      <c r="F1113" s="48">
        <f t="shared" si="77"/>
        <v>0</v>
      </c>
      <c r="L1113" s="21"/>
    </row>
    <row r="1114" spans="1:12" x14ac:dyDescent="0.25">
      <c r="A1114" t="str">
        <f t="shared" si="78"/>
        <v/>
      </c>
      <c r="F1114" s="48">
        <f t="shared" si="77"/>
        <v>0</v>
      </c>
      <c r="L1114" s="21"/>
    </row>
  </sheetData>
  <sortState xmlns:xlrd2="http://schemas.microsoft.com/office/spreadsheetml/2017/richdata2" ref="U611:U783">
    <sortCondition ref="U611:U783"/>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98529-47D0-4C94-895C-325403F09A45}">
  <dimension ref="D174:D176"/>
  <sheetViews>
    <sheetView workbookViewId="0">
      <selection activeCell="D3" sqref="D3:D317"/>
    </sheetView>
  </sheetViews>
  <sheetFormatPr defaultRowHeight="15" x14ac:dyDescent="0.25"/>
  <sheetData>
    <row r="174" spans="4:4" x14ac:dyDescent="0.25">
      <c r="D174" s="47"/>
    </row>
    <row r="175" spans="4:4" x14ac:dyDescent="0.25">
      <c r="D175" s="48"/>
    </row>
    <row r="176" spans="4:4" x14ac:dyDescent="0.25">
      <c r="D176" s="4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CF66E-A6C6-4CDE-9101-1D1B0E2A6056}">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1"/>
  <sheetViews>
    <sheetView topLeftCell="A107" workbookViewId="0">
      <selection activeCell="D30" sqref="D30:D141"/>
    </sheetView>
  </sheetViews>
  <sheetFormatPr defaultRowHeight="15" x14ac:dyDescent="0.25"/>
  <cols>
    <col min="1" max="1" width="12.42578125" bestFit="1" customWidth="1"/>
    <col min="2" max="2" width="12.85546875" bestFit="1" customWidth="1"/>
    <col min="3" max="3" width="21.140625" style="17" bestFit="1" customWidth="1"/>
    <col min="4" max="4" width="15.5703125" style="18" bestFit="1" customWidth="1"/>
    <col min="5" max="5" width="25.42578125" style="17" bestFit="1" customWidth="1"/>
    <col min="6" max="6" width="23.42578125" style="17" bestFit="1" customWidth="1"/>
  </cols>
  <sheetData>
    <row r="1" spans="1:6" x14ac:dyDescent="0.25">
      <c r="A1" s="19" t="s">
        <v>6</v>
      </c>
    </row>
    <row r="5" spans="1:6" x14ac:dyDescent="0.25">
      <c r="A5" t="s">
        <v>34</v>
      </c>
      <c r="B5" t="s">
        <v>35</v>
      </c>
      <c r="C5" s="17" t="s">
        <v>36</v>
      </c>
      <c r="D5" s="18" t="s">
        <v>37</v>
      </c>
      <c r="E5" s="17" t="s">
        <v>38</v>
      </c>
      <c r="F5" s="17" t="s">
        <v>39</v>
      </c>
    </row>
    <row r="6" spans="1:6" x14ac:dyDescent="0.25">
      <c r="A6">
        <v>19831</v>
      </c>
      <c r="B6">
        <v>6</v>
      </c>
      <c r="C6" s="17">
        <v>13008284</v>
      </c>
      <c r="D6" s="18">
        <v>2168047.33</v>
      </c>
      <c r="E6" s="17">
        <v>24</v>
      </c>
      <c r="F6" s="17">
        <v>92833132</v>
      </c>
    </row>
    <row r="7" spans="1:6" x14ac:dyDescent="0.25">
      <c r="A7">
        <v>19832</v>
      </c>
      <c r="B7">
        <v>12</v>
      </c>
      <c r="C7" s="17">
        <v>78498145</v>
      </c>
      <c r="D7" s="18">
        <v>6541512.0800000001</v>
      </c>
      <c r="E7" s="17">
        <v>33</v>
      </c>
      <c r="F7" s="17">
        <v>163950277</v>
      </c>
    </row>
    <row r="8" spans="1:6" x14ac:dyDescent="0.25">
      <c r="A8">
        <v>19833</v>
      </c>
      <c r="B8">
        <v>15</v>
      </c>
      <c r="C8" s="17">
        <v>130558371</v>
      </c>
      <c r="D8" s="18">
        <v>8703891.4000000004</v>
      </c>
      <c r="E8" s="17">
        <v>41</v>
      </c>
      <c r="F8" s="17">
        <v>248973718</v>
      </c>
    </row>
    <row r="9" spans="1:6" x14ac:dyDescent="0.25">
      <c r="A9">
        <v>19834</v>
      </c>
      <c r="B9">
        <v>14</v>
      </c>
      <c r="C9" s="17">
        <v>72809761</v>
      </c>
      <c r="D9" s="18">
        <v>5200697.21</v>
      </c>
      <c r="E9" s="17">
        <v>47</v>
      </c>
      <c r="F9" s="17">
        <v>294874561</v>
      </c>
    </row>
    <row r="10" spans="1:6" x14ac:dyDescent="0.25">
      <c r="A10">
        <v>19841</v>
      </c>
      <c r="B10">
        <v>12</v>
      </c>
      <c r="C10" s="17">
        <v>25273093</v>
      </c>
      <c r="D10" s="18">
        <v>2106091.08</v>
      </c>
      <c r="E10" s="17">
        <v>53</v>
      </c>
      <c r="F10" s="17">
        <v>307139370</v>
      </c>
    </row>
    <row r="11" spans="1:6" x14ac:dyDescent="0.25">
      <c r="A11">
        <v>19842</v>
      </c>
      <c r="B11">
        <v>16</v>
      </c>
      <c r="C11" s="17">
        <v>155415633</v>
      </c>
      <c r="D11" s="18">
        <v>9713477.0600000005</v>
      </c>
      <c r="E11" s="17">
        <v>57</v>
      </c>
      <c r="F11" s="17">
        <v>384056858</v>
      </c>
    </row>
    <row r="12" spans="1:6" x14ac:dyDescent="0.25">
      <c r="A12">
        <v>19843</v>
      </c>
      <c r="B12">
        <v>38</v>
      </c>
      <c r="C12" s="17">
        <v>189896940</v>
      </c>
      <c r="D12" s="18">
        <v>4997287.8899999997</v>
      </c>
      <c r="E12" s="17">
        <v>80</v>
      </c>
      <c r="F12" s="17">
        <v>443395427</v>
      </c>
    </row>
    <row r="13" spans="1:6" x14ac:dyDescent="0.25">
      <c r="A13">
        <v>19844</v>
      </c>
      <c r="B13">
        <v>10</v>
      </c>
      <c r="C13" s="17">
        <v>44853888</v>
      </c>
      <c r="D13" s="18">
        <v>4485388.8</v>
      </c>
      <c r="E13" s="17">
        <v>76</v>
      </c>
      <c r="F13" s="17">
        <v>415439554</v>
      </c>
    </row>
    <row r="14" spans="1:6" x14ac:dyDescent="0.25">
      <c r="A14">
        <v>19851</v>
      </c>
      <c r="B14">
        <v>12</v>
      </c>
      <c r="C14" s="17">
        <v>68732920</v>
      </c>
      <c r="D14" s="18">
        <v>5727743.3300000001</v>
      </c>
      <c r="E14" s="17">
        <v>76</v>
      </c>
      <c r="F14" s="17">
        <v>458899381</v>
      </c>
    </row>
    <row r="15" spans="1:6" x14ac:dyDescent="0.25">
      <c r="A15">
        <v>19852</v>
      </c>
      <c r="B15">
        <v>20</v>
      </c>
      <c r="C15" s="17">
        <v>81042456</v>
      </c>
      <c r="D15" s="18">
        <v>4052122.8</v>
      </c>
      <c r="E15" s="17">
        <v>80</v>
      </c>
      <c r="F15" s="17">
        <v>384526204</v>
      </c>
    </row>
    <row r="16" spans="1:6" x14ac:dyDescent="0.25">
      <c r="A16">
        <v>19853</v>
      </c>
      <c r="B16">
        <v>30</v>
      </c>
      <c r="C16" s="17">
        <v>156574580</v>
      </c>
      <c r="D16" s="18">
        <v>5219152.67</v>
      </c>
      <c r="E16" s="17">
        <v>72</v>
      </c>
      <c r="F16" s="17">
        <v>351203844</v>
      </c>
    </row>
    <row r="17" spans="1:6" x14ac:dyDescent="0.25">
      <c r="A17">
        <v>19854</v>
      </c>
      <c r="B17">
        <v>35</v>
      </c>
      <c r="C17" s="17">
        <v>137004435</v>
      </c>
      <c r="D17" s="18">
        <v>3914412.43</v>
      </c>
      <c r="E17" s="17">
        <v>97</v>
      </c>
      <c r="F17" s="17">
        <v>443354391</v>
      </c>
    </row>
    <row r="18" spans="1:6" x14ac:dyDescent="0.25">
      <c r="A18">
        <v>19861</v>
      </c>
      <c r="B18">
        <v>23</v>
      </c>
      <c r="C18" s="17">
        <v>60796245</v>
      </c>
      <c r="D18" s="18">
        <v>2643315</v>
      </c>
      <c r="E18" s="17">
        <v>108</v>
      </c>
      <c r="F18" s="17">
        <v>435417716</v>
      </c>
    </row>
    <row r="19" spans="1:6" x14ac:dyDescent="0.25">
      <c r="A19">
        <v>19862</v>
      </c>
      <c r="B19">
        <v>34</v>
      </c>
      <c r="C19" s="17">
        <v>301498427</v>
      </c>
      <c r="D19" s="18">
        <v>8867600.7899999991</v>
      </c>
      <c r="E19" s="17">
        <v>122</v>
      </c>
      <c r="F19" s="17">
        <v>655873687</v>
      </c>
    </row>
    <row r="20" spans="1:6" x14ac:dyDescent="0.25">
      <c r="A20">
        <v>19863</v>
      </c>
      <c r="B20">
        <v>38</v>
      </c>
      <c r="C20" s="17">
        <v>229654774</v>
      </c>
      <c r="D20" s="18">
        <v>6043546.6799999997</v>
      </c>
      <c r="E20" s="17">
        <v>130</v>
      </c>
      <c r="F20" s="17">
        <v>728953881</v>
      </c>
    </row>
    <row r="21" spans="1:6" x14ac:dyDescent="0.25">
      <c r="A21">
        <v>19864</v>
      </c>
      <c r="B21">
        <v>29</v>
      </c>
      <c r="C21" s="17">
        <v>120411730</v>
      </c>
      <c r="D21" s="18">
        <v>4152128.62</v>
      </c>
      <c r="E21" s="17">
        <v>124</v>
      </c>
      <c r="F21" s="17">
        <v>712361176</v>
      </c>
    </row>
    <row r="22" spans="1:6" x14ac:dyDescent="0.25">
      <c r="A22">
        <v>19871</v>
      </c>
      <c r="B22">
        <v>22</v>
      </c>
      <c r="C22" s="17">
        <v>106847184</v>
      </c>
      <c r="D22" s="18">
        <v>4856690.18</v>
      </c>
      <c r="E22" s="17">
        <v>123</v>
      </c>
      <c r="F22" s="17">
        <v>758412115</v>
      </c>
    </row>
    <row r="23" spans="1:6" x14ac:dyDescent="0.25">
      <c r="A23">
        <v>19872</v>
      </c>
      <c r="B23">
        <v>32</v>
      </c>
      <c r="C23" s="17">
        <v>351605194</v>
      </c>
      <c r="D23" s="18">
        <v>10987662.310000001</v>
      </c>
      <c r="E23" s="17">
        <v>121</v>
      </c>
      <c r="F23" s="17">
        <v>808518882</v>
      </c>
    </row>
    <row r="24" spans="1:6" x14ac:dyDescent="0.25">
      <c r="A24">
        <v>19873</v>
      </c>
      <c r="B24">
        <v>24</v>
      </c>
      <c r="C24" s="17">
        <v>139908992</v>
      </c>
      <c r="D24" s="18">
        <v>5829541.3300000001</v>
      </c>
      <c r="E24" s="17">
        <v>107</v>
      </c>
      <c r="F24" s="17">
        <v>718773100</v>
      </c>
    </row>
    <row r="25" spans="1:6" x14ac:dyDescent="0.25">
      <c r="A25">
        <v>19874</v>
      </c>
      <c r="B25">
        <v>13</v>
      </c>
      <c r="C25" s="17">
        <v>152129186</v>
      </c>
      <c r="D25" s="18">
        <v>11702245.08</v>
      </c>
      <c r="E25" s="17">
        <v>91</v>
      </c>
      <c r="F25" s="17">
        <v>750490556</v>
      </c>
    </row>
    <row r="26" spans="1:6" x14ac:dyDescent="0.25">
      <c r="A26">
        <v>19881</v>
      </c>
      <c r="B26">
        <v>20</v>
      </c>
      <c r="C26" s="17">
        <v>134304198</v>
      </c>
      <c r="D26" s="18">
        <v>6715209.9000000004</v>
      </c>
      <c r="E26" s="17">
        <v>89</v>
      </c>
      <c r="F26" s="17">
        <v>777947570</v>
      </c>
    </row>
    <row r="27" spans="1:6" x14ac:dyDescent="0.25">
      <c r="A27">
        <v>19882</v>
      </c>
      <c r="B27">
        <v>38</v>
      </c>
      <c r="C27" s="17">
        <v>512075000</v>
      </c>
      <c r="D27" s="18">
        <v>13475657.890000001</v>
      </c>
      <c r="E27" s="17">
        <v>95</v>
      </c>
      <c r="F27" s="17">
        <v>938417376</v>
      </c>
    </row>
    <row r="28" spans="1:6" x14ac:dyDescent="0.25">
      <c r="A28">
        <v>19883</v>
      </c>
      <c r="B28">
        <v>42</v>
      </c>
      <c r="C28" s="17">
        <v>474624502</v>
      </c>
      <c r="D28" s="18">
        <v>11300583.380000001</v>
      </c>
      <c r="E28" s="17">
        <v>113</v>
      </c>
      <c r="F28" s="17">
        <v>1273132886</v>
      </c>
    </row>
    <row r="29" spans="1:6" x14ac:dyDescent="0.25">
      <c r="A29">
        <v>19884</v>
      </c>
      <c r="B29">
        <v>29</v>
      </c>
      <c r="C29" s="17">
        <v>226771945</v>
      </c>
      <c r="D29" s="18">
        <v>7819722.2400000002</v>
      </c>
      <c r="E29" s="17">
        <v>129</v>
      </c>
      <c r="F29" s="17">
        <v>1347775645</v>
      </c>
    </row>
    <row r="30" spans="1:6" x14ac:dyDescent="0.25">
      <c r="A30">
        <v>19891</v>
      </c>
      <c r="B30">
        <v>24</v>
      </c>
      <c r="C30" s="17">
        <v>244938197</v>
      </c>
      <c r="D30" s="18">
        <v>10205758.210000001</v>
      </c>
      <c r="E30" s="17">
        <v>133</v>
      </c>
      <c r="F30" s="17">
        <v>1458409644</v>
      </c>
    </row>
    <row r="31" spans="1:6" x14ac:dyDescent="0.25">
      <c r="A31">
        <v>19892</v>
      </c>
      <c r="B31">
        <v>42</v>
      </c>
      <c r="C31" s="17">
        <v>591208230</v>
      </c>
      <c r="D31" s="18">
        <v>14076386.43</v>
      </c>
      <c r="E31" s="17">
        <v>137</v>
      </c>
      <c r="F31" s="17">
        <v>1537542874</v>
      </c>
    </row>
    <row r="32" spans="1:6" x14ac:dyDescent="0.25">
      <c r="A32">
        <v>19893</v>
      </c>
      <c r="B32">
        <v>51</v>
      </c>
      <c r="C32" s="17">
        <v>393235275</v>
      </c>
      <c r="D32" s="18">
        <v>7710495.5899999999</v>
      </c>
      <c r="E32" s="17">
        <v>146</v>
      </c>
      <c r="F32" s="17">
        <v>1456153647</v>
      </c>
    </row>
    <row r="33" spans="1:6" x14ac:dyDescent="0.25">
      <c r="A33">
        <v>19894</v>
      </c>
      <c r="B33">
        <v>32</v>
      </c>
      <c r="C33" s="17">
        <v>261052750</v>
      </c>
      <c r="D33" s="18">
        <v>8157898.4400000004</v>
      </c>
      <c r="E33" s="17">
        <v>149</v>
      </c>
      <c r="F33" s="17">
        <v>1490434452</v>
      </c>
    </row>
    <row r="34" spans="1:6" x14ac:dyDescent="0.25">
      <c r="A34">
        <v>19901</v>
      </c>
      <c r="B34">
        <v>19</v>
      </c>
      <c r="C34" s="17">
        <v>71883914</v>
      </c>
      <c r="D34" s="18">
        <v>3783363.89</v>
      </c>
      <c r="E34" s="17">
        <v>144</v>
      </c>
      <c r="F34" s="17">
        <v>1317380169</v>
      </c>
    </row>
    <row r="35" spans="1:6" x14ac:dyDescent="0.25">
      <c r="A35">
        <v>19902</v>
      </c>
      <c r="B35">
        <v>14</v>
      </c>
      <c r="C35" s="17">
        <v>82932160</v>
      </c>
      <c r="D35" s="18">
        <v>5923725.71</v>
      </c>
      <c r="E35" s="17">
        <v>116</v>
      </c>
      <c r="F35" s="17">
        <v>809104099</v>
      </c>
    </row>
    <row r="36" spans="1:6" x14ac:dyDescent="0.25">
      <c r="A36">
        <v>19903</v>
      </c>
      <c r="B36">
        <v>53</v>
      </c>
      <c r="C36" s="17">
        <v>321915712</v>
      </c>
      <c r="D36" s="18">
        <v>6073881.3600000003</v>
      </c>
      <c r="E36" s="17">
        <v>118</v>
      </c>
      <c r="F36" s="17">
        <v>737784536</v>
      </c>
    </row>
    <row r="37" spans="1:6" x14ac:dyDescent="0.25">
      <c r="A37">
        <v>19904</v>
      </c>
      <c r="B37">
        <v>24</v>
      </c>
      <c r="C37" s="17">
        <v>402658551</v>
      </c>
      <c r="D37" s="18">
        <v>16777439.629999999</v>
      </c>
      <c r="E37" s="17">
        <v>110</v>
      </c>
      <c r="F37" s="17">
        <v>879390337</v>
      </c>
    </row>
    <row r="38" spans="1:6" x14ac:dyDescent="0.25">
      <c r="A38">
        <v>19911</v>
      </c>
      <c r="B38">
        <v>49</v>
      </c>
      <c r="C38" s="17">
        <v>656115547</v>
      </c>
      <c r="D38" s="18">
        <v>13390113.199999999</v>
      </c>
      <c r="E38" s="17">
        <v>140</v>
      </c>
      <c r="F38" s="17">
        <v>1463621970</v>
      </c>
    </row>
    <row r="39" spans="1:6" x14ac:dyDescent="0.25">
      <c r="A39">
        <v>19912</v>
      </c>
      <c r="B39">
        <v>24</v>
      </c>
      <c r="C39" s="17">
        <v>149450776</v>
      </c>
      <c r="D39" s="18">
        <v>6227115.6699999999</v>
      </c>
      <c r="E39" s="17">
        <v>150</v>
      </c>
      <c r="F39" s="17">
        <v>1530140586</v>
      </c>
    </row>
    <row r="40" spans="1:6" x14ac:dyDescent="0.25">
      <c r="A40">
        <v>19913</v>
      </c>
      <c r="B40">
        <v>20</v>
      </c>
      <c r="C40" s="17">
        <v>233517825</v>
      </c>
      <c r="D40" s="18">
        <v>11675891.25</v>
      </c>
      <c r="E40" s="17">
        <v>117</v>
      </c>
      <c r="F40" s="17">
        <v>1441742699</v>
      </c>
    </row>
    <row r="41" spans="1:6" x14ac:dyDescent="0.25">
      <c r="A41">
        <v>19914</v>
      </c>
      <c r="B41">
        <v>14</v>
      </c>
      <c r="C41" s="17">
        <v>70974018</v>
      </c>
      <c r="D41" s="18">
        <v>5069572.71</v>
      </c>
      <c r="E41" s="17">
        <v>107</v>
      </c>
      <c r="F41" s="17">
        <v>1110058166</v>
      </c>
    </row>
    <row r="42" spans="1:6" x14ac:dyDescent="0.25">
      <c r="A42">
        <v>19921</v>
      </c>
      <c r="B42">
        <v>13</v>
      </c>
      <c r="C42" s="17">
        <v>74675510</v>
      </c>
      <c r="D42" s="18">
        <v>5744270</v>
      </c>
      <c r="E42" s="17">
        <v>71</v>
      </c>
      <c r="F42" s="17">
        <v>528618129</v>
      </c>
    </row>
    <row r="43" spans="1:6" x14ac:dyDescent="0.25">
      <c r="A43">
        <v>19922</v>
      </c>
      <c r="B43">
        <v>16</v>
      </c>
      <c r="C43" s="17">
        <v>139337456</v>
      </c>
      <c r="D43" s="18">
        <v>8708591</v>
      </c>
      <c r="E43" s="17">
        <v>63</v>
      </c>
      <c r="F43" s="17">
        <v>518504809</v>
      </c>
    </row>
    <row r="44" spans="1:6" x14ac:dyDescent="0.25">
      <c r="A44">
        <v>19923</v>
      </c>
      <c r="B44">
        <v>47</v>
      </c>
      <c r="C44" s="17">
        <v>237249257</v>
      </c>
      <c r="D44" s="18">
        <v>5047856.53</v>
      </c>
      <c r="E44" s="17">
        <v>90</v>
      </c>
      <c r="F44" s="17">
        <v>522236241</v>
      </c>
    </row>
    <row r="45" spans="1:6" x14ac:dyDescent="0.25">
      <c r="A45">
        <v>19924</v>
      </c>
      <c r="B45">
        <v>21</v>
      </c>
      <c r="C45" s="17">
        <v>107900381</v>
      </c>
      <c r="D45" s="18">
        <v>5138113.38</v>
      </c>
      <c r="E45" s="17">
        <v>97</v>
      </c>
      <c r="F45" s="17">
        <v>559162604</v>
      </c>
    </row>
    <row r="46" spans="1:6" x14ac:dyDescent="0.25">
      <c r="A46">
        <v>19931</v>
      </c>
      <c r="B46">
        <v>32</v>
      </c>
      <c r="C46" s="17">
        <v>261415305</v>
      </c>
      <c r="D46" s="18">
        <v>8169228.2800000003</v>
      </c>
      <c r="E46" s="17">
        <v>116</v>
      </c>
      <c r="F46" s="17">
        <v>745902399</v>
      </c>
    </row>
    <row r="47" spans="1:6" x14ac:dyDescent="0.25">
      <c r="A47">
        <v>19932</v>
      </c>
      <c r="B47">
        <v>33</v>
      </c>
      <c r="C47" s="17">
        <v>195689343</v>
      </c>
      <c r="D47" s="18">
        <v>5929980.0899999999</v>
      </c>
      <c r="E47" s="17">
        <v>133</v>
      </c>
      <c r="F47" s="17">
        <v>802254286</v>
      </c>
    </row>
    <row r="48" spans="1:6" x14ac:dyDescent="0.25">
      <c r="A48">
        <v>19933</v>
      </c>
      <c r="B48">
        <v>59</v>
      </c>
      <c r="C48" s="17">
        <v>719692122</v>
      </c>
      <c r="D48" s="18">
        <v>12198171.560000001</v>
      </c>
      <c r="E48" s="17">
        <v>145</v>
      </c>
      <c r="F48" s="17">
        <v>1284697151</v>
      </c>
    </row>
    <row r="49" spans="1:6" x14ac:dyDescent="0.25">
      <c r="A49">
        <v>19934</v>
      </c>
      <c r="B49">
        <v>32</v>
      </c>
      <c r="C49" s="17">
        <v>213682353</v>
      </c>
      <c r="D49" s="18">
        <v>6677573.5300000003</v>
      </c>
      <c r="E49" s="17">
        <v>156</v>
      </c>
      <c r="F49" s="17">
        <v>1390479123</v>
      </c>
    </row>
    <row r="50" spans="1:6" x14ac:dyDescent="0.25">
      <c r="A50">
        <v>19941</v>
      </c>
      <c r="B50">
        <v>30</v>
      </c>
      <c r="C50" s="17">
        <v>435126405</v>
      </c>
      <c r="D50" s="18">
        <v>14504213.5</v>
      </c>
      <c r="E50" s="17">
        <v>154</v>
      </c>
      <c r="F50" s="17">
        <v>1564190223</v>
      </c>
    </row>
    <row r="51" spans="1:6" x14ac:dyDescent="0.25">
      <c r="A51">
        <v>19942</v>
      </c>
      <c r="B51">
        <v>42</v>
      </c>
      <c r="C51" s="17">
        <v>338364075</v>
      </c>
      <c r="D51" s="18">
        <v>8056287.5</v>
      </c>
      <c r="E51" s="17">
        <v>163</v>
      </c>
      <c r="F51" s="17">
        <v>1706864955</v>
      </c>
    </row>
    <row r="52" spans="1:6" x14ac:dyDescent="0.25">
      <c r="A52">
        <v>19943</v>
      </c>
      <c r="B52">
        <v>61</v>
      </c>
      <c r="C52" s="17">
        <v>817316814</v>
      </c>
      <c r="D52" s="18">
        <v>13398636.300000001</v>
      </c>
      <c r="E52" s="17">
        <v>165</v>
      </c>
      <c r="F52" s="17">
        <v>1804489647</v>
      </c>
    </row>
    <row r="53" spans="1:6" x14ac:dyDescent="0.25">
      <c r="A53">
        <v>19944</v>
      </c>
      <c r="B53">
        <v>49</v>
      </c>
      <c r="C53" s="17">
        <v>427758219</v>
      </c>
      <c r="D53" s="18">
        <v>8729759.5700000003</v>
      </c>
      <c r="E53" s="17">
        <v>182</v>
      </c>
      <c r="F53" s="17">
        <v>2018565513</v>
      </c>
    </row>
    <row r="54" spans="1:6" x14ac:dyDescent="0.25">
      <c r="A54">
        <v>19951</v>
      </c>
      <c r="B54">
        <v>49</v>
      </c>
      <c r="C54" s="17">
        <v>402329012</v>
      </c>
      <c r="D54" s="18">
        <v>8210796.1600000001</v>
      </c>
      <c r="E54" s="17">
        <v>201</v>
      </c>
      <c r="F54" s="17">
        <v>1985768120</v>
      </c>
    </row>
    <row r="55" spans="1:6" x14ac:dyDescent="0.25">
      <c r="A55">
        <v>19952</v>
      </c>
      <c r="B55">
        <v>41</v>
      </c>
      <c r="C55" s="17">
        <v>591573737</v>
      </c>
      <c r="D55" s="18">
        <v>14428627.73</v>
      </c>
      <c r="E55" s="17">
        <v>200</v>
      </c>
      <c r="F55" s="17">
        <v>2238977782</v>
      </c>
    </row>
    <row r="56" spans="1:6" x14ac:dyDescent="0.25">
      <c r="A56">
        <v>19953</v>
      </c>
      <c r="B56">
        <v>51</v>
      </c>
      <c r="C56" s="17">
        <v>634187890</v>
      </c>
      <c r="D56" s="18">
        <v>12435056.67</v>
      </c>
      <c r="E56" s="17">
        <v>190</v>
      </c>
      <c r="F56" s="17">
        <v>2055848858</v>
      </c>
    </row>
    <row r="57" spans="1:6" x14ac:dyDescent="0.25">
      <c r="A57">
        <v>19954</v>
      </c>
      <c r="B57">
        <v>45</v>
      </c>
      <c r="C57" s="17">
        <v>876062675</v>
      </c>
      <c r="D57" s="18">
        <v>19468059.440000001</v>
      </c>
      <c r="E57" s="17">
        <v>186</v>
      </c>
      <c r="F57" s="17">
        <v>2504153314</v>
      </c>
    </row>
    <row r="58" spans="1:6" x14ac:dyDescent="0.25">
      <c r="A58">
        <v>19961</v>
      </c>
      <c r="B58">
        <v>51</v>
      </c>
      <c r="C58" s="17">
        <v>433730716</v>
      </c>
      <c r="D58" s="18">
        <v>8504523.8399999999</v>
      </c>
      <c r="E58" s="17">
        <v>188</v>
      </c>
      <c r="F58" s="17">
        <v>2535555018</v>
      </c>
    </row>
    <row r="59" spans="1:6" x14ac:dyDescent="0.25">
      <c r="A59">
        <v>19962</v>
      </c>
      <c r="B59">
        <v>72</v>
      </c>
      <c r="C59" s="17">
        <v>1125526209</v>
      </c>
      <c r="D59" s="18">
        <v>15632308.460000001</v>
      </c>
      <c r="E59" s="17">
        <v>219</v>
      </c>
      <c r="F59" s="17">
        <v>3069507490</v>
      </c>
    </row>
    <row r="60" spans="1:6" x14ac:dyDescent="0.25">
      <c r="A60">
        <v>19963</v>
      </c>
      <c r="B60">
        <v>142</v>
      </c>
      <c r="C60" s="17">
        <v>2413220958</v>
      </c>
      <c r="D60" s="18">
        <v>16994513.789999999</v>
      </c>
      <c r="E60" s="17">
        <v>310</v>
      </c>
      <c r="F60" s="17">
        <v>4848540558</v>
      </c>
    </row>
    <row r="61" spans="1:6" x14ac:dyDescent="0.25">
      <c r="A61">
        <v>19964</v>
      </c>
      <c r="B61">
        <v>105</v>
      </c>
      <c r="C61" s="17">
        <v>1804328385</v>
      </c>
      <c r="D61" s="18">
        <v>17184079.859999999</v>
      </c>
      <c r="E61" s="17">
        <v>370</v>
      </c>
      <c r="F61" s="17">
        <v>5776806268</v>
      </c>
    </row>
    <row r="62" spans="1:6" x14ac:dyDescent="0.25">
      <c r="A62">
        <v>19971</v>
      </c>
      <c r="B62">
        <v>105</v>
      </c>
      <c r="C62" s="17">
        <v>2003032938</v>
      </c>
      <c r="D62" s="18">
        <v>19076504.170000002</v>
      </c>
      <c r="E62" s="17">
        <v>424</v>
      </c>
      <c r="F62" s="17">
        <v>7346108490</v>
      </c>
    </row>
    <row r="63" spans="1:6" x14ac:dyDescent="0.25">
      <c r="A63">
        <v>19972</v>
      </c>
      <c r="B63">
        <v>104</v>
      </c>
      <c r="C63" s="17">
        <v>1790950597</v>
      </c>
      <c r="D63" s="18">
        <v>17220678.82</v>
      </c>
      <c r="E63" s="17">
        <v>456</v>
      </c>
      <c r="F63" s="17">
        <v>8011532878</v>
      </c>
    </row>
    <row r="64" spans="1:6" x14ac:dyDescent="0.25">
      <c r="A64">
        <v>19973</v>
      </c>
      <c r="B64">
        <v>132</v>
      </c>
      <c r="C64" s="17">
        <v>2716518921</v>
      </c>
      <c r="D64" s="18">
        <v>20579688.800000001</v>
      </c>
      <c r="E64" s="17">
        <v>446</v>
      </c>
      <c r="F64" s="17">
        <v>8314830841</v>
      </c>
    </row>
    <row r="65" spans="1:6" x14ac:dyDescent="0.25">
      <c r="A65">
        <v>19974</v>
      </c>
      <c r="B65">
        <v>111</v>
      </c>
      <c r="C65" s="17">
        <v>3218772416</v>
      </c>
      <c r="D65" s="18">
        <v>28997949.690000001</v>
      </c>
      <c r="E65" s="17">
        <v>452</v>
      </c>
      <c r="F65" s="17">
        <v>9729274872</v>
      </c>
    </row>
    <row r="66" spans="1:6" x14ac:dyDescent="0.25">
      <c r="A66">
        <v>19981</v>
      </c>
      <c r="B66">
        <v>83</v>
      </c>
      <c r="C66" s="17">
        <v>2510528601</v>
      </c>
      <c r="D66" s="18">
        <v>30247332.539999999</v>
      </c>
      <c r="E66" s="17">
        <v>430</v>
      </c>
      <c r="F66" s="17">
        <v>10236770535</v>
      </c>
    </row>
    <row r="67" spans="1:6" x14ac:dyDescent="0.25">
      <c r="A67">
        <v>19982</v>
      </c>
      <c r="B67">
        <v>83</v>
      </c>
      <c r="C67" s="17">
        <v>2463574192</v>
      </c>
      <c r="D67" s="18">
        <v>29681616.77</v>
      </c>
      <c r="E67" s="17">
        <v>409</v>
      </c>
      <c r="F67" s="17">
        <v>10909394130</v>
      </c>
    </row>
    <row r="68" spans="1:6" x14ac:dyDescent="0.25">
      <c r="A68">
        <v>19983</v>
      </c>
      <c r="B68">
        <v>150</v>
      </c>
      <c r="C68" s="17">
        <v>3583053350</v>
      </c>
      <c r="D68" s="18">
        <v>23887022.329999998</v>
      </c>
      <c r="E68" s="17">
        <v>427</v>
      </c>
      <c r="F68" s="17">
        <v>11775928559</v>
      </c>
    </row>
    <row r="69" spans="1:6" x14ac:dyDescent="0.25">
      <c r="A69">
        <v>19984</v>
      </c>
      <c r="B69">
        <v>83</v>
      </c>
      <c r="C69" s="17">
        <v>1905734290</v>
      </c>
      <c r="D69" s="18">
        <v>22960654.100000001</v>
      </c>
      <c r="E69" s="17">
        <v>399</v>
      </c>
      <c r="F69" s="17">
        <v>10462890433</v>
      </c>
    </row>
    <row r="70" spans="1:6" x14ac:dyDescent="0.25">
      <c r="A70">
        <v>19991</v>
      </c>
      <c r="B70">
        <v>96</v>
      </c>
      <c r="C70" s="17">
        <v>1535559711</v>
      </c>
      <c r="D70" s="18">
        <v>15995413.66</v>
      </c>
      <c r="E70" s="17">
        <v>412</v>
      </c>
      <c r="F70" s="17">
        <v>9487921543</v>
      </c>
    </row>
    <row r="71" spans="1:6" x14ac:dyDescent="0.25">
      <c r="A71">
        <v>19992</v>
      </c>
      <c r="B71">
        <v>76</v>
      </c>
      <c r="C71" s="17">
        <v>1924791778</v>
      </c>
      <c r="D71" s="18">
        <v>25326207.609999999</v>
      </c>
      <c r="E71" s="17">
        <v>405</v>
      </c>
      <c r="F71" s="17">
        <v>8949139129</v>
      </c>
    </row>
    <row r="72" spans="1:6" x14ac:dyDescent="0.25">
      <c r="A72">
        <v>19993</v>
      </c>
      <c r="B72">
        <v>96</v>
      </c>
      <c r="C72" s="17">
        <v>2400883685</v>
      </c>
      <c r="D72" s="18">
        <v>25009205.050000001</v>
      </c>
      <c r="E72" s="17">
        <v>351</v>
      </c>
      <c r="F72" s="17">
        <v>7766969464</v>
      </c>
    </row>
    <row r="73" spans="1:6" x14ac:dyDescent="0.25">
      <c r="A73">
        <v>19994</v>
      </c>
      <c r="B73">
        <v>51</v>
      </c>
      <c r="C73" s="17">
        <v>1236216398</v>
      </c>
      <c r="D73" s="18">
        <v>24239537.219999999</v>
      </c>
      <c r="E73" s="17">
        <v>319</v>
      </c>
      <c r="F73" s="17">
        <v>7097451572</v>
      </c>
    </row>
    <row r="74" spans="1:6" x14ac:dyDescent="0.25">
      <c r="A74">
        <v>20001</v>
      </c>
      <c r="B74">
        <v>52</v>
      </c>
      <c r="C74" s="17">
        <v>2230584167</v>
      </c>
      <c r="D74" s="18">
        <v>42895849.369999997</v>
      </c>
      <c r="E74" s="17">
        <v>275</v>
      </c>
      <c r="F74" s="17">
        <v>7792476028</v>
      </c>
    </row>
    <row r="75" spans="1:6" x14ac:dyDescent="0.25">
      <c r="A75">
        <v>20002</v>
      </c>
      <c r="B75">
        <v>52</v>
      </c>
      <c r="C75" s="17">
        <v>1297261081</v>
      </c>
      <c r="D75" s="18">
        <v>24947328.48</v>
      </c>
      <c r="E75" s="17">
        <v>251</v>
      </c>
      <c r="F75" s="17">
        <v>7164945331</v>
      </c>
    </row>
    <row r="76" spans="1:6" x14ac:dyDescent="0.25">
      <c r="A76">
        <v>20003</v>
      </c>
      <c r="B76">
        <v>140</v>
      </c>
      <c r="C76" s="17">
        <v>4392233045</v>
      </c>
      <c r="D76" s="18">
        <v>31373093.18</v>
      </c>
      <c r="E76" s="17">
        <v>295</v>
      </c>
      <c r="F76" s="17">
        <v>9156294691</v>
      </c>
    </row>
    <row r="77" spans="1:6" x14ac:dyDescent="0.25">
      <c r="A77">
        <v>20004</v>
      </c>
      <c r="B77">
        <v>75</v>
      </c>
      <c r="C77" s="17">
        <v>1871724801</v>
      </c>
      <c r="D77" s="18">
        <v>24956330.68</v>
      </c>
      <c r="E77" s="17">
        <v>319</v>
      </c>
      <c r="F77" s="17">
        <v>9791803094</v>
      </c>
    </row>
    <row r="78" spans="1:6" x14ac:dyDescent="0.25">
      <c r="A78">
        <v>20011</v>
      </c>
      <c r="B78">
        <v>64</v>
      </c>
      <c r="C78" s="17">
        <v>1268920973</v>
      </c>
      <c r="D78" s="18">
        <v>19826890.199999999</v>
      </c>
      <c r="E78" s="17">
        <v>331</v>
      </c>
      <c r="F78" s="17">
        <v>8830139900</v>
      </c>
    </row>
    <row r="79" spans="1:6" x14ac:dyDescent="0.25">
      <c r="A79">
        <v>20012</v>
      </c>
      <c r="B79">
        <v>81</v>
      </c>
      <c r="C79" s="17">
        <v>2757658647</v>
      </c>
      <c r="D79" s="18">
        <v>34045168.479999997</v>
      </c>
      <c r="E79" s="17">
        <v>360</v>
      </c>
      <c r="F79" s="17">
        <v>10290537466</v>
      </c>
    </row>
    <row r="80" spans="1:6" x14ac:dyDescent="0.25">
      <c r="A80">
        <v>20013</v>
      </c>
      <c r="B80">
        <v>97</v>
      </c>
      <c r="C80" s="17">
        <v>1847819980</v>
      </c>
      <c r="D80" s="18">
        <v>19049690.52</v>
      </c>
      <c r="E80" s="17">
        <v>317</v>
      </c>
      <c r="F80" s="17">
        <v>7746124401</v>
      </c>
    </row>
    <row r="81" spans="1:6" x14ac:dyDescent="0.25">
      <c r="A81">
        <v>20014</v>
      </c>
      <c r="B81">
        <v>62</v>
      </c>
      <c r="C81" s="17">
        <v>1206524379</v>
      </c>
      <c r="D81" s="18">
        <v>19460070.629999999</v>
      </c>
      <c r="E81" s="17">
        <v>304</v>
      </c>
      <c r="F81" s="17">
        <v>7080923979</v>
      </c>
    </row>
    <row r="82" spans="1:6" x14ac:dyDescent="0.25">
      <c r="A82">
        <v>20021</v>
      </c>
      <c r="B82">
        <v>84</v>
      </c>
      <c r="C82" s="17">
        <v>2158362311</v>
      </c>
      <c r="D82" s="18">
        <v>25694789.420000002</v>
      </c>
      <c r="E82" s="17">
        <v>324</v>
      </c>
      <c r="F82" s="17">
        <v>7970365317</v>
      </c>
    </row>
    <row r="83" spans="1:6" x14ac:dyDescent="0.25">
      <c r="A83">
        <v>20022</v>
      </c>
      <c r="B83">
        <v>97</v>
      </c>
      <c r="C83" s="17">
        <v>3080920060</v>
      </c>
      <c r="D83" s="18">
        <v>31762062.469999999</v>
      </c>
      <c r="E83" s="17">
        <v>340</v>
      </c>
      <c r="F83" s="17">
        <v>8293626730</v>
      </c>
    </row>
    <row r="84" spans="1:6" x14ac:dyDescent="0.25">
      <c r="A84">
        <v>20023</v>
      </c>
      <c r="B84">
        <v>153</v>
      </c>
      <c r="C84" s="17">
        <v>3440738838</v>
      </c>
      <c r="D84" s="18">
        <v>22488489.140000001</v>
      </c>
      <c r="E84" s="17">
        <v>396</v>
      </c>
      <c r="F84" s="17">
        <v>9886545588</v>
      </c>
    </row>
    <row r="85" spans="1:6" x14ac:dyDescent="0.25">
      <c r="A85">
        <v>20031</v>
      </c>
      <c r="B85">
        <v>84</v>
      </c>
      <c r="C85" s="17">
        <v>1870073327</v>
      </c>
      <c r="D85" s="18">
        <v>22262777.699999999</v>
      </c>
      <c r="E85" s="17">
        <v>418</v>
      </c>
      <c r="F85" s="17">
        <v>10550094536</v>
      </c>
    </row>
    <row r="86" spans="1:6" x14ac:dyDescent="0.25">
      <c r="A86">
        <v>20032</v>
      </c>
      <c r="B86">
        <v>77</v>
      </c>
      <c r="C86" s="17">
        <v>2553047341</v>
      </c>
      <c r="D86" s="18">
        <v>33156458.969999999</v>
      </c>
      <c r="E86" s="17">
        <v>411</v>
      </c>
      <c r="F86" s="17">
        <v>10944779566</v>
      </c>
    </row>
    <row r="87" spans="1:6" x14ac:dyDescent="0.25">
      <c r="A87">
        <v>20033</v>
      </c>
      <c r="B87">
        <v>122</v>
      </c>
      <c r="C87" s="17">
        <v>3124715679</v>
      </c>
      <c r="D87" s="18">
        <v>25612423.600000001</v>
      </c>
      <c r="E87" s="17">
        <v>436</v>
      </c>
      <c r="F87" s="17">
        <v>10988575185</v>
      </c>
    </row>
    <row r="88" spans="1:6" x14ac:dyDescent="0.25">
      <c r="A88">
        <v>20034</v>
      </c>
      <c r="B88">
        <v>136</v>
      </c>
      <c r="C88" s="17">
        <v>4332131179</v>
      </c>
      <c r="D88" s="18">
        <v>31853905.73</v>
      </c>
      <c r="E88" s="17">
        <v>419</v>
      </c>
      <c r="F88" s="17">
        <v>11879967526</v>
      </c>
    </row>
    <row r="89" spans="1:6" x14ac:dyDescent="0.25">
      <c r="A89">
        <v>20041</v>
      </c>
      <c r="B89">
        <v>119</v>
      </c>
      <c r="C89" s="17">
        <v>3895928751</v>
      </c>
      <c r="D89" s="18">
        <v>32738897.07</v>
      </c>
      <c r="E89" s="17">
        <v>454</v>
      </c>
      <c r="F89" s="17">
        <v>13905822950</v>
      </c>
    </row>
    <row r="90" spans="1:6" x14ac:dyDescent="0.25">
      <c r="A90">
        <v>20042</v>
      </c>
      <c r="B90">
        <v>108</v>
      </c>
      <c r="C90" s="17">
        <v>3392879617</v>
      </c>
      <c r="D90" s="18">
        <v>31415552.010000002</v>
      </c>
      <c r="E90" s="17">
        <v>485</v>
      </c>
      <c r="F90" s="17">
        <v>14745655226</v>
      </c>
    </row>
    <row r="91" spans="1:6" x14ac:dyDescent="0.25">
      <c r="A91">
        <v>20043</v>
      </c>
      <c r="B91">
        <v>123</v>
      </c>
      <c r="C91" s="17">
        <v>4285577545</v>
      </c>
      <c r="D91" s="18">
        <v>34842093.859999999</v>
      </c>
      <c r="E91" s="17">
        <v>486</v>
      </c>
      <c r="F91" s="17">
        <v>15906517092</v>
      </c>
    </row>
    <row r="92" spans="1:6" x14ac:dyDescent="0.25">
      <c r="A92">
        <v>20044</v>
      </c>
      <c r="B92">
        <v>260</v>
      </c>
      <c r="C92" s="17">
        <v>8503381099</v>
      </c>
      <c r="D92" s="18">
        <v>32705311.920000002</v>
      </c>
      <c r="E92" s="17">
        <v>610</v>
      </c>
      <c r="F92" s="17">
        <v>20077767012</v>
      </c>
    </row>
    <row r="93" spans="1:6" x14ac:dyDescent="0.25">
      <c r="A93">
        <v>20051</v>
      </c>
      <c r="B93">
        <v>91</v>
      </c>
      <c r="C93" s="17">
        <v>4406075136</v>
      </c>
      <c r="D93" s="18">
        <v>48418408.090000004</v>
      </c>
      <c r="E93" s="17">
        <v>582</v>
      </c>
      <c r="F93" s="17">
        <v>20587913397</v>
      </c>
    </row>
    <row r="94" spans="1:6" x14ac:dyDescent="0.25">
      <c r="A94">
        <v>20052</v>
      </c>
      <c r="B94">
        <v>291</v>
      </c>
      <c r="C94" s="17">
        <v>8341596337</v>
      </c>
      <c r="D94" s="18">
        <v>28665279.510000002</v>
      </c>
      <c r="E94" s="17">
        <v>765</v>
      </c>
      <c r="F94" s="17">
        <v>25536630117</v>
      </c>
    </row>
    <row r="95" spans="1:6" x14ac:dyDescent="0.25">
      <c r="A95">
        <v>20053</v>
      </c>
      <c r="B95">
        <v>178</v>
      </c>
      <c r="C95" s="17">
        <v>6413519958</v>
      </c>
      <c r="D95" s="18">
        <v>36031011</v>
      </c>
      <c r="E95" s="17">
        <v>820</v>
      </c>
      <c r="F95" s="17">
        <v>27664572530</v>
      </c>
    </row>
    <row r="96" spans="1:6" x14ac:dyDescent="0.25">
      <c r="A96">
        <v>20054</v>
      </c>
      <c r="B96">
        <v>214</v>
      </c>
      <c r="C96" s="17">
        <v>7366987049</v>
      </c>
      <c r="D96" s="18">
        <v>34425173.130000003</v>
      </c>
      <c r="E96" s="17">
        <v>774</v>
      </c>
      <c r="F96" s="17">
        <v>26528178480</v>
      </c>
    </row>
    <row r="97" spans="1:6" x14ac:dyDescent="0.25">
      <c r="A97">
        <v>20061</v>
      </c>
      <c r="B97">
        <v>133</v>
      </c>
      <c r="C97" s="17">
        <v>5335645736</v>
      </c>
      <c r="D97" s="18">
        <v>40117637.109999999</v>
      </c>
      <c r="E97" s="17">
        <v>816</v>
      </c>
      <c r="F97" s="17">
        <v>27457749080</v>
      </c>
    </row>
    <row r="98" spans="1:6" x14ac:dyDescent="0.25">
      <c r="A98">
        <v>20062</v>
      </c>
      <c r="B98">
        <v>221</v>
      </c>
      <c r="C98" s="17">
        <v>5480815040</v>
      </c>
      <c r="D98" s="18">
        <v>24800068.050000001</v>
      </c>
      <c r="E98" s="17">
        <v>746</v>
      </c>
      <c r="F98" s="17">
        <v>24596967783</v>
      </c>
    </row>
    <row r="99" spans="1:6" x14ac:dyDescent="0.25">
      <c r="A99">
        <v>20063</v>
      </c>
      <c r="B99">
        <v>138</v>
      </c>
      <c r="C99" s="17">
        <v>6010499467</v>
      </c>
      <c r="D99" s="18">
        <v>43554343.960000001</v>
      </c>
      <c r="E99" s="17">
        <v>706</v>
      </c>
      <c r="F99" s="17">
        <v>24193947292</v>
      </c>
    </row>
    <row r="100" spans="1:6" x14ac:dyDescent="0.25">
      <c r="A100">
        <v>20064</v>
      </c>
      <c r="B100">
        <v>176</v>
      </c>
      <c r="C100" s="17">
        <v>7315355012</v>
      </c>
      <c r="D100" s="18">
        <v>41564517.109999999</v>
      </c>
      <c r="E100" s="17">
        <v>668</v>
      </c>
      <c r="F100" s="17">
        <v>24142315255</v>
      </c>
    </row>
    <row r="101" spans="1:6" x14ac:dyDescent="0.25">
      <c r="A101">
        <v>20071</v>
      </c>
      <c r="B101">
        <v>126</v>
      </c>
      <c r="C101" s="17">
        <v>6365651833</v>
      </c>
      <c r="D101" s="18">
        <v>50521046.289999999</v>
      </c>
      <c r="E101" s="17">
        <v>661</v>
      </c>
      <c r="F101" s="17">
        <v>25172321352</v>
      </c>
    </row>
    <row r="102" spans="1:6" x14ac:dyDescent="0.25">
      <c r="A102">
        <v>20072</v>
      </c>
      <c r="B102">
        <v>204</v>
      </c>
      <c r="C102" s="17">
        <v>8718584653</v>
      </c>
      <c r="D102" s="18">
        <v>42738160.060000002</v>
      </c>
      <c r="E102" s="17">
        <v>644</v>
      </c>
      <c r="F102" s="17">
        <v>28410090965</v>
      </c>
    </row>
    <row r="103" spans="1:6" x14ac:dyDescent="0.25">
      <c r="A103">
        <v>20073</v>
      </c>
      <c r="B103">
        <v>159</v>
      </c>
      <c r="C103" s="17">
        <v>6336489086</v>
      </c>
      <c r="D103" s="18">
        <v>39852132.619999997</v>
      </c>
      <c r="E103" s="17">
        <v>665</v>
      </c>
      <c r="F103" s="17">
        <v>28736080584</v>
      </c>
    </row>
    <row r="104" spans="1:6" x14ac:dyDescent="0.25">
      <c r="A104">
        <v>20074</v>
      </c>
      <c r="B104">
        <v>127</v>
      </c>
      <c r="C104" s="17">
        <v>5235367277</v>
      </c>
      <c r="D104" s="18">
        <v>41223364.390000001</v>
      </c>
      <c r="E104" s="17">
        <v>616</v>
      </c>
      <c r="F104" s="17">
        <v>26656092849</v>
      </c>
    </row>
    <row r="105" spans="1:6" x14ac:dyDescent="0.25">
      <c r="A105">
        <v>20081</v>
      </c>
      <c r="B105">
        <v>67</v>
      </c>
      <c r="C105" s="17">
        <v>3507930789</v>
      </c>
      <c r="D105" s="18">
        <v>52357175.960000001</v>
      </c>
      <c r="E105" s="17">
        <v>557</v>
      </c>
      <c r="F105" s="17">
        <v>23798371805</v>
      </c>
    </row>
    <row r="106" spans="1:6" x14ac:dyDescent="0.25">
      <c r="A106">
        <v>20082</v>
      </c>
      <c r="B106">
        <v>65</v>
      </c>
      <c r="C106" s="17">
        <v>2362097601</v>
      </c>
      <c r="D106" s="18">
        <v>36339963.090000004</v>
      </c>
      <c r="E106" s="17">
        <v>418</v>
      </c>
      <c r="F106" s="17">
        <v>17441884753</v>
      </c>
    </row>
    <row r="107" spans="1:6" x14ac:dyDescent="0.25">
      <c r="A107">
        <v>20083</v>
      </c>
      <c r="B107">
        <v>81</v>
      </c>
      <c r="C107" s="17">
        <v>3436401719</v>
      </c>
      <c r="D107" s="18">
        <v>42424712.579999998</v>
      </c>
      <c r="E107" s="17">
        <v>340</v>
      </c>
      <c r="F107" s="17">
        <v>14541797386</v>
      </c>
    </row>
    <row r="108" spans="1:6" x14ac:dyDescent="0.25">
      <c r="A108">
        <v>20084</v>
      </c>
      <c r="B108">
        <v>40</v>
      </c>
      <c r="C108" s="17">
        <v>1158578099</v>
      </c>
      <c r="D108" s="18">
        <v>28964452.48</v>
      </c>
      <c r="E108" s="17">
        <v>253</v>
      </c>
      <c r="F108" s="17">
        <v>10465008208</v>
      </c>
    </row>
    <row r="109" spans="1:6" x14ac:dyDescent="0.25">
      <c r="A109">
        <v>20091</v>
      </c>
      <c r="B109">
        <v>19</v>
      </c>
      <c r="C109" s="17">
        <v>360531880</v>
      </c>
      <c r="D109" s="18">
        <v>18975362.109999999</v>
      </c>
      <c r="E109" s="17">
        <v>205</v>
      </c>
      <c r="F109" s="17">
        <v>7317609299</v>
      </c>
    </row>
    <row r="110" spans="1:6" x14ac:dyDescent="0.25">
      <c r="A110">
        <v>20092</v>
      </c>
      <c r="B110">
        <v>42</v>
      </c>
      <c r="C110" s="17">
        <v>1178273072</v>
      </c>
      <c r="D110" s="18">
        <v>28054120.760000002</v>
      </c>
      <c r="E110" s="17">
        <v>182</v>
      </c>
      <c r="F110" s="17">
        <v>6133784770</v>
      </c>
    </row>
    <row r="111" spans="1:6" x14ac:dyDescent="0.25">
      <c r="A111">
        <v>20093</v>
      </c>
      <c r="B111">
        <v>90</v>
      </c>
      <c r="C111" s="17">
        <v>1907329108</v>
      </c>
      <c r="D111" s="18">
        <v>21192545.640000001</v>
      </c>
      <c r="E111" s="17">
        <v>191</v>
      </c>
      <c r="F111" s="17">
        <v>4604712159</v>
      </c>
    </row>
    <row r="112" spans="1:6" x14ac:dyDescent="0.25">
      <c r="A112">
        <v>20094</v>
      </c>
      <c r="B112">
        <v>102</v>
      </c>
      <c r="C112" s="17">
        <v>2226037063</v>
      </c>
      <c r="D112" s="18">
        <v>21823892.77</v>
      </c>
      <c r="E112" s="17">
        <v>253</v>
      </c>
      <c r="F112" s="17">
        <v>5672171123</v>
      </c>
    </row>
    <row r="113" spans="1:6" x14ac:dyDescent="0.25">
      <c r="A113">
        <v>20101</v>
      </c>
      <c r="B113">
        <v>67</v>
      </c>
      <c r="C113" s="17">
        <v>1663634979</v>
      </c>
      <c r="D113" s="18">
        <v>24830372.82</v>
      </c>
      <c r="E113" s="17">
        <v>301</v>
      </c>
      <c r="F113" s="17">
        <v>6975274222</v>
      </c>
    </row>
    <row r="114" spans="1:6" x14ac:dyDescent="0.25">
      <c r="A114">
        <v>20102</v>
      </c>
      <c r="B114">
        <v>58</v>
      </c>
      <c r="C114" s="17">
        <v>2700183989</v>
      </c>
      <c r="D114" s="18">
        <v>46554896.359999999</v>
      </c>
      <c r="E114" s="17">
        <v>317</v>
      </c>
      <c r="F114" s="17">
        <v>8497185139</v>
      </c>
    </row>
    <row r="115" spans="1:6" x14ac:dyDescent="0.25">
      <c r="A115">
        <v>20103</v>
      </c>
      <c r="B115">
        <v>108</v>
      </c>
      <c r="C115" s="17">
        <v>4076167658</v>
      </c>
      <c r="D115" s="18">
        <v>37742293.130000003</v>
      </c>
      <c r="E115" s="17">
        <v>335</v>
      </c>
      <c r="F115" s="17">
        <v>10666023689</v>
      </c>
    </row>
    <row r="116" spans="1:6" x14ac:dyDescent="0.25">
      <c r="A116">
        <v>20104</v>
      </c>
      <c r="B116">
        <v>91</v>
      </c>
      <c r="C116" s="17">
        <v>4066956010</v>
      </c>
      <c r="D116" s="18">
        <v>44691824.289999999</v>
      </c>
      <c r="E116" s="17">
        <v>324</v>
      </c>
      <c r="F116" s="17">
        <v>12506942636</v>
      </c>
    </row>
    <row r="117" spans="1:6" x14ac:dyDescent="0.25">
      <c r="A117">
        <v>20111</v>
      </c>
      <c r="B117">
        <v>70</v>
      </c>
      <c r="C117" s="17">
        <v>2529772282</v>
      </c>
      <c r="D117" s="18">
        <v>36139604.030000001</v>
      </c>
      <c r="E117" s="17">
        <v>327</v>
      </c>
      <c r="F117" s="17">
        <v>13373079939</v>
      </c>
    </row>
    <row r="118" spans="1:6" x14ac:dyDescent="0.25">
      <c r="A118">
        <v>20112</v>
      </c>
      <c r="B118">
        <v>93</v>
      </c>
      <c r="C118" s="17">
        <v>4288626619</v>
      </c>
      <c r="D118" s="18">
        <v>46114264.719999999</v>
      </c>
      <c r="E118" s="17">
        <v>362</v>
      </c>
      <c r="F118" s="17">
        <v>14961522569</v>
      </c>
    </row>
    <row r="119" spans="1:6" x14ac:dyDescent="0.25">
      <c r="A119">
        <v>20113</v>
      </c>
      <c r="B119">
        <v>113</v>
      </c>
      <c r="C119" s="17">
        <v>3782195098</v>
      </c>
      <c r="D119" s="18">
        <v>33470753.079999998</v>
      </c>
      <c r="E119" s="17">
        <v>367</v>
      </c>
      <c r="F119" s="17">
        <v>14667550009</v>
      </c>
    </row>
    <row r="120" spans="1:6" x14ac:dyDescent="0.25">
      <c r="A120">
        <v>20114</v>
      </c>
      <c r="B120">
        <v>142</v>
      </c>
      <c r="C120" s="17">
        <v>4565111155</v>
      </c>
      <c r="D120" s="18">
        <v>32148670.109999999</v>
      </c>
      <c r="E120" s="17">
        <v>418</v>
      </c>
      <c r="F120" s="17">
        <v>15165705154</v>
      </c>
    </row>
    <row r="121" spans="1:6" x14ac:dyDescent="0.25">
      <c r="A121">
        <v>20121</v>
      </c>
      <c r="B121">
        <v>99</v>
      </c>
      <c r="C121" s="17">
        <v>3041890380</v>
      </c>
      <c r="D121" s="18">
        <v>30726165.449999999</v>
      </c>
      <c r="E121" s="17">
        <v>447</v>
      </c>
      <c r="F121" s="17">
        <v>15677823252</v>
      </c>
    </row>
    <row r="122" spans="1:6" x14ac:dyDescent="0.25">
      <c r="A122">
        <v>20122</v>
      </c>
      <c r="B122">
        <v>127</v>
      </c>
      <c r="C122" s="17">
        <v>4483482122</v>
      </c>
      <c r="D122" s="18">
        <v>35303008.829999998</v>
      </c>
      <c r="E122" s="17">
        <v>481</v>
      </c>
      <c r="F122" s="17">
        <v>15872678755</v>
      </c>
    </row>
    <row r="123" spans="1:6" x14ac:dyDescent="0.25">
      <c r="A123">
        <v>20123</v>
      </c>
      <c r="B123">
        <v>139</v>
      </c>
      <c r="C123" s="17">
        <v>5596590300</v>
      </c>
      <c r="D123" s="18">
        <v>40263239.57</v>
      </c>
      <c r="E123" s="17">
        <v>507</v>
      </c>
      <c r="F123" s="17">
        <v>17687073957</v>
      </c>
    </row>
    <row r="124" spans="1:6" x14ac:dyDescent="0.25">
      <c r="A124">
        <v>20124</v>
      </c>
      <c r="B124">
        <v>264</v>
      </c>
      <c r="C124" s="17">
        <v>8424631902</v>
      </c>
      <c r="D124" s="18">
        <v>31911484.48</v>
      </c>
      <c r="E124" s="17">
        <v>629</v>
      </c>
      <c r="F124" s="17">
        <v>21546594704</v>
      </c>
    </row>
    <row r="125" spans="1:6" x14ac:dyDescent="0.25">
      <c r="A125">
        <v>20131</v>
      </c>
      <c r="B125">
        <v>212</v>
      </c>
      <c r="C125" s="17">
        <v>5937145170</v>
      </c>
      <c r="D125" s="18">
        <v>28005401.75</v>
      </c>
      <c r="E125" s="17">
        <v>742</v>
      </c>
      <c r="F125" s="17">
        <v>24441849494</v>
      </c>
    </row>
    <row r="126" spans="1:6" x14ac:dyDescent="0.25">
      <c r="A126">
        <v>20132</v>
      </c>
      <c r="B126">
        <v>241</v>
      </c>
      <c r="C126" s="17">
        <v>6833524724</v>
      </c>
      <c r="D126" s="18">
        <v>28354874.370000001</v>
      </c>
      <c r="E126" s="17">
        <v>856</v>
      </c>
      <c r="F126" s="17">
        <v>26791892096</v>
      </c>
    </row>
    <row r="127" spans="1:6" x14ac:dyDescent="0.25">
      <c r="A127">
        <v>20133</v>
      </c>
      <c r="B127">
        <v>190</v>
      </c>
      <c r="C127" s="17">
        <v>7091496555</v>
      </c>
      <c r="D127" s="18">
        <v>37323666.079999998</v>
      </c>
      <c r="E127" s="17">
        <v>907</v>
      </c>
      <c r="F127" s="17">
        <v>28286798351</v>
      </c>
    </row>
    <row r="128" spans="1:6" x14ac:dyDescent="0.25">
      <c r="A128">
        <v>20134</v>
      </c>
      <c r="B128">
        <v>237</v>
      </c>
      <c r="C128" s="17">
        <v>8328458169</v>
      </c>
      <c r="D128" s="18">
        <v>35141173.710000001</v>
      </c>
      <c r="E128" s="17">
        <v>880</v>
      </c>
      <c r="F128" s="17">
        <v>28190624618</v>
      </c>
    </row>
    <row r="129" spans="1:6" x14ac:dyDescent="0.25">
      <c r="A129">
        <v>20141</v>
      </c>
      <c r="B129">
        <v>131</v>
      </c>
      <c r="C129" s="17">
        <v>3885318385</v>
      </c>
      <c r="D129" s="18">
        <v>29658918.969999999</v>
      </c>
      <c r="E129" s="17">
        <v>799</v>
      </c>
      <c r="F129" s="17">
        <v>26138797833</v>
      </c>
    </row>
    <row r="130" spans="1:6" x14ac:dyDescent="0.25">
      <c r="A130">
        <v>20142</v>
      </c>
      <c r="B130">
        <v>164</v>
      </c>
      <c r="C130" s="17">
        <v>5852553949</v>
      </c>
      <c r="D130" s="18">
        <v>35686304.57</v>
      </c>
      <c r="E130" s="17">
        <v>722</v>
      </c>
      <c r="F130" s="17">
        <v>25157827058</v>
      </c>
    </row>
    <row r="131" spans="1:6" x14ac:dyDescent="0.25">
      <c r="A131">
        <v>20143</v>
      </c>
      <c r="B131">
        <v>231</v>
      </c>
      <c r="C131" s="17">
        <v>8213814630</v>
      </c>
      <c r="D131" s="18">
        <v>35557639.090000004</v>
      </c>
      <c r="E131" s="17">
        <v>763</v>
      </c>
      <c r="F131" s="17">
        <v>26280145133</v>
      </c>
    </row>
    <row r="132" spans="1:6" x14ac:dyDescent="0.25">
      <c r="A132">
        <v>20144</v>
      </c>
      <c r="B132">
        <v>278</v>
      </c>
      <c r="C132" s="17">
        <v>7898219046</v>
      </c>
      <c r="D132" s="18">
        <v>28410859.879999999</v>
      </c>
      <c r="E132" s="17">
        <v>804</v>
      </c>
      <c r="F132" s="17">
        <v>25849906010</v>
      </c>
    </row>
    <row r="133" spans="1:6" x14ac:dyDescent="0.25">
      <c r="A133">
        <v>20151</v>
      </c>
      <c r="B133">
        <v>118</v>
      </c>
      <c r="C133" s="17">
        <v>6381437949</v>
      </c>
      <c r="D133" s="18">
        <v>54079982.619999997</v>
      </c>
      <c r="E133" s="17">
        <v>791</v>
      </c>
      <c r="F133" s="17">
        <v>28346025574</v>
      </c>
    </row>
    <row r="134" spans="1:6" x14ac:dyDescent="0.25">
      <c r="A134">
        <v>20152</v>
      </c>
      <c r="B134">
        <v>134</v>
      </c>
      <c r="C134" s="17">
        <v>7190243301</v>
      </c>
      <c r="D134" s="18">
        <v>53658532.100000001</v>
      </c>
      <c r="E134" s="17">
        <v>761</v>
      </c>
      <c r="F134" s="17">
        <v>29683714926</v>
      </c>
    </row>
    <row r="135" spans="1:6" x14ac:dyDescent="0.25">
      <c r="A135">
        <v>20153</v>
      </c>
      <c r="B135">
        <v>203</v>
      </c>
      <c r="C135" s="17">
        <v>7801053842</v>
      </c>
      <c r="D135" s="18">
        <v>38428836.659999996</v>
      </c>
      <c r="E135" s="17">
        <v>733</v>
      </c>
      <c r="F135" s="17">
        <v>29270954138</v>
      </c>
    </row>
    <row r="136" spans="1:6" x14ac:dyDescent="0.25">
      <c r="A136">
        <v>20154</v>
      </c>
      <c r="B136">
        <v>210</v>
      </c>
      <c r="C136" s="17">
        <v>11307440580</v>
      </c>
      <c r="D136" s="18">
        <v>53844955.140000001</v>
      </c>
      <c r="E136" s="17">
        <v>665</v>
      </c>
      <c r="F136" s="17">
        <v>32680175672</v>
      </c>
    </row>
    <row r="137" spans="1:6" x14ac:dyDescent="0.25">
      <c r="A137">
        <v>20161</v>
      </c>
      <c r="B137">
        <v>184</v>
      </c>
      <c r="C137" s="17">
        <v>7540001496</v>
      </c>
      <c r="D137" s="18">
        <v>40978269</v>
      </c>
      <c r="E137" s="17">
        <v>731</v>
      </c>
      <c r="F137" s="17">
        <v>33838739219</v>
      </c>
    </row>
    <row r="138" spans="1:6" x14ac:dyDescent="0.25">
      <c r="A138">
        <v>20162</v>
      </c>
      <c r="B138">
        <v>164</v>
      </c>
      <c r="C138" s="17">
        <v>8998988731</v>
      </c>
      <c r="D138" s="18">
        <v>54871882.509999998</v>
      </c>
      <c r="E138" s="17">
        <v>761</v>
      </c>
      <c r="F138" s="17">
        <v>35647484649</v>
      </c>
    </row>
    <row r="139" spans="1:6" x14ac:dyDescent="0.25">
      <c r="A139">
        <v>20163</v>
      </c>
      <c r="B139">
        <v>216</v>
      </c>
      <c r="C139" s="17">
        <v>9682203870</v>
      </c>
      <c r="D139" s="18">
        <v>44825017.920000002</v>
      </c>
      <c r="E139" s="17">
        <v>774</v>
      </c>
      <c r="F139" s="17">
        <v>37528634677</v>
      </c>
    </row>
    <row r="140" spans="1:6" x14ac:dyDescent="0.25">
      <c r="A140">
        <v>20164</v>
      </c>
      <c r="B140">
        <v>241</v>
      </c>
      <c r="C140" s="17">
        <v>13992697504</v>
      </c>
      <c r="D140" s="18">
        <v>58060985.490000002</v>
      </c>
      <c r="E140" s="17">
        <v>805</v>
      </c>
      <c r="F140" s="17">
        <v>40213891601</v>
      </c>
    </row>
    <row r="141" spans="1:6" x14ac:dyDescent="0.25">
      <c r="A141">
        <v>20171</v>
      </c>
      <c r="B141">
        <v>121</v>
      </c>
      <c r="C141" s="17">
        <v>6560564012</v>
      </c>
      <c r="D141" s="18">
        <v>54219537.289999999</v>
      </c>
      <c r="E141" s="17">
        <v>742</v>
      </c>
      <c r="F141" s="17">
        <v>39234454117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2"/>
  <sheetViews>
    <sheetView topLeftCell="A122" zoomScale="51" workbookViewId="0">
      <selection activeCell="E30" sqref="E30:E162"/>
    </sheetView>
  </sheetViews>
  <sheetFormatPr defaultRowHeight="15" x14ac:dyDescent="0.25"/>
  <cols>
    <col min="1" max="1" width="16.5703125" bestFit="1" customWidth="1"/>
    <col min="2" max="2" width="7" bestFit="1" customWidth="1"/>
    <col min="3" max="3" width="5.5703125" bestFit="1" customWidth="1"/>
    <col min="4" max="4" width="8.42578125" style="20" bestFit="1" customWidth="1"/>
    <col min="5" max="6" width="13.42578125" style="17" bestFit="1" customWidth="1"/>
    <col min="7" max="8" width="15.42578125" style="17" bestFit="1" customWidth="1"/>
    <col min="9" max="9" width="14.42578125" style="17" bestFit="1" customWidth="1"/>
    <col min="10" max="10" width="15.42578125" style="17" bestFit="1" customWidth="1"/>
    <col min="11" max="11" width="14.5703125" bestFit="1" customWidth="1"/>
    <col min="12" max="12" width="13.85546875" bestFit="1" customWidth="1"/>
    <col min="13" max="13" width="12.85546875" bestFit="1" customWidth="1"/>
    <col min="14" max="14" width="11" style="17" bestFit="1" customWidth="1"/>
    <col min="15" max="15" width="14.5703125" bestFit="1" customWidth="1"/>
    <col min="16" max="16" width="22" style="17" bestFit="1" customWidth="1"/>
    <col min="17" max="17" width="7.5703125" bestFit="1" customWidth="1"/>
    <col min="18" max="18" width="23.85546875" bestFit="1" customWidth="1"/>
    <col min="19" max="19" width="25.85546875" bestFit="1" customWidth="1"/>
    <col min="20" max="20" width="12.85546875" bestFit="1" customWidth="1"/>
    <col min="21" max="21" width="10.85546875" bestFit="1" customWidth="1"/>
    <col min="22" max="22" width="18.42578125" bestFit="1" customWidth="1"/>
    <col min="23" max="23" width="16.5703125" bestFit="1" customWidth="1"/>
    <col min="24" max="24" width="14.42578125" bestFit="1" customWidth="1"/>
  </cols>
  <sheetData>
    <row r="1" spans="1:24" x14ac:dyDescent="0.25">
      <c r="A1" s="19" t="s">
        <v>8</v>
      </c>
    </row>
    <row r="5" spans="1:24" x14ac:dyDescent="0.25">
      <c r="A5" t="s">
        <v>40</v>
      </c>
      <c r="B5" t="s">
        <v>34</v>
      </c>
      <c r="C5" t="s">
        <v>41</v>
      </c>
      <c r="D5" s="20" t="s">
        <v>42</v>
      </c>
      <c r="E5" s="17" t="s">
        <v>43</v>
      </c>
      <c r="F5" s="17" t="s">
        <v>44</v>
      </c>
      <c r="G5" s="17" t="s">
        <v>45</v>
      </c>
      <c r="H5" s="17" t="s">
        <v>46</v>
      </c>
      <c r="I5" s="17" t="s">
        <v>47</v>
      </c>
      <c r="J5" s="17" t="s">
        <v>48</v>
      </c>
      <c r="K5" t="s">
        <v>49</v>
      </c>
      <c r="L5" t="s">
        <v>50</v>
      </c>
      <c r="M5" t="s">
        <v>51</v>
      </c>
      <c r="N5" s="17" t="s">
        <v>52</v>
      </c>
      <c r="O5" t="s">
        <v>53</v>
      </c>
      <c r="P5" s="17" t="s">
        <v>54</v>
      </c>
      <c r="Q5" t="s">
        <v>55</v>
      </c>
      <c r="R5" t="s">
        <v>56</v>
      </c>
      <c r="S5" t="s">
        <v>57</v>
      </c>
      <c r="T5" t="s">
        <v>58</v>
      </c>
      <c r="U5" t="s">
        <v>59</v>
      </c>
      <c r="V5" t="s">
        <v>60</v>
      </c>
      <c r="W5" t="s">
        <v>61</v>
      </c>
      <c r="X5" t="s">
        <v>62</v>
      </c>
    </row>
    <row r="6" spans="1:24" x14ac:dyDescent="0.25">
      <c r="A6">
        <v>2</v>
      </c>
      <c r="B6">
        <v>19781</v>
      </c>
      <c r="C6">
        <v>1978</v>
      </c>
      <c r="D6" s="20">
        <v>1</v>
      </c>
      <c r="E6" s="17">
        <v>12460361</v>
      </c>
      <c r="F6" s="17">
        <v>1045924</v>
      </c>
      <c r="G6" s="17">
        <v>580990824</v>
      </c>
      <c r="H6" s="17">
        <v>575792295</v>
      </c>
      <c r="I6" s="17">
        <v>0</v>
      </c>
      <c r="J6" s="17">
        <v>572161803.33341002</v>
      </c>
      <c r="K6">
        <v>2.1777688E-2</v>
      </c>
      <c r="L6">
        <v>7.2577459999999998E-3</v>
      </c>
      <c r="M6">
        <v>2.9035433999999999E-2</v>
      </c>
      <c r="N6" s="17">
        <v>233</v>
      </c>
      <c r="P6" s="17">
        <v>0</v>
      </c>
      <c r="R6">
        <v>1.99496662194148E-2</v>
      </c>
      <c r="S6">
        <v>9.0857672946942792E-3</v>
      </c>
      <c r="T6">
        <v>2.9035433999999999E-2</v>
      </c>
      <c r="U6">
        <v>100.90860000000001</v>
      </c>
      <c r="W6">
        <v>102.9035434</v>
      </c>
    </row>
    <row r="7" spans="1:24" x14ac:dyDescent="0.25">
      <c r="A7">
        <v>3</v>
      </c>
      <c r="B7">
        <v>19782</v>
      </c>
      <c r="C7">
        <v>1978</v>
      </c>
      <c r="D7" s="20">
        <v>2</v>
      </c>
      <c r="E7" s="17">
        <v>13549340</v>
      </c>
      <c r="F7" s="17">
        <v>3512157</v>
      </c>
      <c r="G7" s="17">
        <v>618339141</v>
      </c>
      <c r="H7" s="17">
        <v>609771269</v>
      </c>
      <c r="I7" s="17">
        <v>0</v>
      </c>
      <c r="J7" s="17">
        <v>607010900.833408</v>
      </c>
      <c r="K7">
        <v>2.2321410999999999E-2</v>
      </c>
      <c r="L7">
        <v>8.3288700000000004E-3</v>
      </c>
      <c r="M7">
        <v>3.0650281000000001E-2</v>
      </c>
      <c r="N7" s="17">
        <v>259</v>
      </c>
      <c r="P7" s="17">
        <v>0</v>
      </c>
      <c r="R7">
        <v>1.6535424629474101E-2</v>
      </c>
      <c r="S7">
        <v>1.41148568966992E-2</v>
      </c>
      <c r="T7">
        <v>3.0650281000000001E-2</v>
      </c>
      <c r="U7">
        <v>102.3329</v>
      </c>
      <c r="W7">
        <v>106.0575659</v>
      </c>
    </row>
    <row r="8" spans="1:24" x14ac:dyDescent="0.25">
      <c r="A8">
        <v>4</v>
      </c>
      <c r="B8">
        <v>19783</v>
      </c>
      <c r="C8">
        <v>1978</v>
      </c>
      <c r="D8" s="20">
        <v>3</v>
      </c>
      <c r="E8" s="17">
        <v>14311574</v>
      </c>
      <c r="F8" s="17">
        <v>1283255</v>
      </c>
      <c r="G8" s="17">
        <v>688675929</v>
      </c>
      <c r="H8" s="17">
        <v>678802395</v>
      </c>
      <c r="I8" s="17">
        <v>0</v>
      </c>
      <c r="J8" s="17">
        <v>674673497.83341599</v>
      </c>
      <c r="K8">
        <v>2.1212592999999998E-2</v>
      </c>
      <c r="L8">
        <v>1.2732498E-2</v>
      </c>
      <c r="M8">
        <v>3.3945090999999997E-2</v>
      </c>
      <c r="N8" s="17">
        <v>283</v>
      </c>
      <c r="P8" s="17">
        <v>0</v>
      </c>
      <c r="R8">
        <v>1.9310553981796999E-2</v>
      </c>
      <c r="S8">
        <v>1.4634536604308499E-2</v>
      </c>
      <c r="T8">
        <v>3.3945090999999997E-2</v>
      </c>
      <c r="U8">
        <v>103.8305</v>
      </c>
      <c r="W8">
        <v>109.6576996</v>
      </c>
    </row>
    <row r="9" spans="1:24" x14ac:dyDescent="0.25">
      <c r="A9">
        <v>5</v>
      </c>
      <c r="B9">
        <v>19784</v>
      </c>
      <c r="C9">
        <v>1978</v>
      </c>
      <c r="D9" s="20">
        <v>4</v>
      </c>
      <c r="E9" s="17">
        <v>14228940</v>
      </c>
      <c r="F9" s="17">
        <v>2744192</v>
      </c>
      <c r="G9" s="17">
        <v>729986518</v>
      </c>
      <c r="H9" s="17">
        <v>700435921</v>
      </c>
      <c r="I9" s="17">
        <v>0</v>
      </c>
      <c r="J9" s="17">
        <v>697065037.00009</v>
      </c>
      <c r="K9">
        <v>2.0412643000000001E-2</v>
      </c>
      <c r="L9">
        <v>3.8456102999999998E-2</v>
      </c>
      <c r="M9">
        <v>5.8868746E-2</v>
      </c>
      <c r="N9" s="17">
        <v>291</v>
      </c>
      <c r="P9" s="17">
        <v>0</v>
      </c>
      <c r="Q9">
        <v>16.11</v>
      </c>
      <c r="R9">
        <v>1.6475862925826999E-2</v>
      </c>
      <c r="S9">
        <v>4.2392883635614297E-2</v>
      </c>
      <c r="T9">
        <v>5.8868746E-2</v>
      </c>
      <c r="U9">
        <v>108.23220000000001</v>
      </c>
      <c r="V9">
        <v>0.152499</v>
      </c>
      <c r="W9">
        <v>116.1131109</v>
      </c>
      <c r="X9">
        <v>16.11</v>
      </c>
    </row>
    <row r="10" spans="1:24" x14ac:dyDescent="0.25">
      <c r="A10">
        <v>6</v>
      </c>
      <c r="B10">
        <v>19791</v>
      </c>
      <c r="C10">
        <v>1979</v>
      </c>
      <c r="D10" s="20">
        <v>1</v>
      </c>
      <c r="E10" s="17">
        <v>16853367</v>
      </c>
      <c r="F10" s="17">
        <v>2865251</v>
      </c>
      <c r="G10" s="17">
        <v>817048986</v>
      </c>
      <c r="H10" s="17">
        <v>800677850</v>
      </c>
      <c r="I10" s="17">
        <v>0</v>
      </c>
      <c r="J10" s="17">
        <v>796492686.50010204</v>
      </c>
      <c r="K10">
        <v>2.1159475000000001E-2</v>
      </c>
      <c r="L10">
        <v>1.6956697E-2</v>
      </c>
      <c r="M10">
        <v>3.8116171999999997E-2</v>
      </c>
      <c r="N10" s="17">
        <v>309</v>
      </c>
      <c r="P10" s="17">
        <v>0</v>
      </c>
      <c r="R10">
        <v>1.7562139913004999E-2</v>
      </c>
      <c r="S10">
        <v>2.0554031791474501E-2</v>
      </c>
      <c r="T10">
        <v>3.8116171999999997E-2</v>
      </c>
      <c r="U10">
        <v>110.4568</v>
      </c>
      <c r="V10">
        <v>0.16158</v>
      </c>
      <c r="W10">
        <v>120.53889820000001</v>
      </c>
      <c r="X10">
        <v>16.12</v>
      </c>
    </row>
    <row r="11" spans="1:24" x14ac:dyDescent="0.25">
      <c r="A11">
        <v>7</v>
      </c>
      <c r="B11">
        <v>19792</v>
      </c>
      <c r="C11">
        <v>1979</v>
      </c>
      <c r="D11" s="20">
        <v>2</v>
      </c>
      <c r="E11" s="17">
        <v>20769432</v>
      </c>
      <c r="F11" s="17">
        <v>1935049</v>
      </c>
      <c r="G11" s="17">
        <v>933456479</v>
      </c>
      <c r="H11" s="17">
        <v>913108775</v>
      </c>
      <c r="I11" s="17">
        <v>0</v>
      </c>
      <c r="J11" s="17">
        <v>907153155.50010395</v>
      </c>
      <c r="K11">
        <v>2.2895176999999999E-2</v>
      </c>
      <c r="L11">
        <v>2.0297184999999999E-2</v>
      </c>
      <c r="M11">
        <v>4.3192361999999998E-2</v>
      </c>
      <c r="N11" s="17">
        <v>331</v>
      </c>
      <c r="P11" s="17">
        <v>0</v>
      </c>
      <c r="R11">
        <v>2.0762076266622E-2</v>
      </c>
      <c r="S11">
        <v>2.2430285202262801E-2</v>
      </c>
      <c r="T11">
        <v>4.3192361999999998E-2</v>
      </c>
      <c r="U11">
        <v>112.93429999999999</v>
      </c>
      <c r="V11">
        <v>0.174122</v>
      </c>
      <c r="W11">
        <v>125.7452579</v>
      </c>
      <c r="X11">
        <v>16.5</v>
      </c>
    </row>
    <row r="12" spans="1:24" x14ac:dyDescent="0.25">
      <c r="A12">
        <v>8</v>
      </c>
      <c r="B12">
        <v>19793</v>
      </c>
      <c r="C12">
        <v>1979</v>
      </c>
      <c r="D12" s="20">
        <v>3</v>
      </c>
      <c r="E12" s="17">
        <v>21710589</v>
      </c>
      <c r="F12" s="17">
        <v>3759226</v>
      </c>
      <c r="G12" s="17">
        <v>1070684326</v>
      </c>
      <c r="H12" s="17">
        <v>1040414815</v>
      </c>
      <c r="I12" s="17">
        <v>956820</v>
      </c>
      <c r="J12" s="17">
        <v>1034579155.0001</v>
      </c>
      <c r="K12">
        <v>2.0984947E-2</v>
      </c>
      <c r="L12">
        <v>2.6549060999999999E-2</v>
      </c>
      <c r="M12">
        <v>4.7534008000000003E-2</v>
      </c>
      <c r="N12" s="17">
        <v>356</v>
      </c>
      <c r="P12" s="17">
        <v>0</v>
      </c>
      <c r="R12">
        <v>1.7351367377973301E-2</v>
      </c>
      <c r="S12">
        <v>3.0182640785950201E-2</v>
      </c>
      <c r="T12">
        <v>4.7534008000000003E-2</v>
      </c>
      <c r="U12">
        <v>116.343</v>
      </c>
      <c r="V12">
        <v>0.18771099999999999</v>
      </c>
      <c r="W12">
        <v>131.72243399999999</v>
      </c>
      <c r="X12">
        <v>17.05</v>
      </c>
    </row>
    <row r="13" spans="1:24" x14ac:dyDescent="0.25">
      <c r="A13">
        <v>9</v>
      </c>
      <c r="B13">
        <v>19794</v>
      </c>
      <c r="C13">
        <v>1979</v>
      </c>
      <c r="D13" s="20">
        <v>4</v>
      </c>
      <c r="E13" s="17">
        <v>25295067</v>
      </c>
      <c r="F13" s="17">
        <v>8943206</v>
      </c>
      <c r="G13" s="17">
        <v>1231133627</v>
      </c>
      <c r="H13" s="17">
        <v>1176664071</v>
      </c>
      <c r="I13" s="17">
        <v>1676393</v>
      </c>
      <c r="J13" s="17">
        <v>1171865788.5001199</v>
      </c>
      <c r="K13">
        <v>2.1585294000000001E-2</v>
      </c>
      <c r="L13">
        <v>4.0279991000000001E-2</v>
      </c>
      <c r="M13">
        <v>6.1865284999999999E-2</v>
      </c>
      <c r="N13" s="17">
        <v>370</v>
      </c>
      <c r="P13" s="17">
        <v>0</v>
      </c>
      <c r="Q13">
        <v>20.46</v>
      </c>
      <c r="R13">
        <v>1.39536977360939E-2</v>
      </c>
      <c r="S13">
        <v>4.7911586421395397E-2</v>
      </c>
      <c r="T13">
        <v>6.1865284999999999E-2</v>
      </c>
      <c r="U13">
        <v>121.91719999999999</v>
      </c>
      <c r="V13">
        <v>0.19070699999999999</v>
      </c>
      <c r="W13">
        <v>139.87147999999999</v>
      </c>
      <c r="X13">
        <v>18.27</v>
      </c>
    </row>
    <row r="14" spans="1:24" x14ac:dyDescent="0.25">
      <c r="A14">
        <v>10</v>
      </c>
      <c r="B14">
        <v>19801</v>
      </c>
      <c r="C14">
        <v>1980</v>
      </c>
      <c r="D14" s="20">
        <v>1</v>
      </c>
      <c r="E14" s="17">
        <v>28406387</v>
      </c>
      <c r="F14" s="17">
        <v>4335061</v>
      </c>
      <c r="G14" s="17">
        <v>1430115931</v>
      </c>
      <c r="H14" s="17">
        <v>1378295675</v>
      </c>
      <c r="I14" s="17">
        <v>0</v>
      </c>
      <c r="J14" s="17">
        <v>1370994409.8334701</v>
      </c>
      <c r="K14">
        <v>2.071955E-2</v>
      </c>
      <c r="L14">
        <v>3.4635586000000003E-2</v>
      </c>
      <c r="M14">
        <v>5.5355135999999999E-2</v>
      </c>
      <c r="N14" s="17">
        <v>405</v>
      </c>
      <c r="P14" s="17">
        <v>0</v>
      </c>
      <c r="R14">
        <v>1.7557566848812899E-2</v>
      </c>
      <c r="S14">
        <v>3.7797569142746797E-2</v>
      </c>
      <c r="T14">
        <v>5.5355135999999999E-2</v>
      </c>
      <c r="U14">
        <v>126.5254</v>
      </c>
      <c r="V14">
        <v>0.20794599999999999</v>
      </c>
      <c r="W14">
        <v>147.6140848</v>
      </c>
      <c r="X14">
        <v>18.899999999999999</v>
      </c>
    </row>
    <row r="15" spans="1:24" x14ac:dyDescent="0.25">
      <c r="A15">
        <v>11</v>
      </c>
      <c r="B15">
        <v>19802</v>
      </c>
      <c r="C15">
        <v>1980</v>
      </c>
      <c r="D15" s="20">
        <v>2</v>
      </c>
      <c r="E15" s="17">
        <v>32426249</v>
      </c>
      <c r="F15" s="17">
        <v>7085424</v>
      </c>
      <c r="G15" s="17">
        <v>1582310228</v>
      </c>
      <c r="H15" s="17">
        <v>1570794466</v>
      </c>
      <c r="I15" s="17">
        <v>0</v>
      </c>
      <c r="J15" s="17">
        <v>1563528428.3334799</v>
      </c>
      <c r="K15">
        <v>2.0739148999999998E-2</v>
      </c>
      <c r="L15">
        <v>2.8335510000000001E-3</v>
      </c>
      <c r="M15">
        <v>2.3572699999999999E-2</v>
      </c>
      <c r="N15" s="17">
        <v>428</v>
      </c>
      <c r="P15" s="17">
        <v>0</v>
      </c>
      <c r="R15">
        <v>1.62074603446834E-2</v>
      </c>
      <c r="S15">
        <v>7.3652399222918904E-3</v>
      </c>
      <c r="T15">
        <v>2.3572699999999999E-2</v>
      </c>
      <c r="U15">
        <v>127.4573</v>
      </c>
      <c r="V15">
        <v>0.18832699999999999</v>
      </c>
      <c r="W15">
        <v>151.09374729999999</v>
      </c>
      <c r="X15">
        <v>17.95</v>
      </c>
    </row>
    <row r="16" spans="1:24" x14ac:dyDescent="0.25">
      <c r="A16">
        <v>12</v>
      </c>
      <c r="B16">
        <v>19803</v>
      </c>
      <c r="C16">
        <v>1980</v>
      </c>
      <c r="D16" s="20">
        <v>3</v>
      </c>
      <c r="E16" s="17">
        <v>34872795</v>
      </c>
      <c r="F16" s="17">
        <v>9615441</v>
      </c>
      <c r="G16" s="17">
        <v>1775851147</v>
      </c>
      <c r="H16" s="17">
        <v>1735900359</v>
      </c>
      <c r="I16" s="17">
        <v>247327</v>
      </c>
      <c r="J16" s="17">
        <v>1728960151.00015</v>
      </c>
      <c r="K16">
        <v>2.0169808000000001E-2</v>
      </c>
      <c r="L16">
        <v>1.7688478000000001E-2</v>
      </c>
      <c r="M16">
        <v>3.7858285999999998E-2</v>
      </c>
      <c r="N16" s="17">
        <v>465</v>
      </c>
      <c r="P16" s="17">
        <v>0</v>
      </c>
      <c r="R16">
        <v>1.4608407247205401E-2</v>
      </c>
      <c r="S16">
        <v>2.3249879401064599E-2</v>
      </c>
      <c r="T16">
        <v>3.7858285999999998E-2</v>
      </c>
      <c r="U16">
        <v>130.42070000000001</v>
      </c>
      <c r="V16">
        <v>0.178651</v>
      </c>
      <c r="W16">
        <v>156.81389759999999</v>
      </c>
      <c r="X16">
        <v>17.77</v>
      </c>
    </row>
    <row r="17" spans="1:24" x14ac:dyDescent="0.25">
      <c r="A17">
        <v>13</v>
      </c>
      <c r="B17">
        <v>19804</v>
      </c>
      <c r="C17">
        <v>1980</v>
      </c>
      <c r="D17" s="20">
        <v>4</v>
      </c>
      <c r="E17" s="17">
        <v>37664990</v>
      </c>
      <c r="F17" s="17">
        <v>8149203</v>
      </c>
      <c r="G17" s="17">
        <v>1976014374</v>
      </c>
      <c r="H17" s="17">
        <v>1904991793</v>
      </c>
      <c r="I17" s="17">
        <v>286173</v>
      </c>
      <c r="J17" s="17">
        <v>1896368311.3334899</v>
      </c>
      <c r="K17">
        <v>1.9861642999999998E-2</v>
      </c>
      <c r="L17">
        <v>3.330553E-2</v>
      </c>
      <c r="M17">
        <v>5.3167172999999998E-2</v>
      </c>
      <c r="N17" s="17">
        <v>493</v>
      </c>
      <c r="P17" s="17">
        <v>0</v>
      </c>
      <c r="Q17">
        <v>18.07</v>
      </c>
      <c r="R17">
        <v>1.5564374717506799E-2</v>
      </c>
      <c r="S17">
        <v>3.76027977127803E-2</v>
      </c>
      <c r="T17">
        <v>5.3167172999999998E-2</v>
      </c>
      <c r="U17">
        <v>135.32490000000001</v>
      </c>
      <c r="V17">
        <v>0.16995299999999999</v>
      </c>
      <c r="W17">
        <v>165.1512492</v>
      </c>
      <c r="X17">
        <v>18.2</v>
      </c>
    </row>
    <row r="18" spans="1:24" x14ac:dyDescent="0.25">
      <c r="A18">
        <v>14</v>
      </c>
      <c r="B18">
        <v>19811</v>
      </c>
      <c r="C18">
        <v>1981</v>
      </c>
      <c r="D18" s="20">
        <v>1</v>
      </c>
      <c r="E18" s="17">
        <v>43628932</v>
      </c>
      <c r="F18" s="17">
        <v>11446531</v>
      </c>
      <c r="G18" s="17">
        <v>2290643221</v>
      </c>
      <c r="H18" s="17">
        <v>2257880610</v>
      </c>
      <c r="I18" s="17">
        <v>1532335</v>
      </c>
      <c r="J18" s="17">
        <v>2248294730.6668301</v>
      </c>
      <c r="K18">
        <v>1.9405344000000001E-2</v>
      </c>
      <c r="L18">
        <v>1.0162553E-2</v>
      </c>
      <c r="M18">
        <v>2.9567896999999999E-2</v>
      </c>
      <c r="N18" s="17">
        <v>526</v>
      </c>
      <c r="P18" s="17">
        <v>0</v>
      </c>
      <c r="R18">
        <v>1.4314137982458799E-2</v>
      </c>
      <c r="S18">
        <v>1.5253759007756201E-2</v>
      </c>
      <c r="T18">
        <v>2.9567896999999999E-2</v>
      </c>
      <c r="U18">
        <v>137.38910000000001</v>
      </c>
      <c r="V18">
        <v>0.14416599999999999</v>
      </c>
      <c r="W18">
        <v>170.03442430000001</v>
      </c>
      <c r="X18">
        <v>17.739999999999998</v>
      </c>
    </row>
    <row r="19" spans="1:24" x14ac:dyDescent="0.25">
      <c r="A19">
        <v>15</v>
      </c>
      <c r="B19">
        <v>19812</v>
      </c>
      <c r="C19">
        <v>1981</v>
      </c>
      <c r="D19" s="20">
        <v>2</v>
      </c>
      <c r="E19" s="17">
        <v>53952894</v>
      </c>
      <c r="F19" s="17">
        <v>17209245</v>
      </c>
      <c r="G19" s="17">
        <v>2689864442</v>
      </c>
      <c r="H19" s="17">
        <v>2616246739</v>
      </c>
      <c r="I19" s="17">
        <v>0</v>
      </c>
      <c r="J19" s="17">
        <v>2606867063.5001898</v>
      </c>
      <c r="K19">
        <v>2.0696450000000002E-2</v>
      </c>
      <c r="L19">
        <v>2.163841E-2</v>
      </c>
      <c r="M19">
        <v>4.2334860000000002E-2</v>
      </c>
      <c r="N19" s="17">
        <v>569</v>
      </c>
      <c r="P19" s="17">
        <v>0</v>
      </c>
      <c r="R19">
        <v>1.4094945428734299E-2</v>
      </c>
      <c r="S19">
        <v>2.8239914505327701E-2</v>
      </c>
      <c r="T19">
        <v>4.2334860000000002E-2</v>
      </c>
      <c r="U19">
        <v>141.26900000000001</v>
      </c>
      <c r="V19">
        <v>0.16292799999999999</v>
      </c>
      <c r="W19">
        <v>177.23280790000001</v>
      </c>
      <c r="X19">
        <v>17.760000000000002</v>
      </c>
    </row>
    <row r="20" spans="1:24" x14ac:dyDescent="0.25">
      <c r="A20">
        <v>16</v>
      </c>
      <c r="B20">
        <v>19813</v>
      </c>
      <c r="C20">
        <v>1981</v>
      </c>
      <c r="D20" s="20">
        <v>3</v>
      </c>
      <c r="E20" s="17">
        <v>56865487</v>
      </c>
      <c r="F20" s="17">
        <v>42431687</v>
      </c>
      <c r="G20" s="17">
        <v>3061085019</v>
      </c>
      <c r="H20" s="17">
        <v>2979954557</v>
      </c>
      <c r="I20" s="17">
        <v>271510</v>
      </c>
      <c r="J20" s="17">
        <v>2982079483.1668601</v>
      </c>
      <c r="K20">
        <v>1.9069071999999999E-2</v>
      </c>
      <c r="L20">
        <v>1.3068158E-2</v>
      </c>
      <c r="M20">
        <v>3.2137230000000003E-2</v>
      </c>
      <c r="N20" s="17">
        <v>621</v>
      </c>
      <c r="P20" s="17">
        <v>0</v>
      </c>
      <c r="R20">
        <v>4.8401795061048499E-3</v>
      </c>
      <c r="S20">
        <v>2.7297049746492299E-2</v>
      </c>
      <c r="T20">
        <v>3.2137230000000003E-2</v>
      </c>
      <c r="U20">
        <v>145.12520000000001</v>
      </c>
      <c r="V20">
        <v>0.15720700000000001</v>
      </c>
      <c r="W20">
        <v>182.92857939999999</v>
      </c>
      <c r="X20">
        <v>17.47</v>
      </c>
    </row>
    <row r="21" spans="1:24" x14ac:dyDescent="0.25">
      <c r="A21">
        <v>17</v>
      </c>
      <c r="B21">
        <v>19814</v>
      </c>
      <c r="C21">
        <v>1981</v>
      </c>
      <c r="D21" s="20">
        <v>4</v>
      </c>
      <c r="E21" s="17">
        <v>67199895</v>
      </c>
      <c r="F21" s="17">
        <v>33896827</v>
      </c>
      <c r="G21" s="17">
        <v>3668148597</v>
      </c>
      <c r="H21" s="17">
        <v>3516152346</v>
      </c>
      <c r="I21" s="17">
        <v>529000</v>
      </c>
      <c r="J21" s="17">
        <v>3510436294.5002198</v>
      </c>
      <c r="K21">
        <v>1.9142889999999999E-2</v>
      </c>
      <c r="L21">
        <v>3.3793071000000001E-2</v>
      </c>
      <c r="M21">
        <v>5.2935960999999997E-2</v>
      </c>
      <c r="N21" s="17">
        <v>681</v>
      </c>
      <c r="P21" s="17">
        <v>0</v>
      </c>
      <c r="Q21">
        <v>16.63</v>
      </c>
      <c r="R21">
        <v>9.4868743387184502E-3</v>
      </c>
      <c r="S21">
        <v>4.3449086724336901E-2</v>
      </c>
      <c r="T21">
        <v>5.2935960999999997E-2</v>
      </c>
      <c r="U21">
        <v>151.4307</v>
      </c>
      <c r="V21">
        <v>0.156976</v>
      </c>
      <c r="W21">
        <v>192.61207959999999</v>
      </c>
      <c r="X21">
        <v>17.809999999999999</v>
      </c>
    </row>
    <row r="22" spans="1:24" x14ac:dyDescent="0.25">
      <c r="A22">
        <v>18</v>
      </c>
      <c r="B22">
        <v>19821</v>
      </c>
      <c r="C22">
        <v>1982</v>
      </c>
      <c r="D22" s="20">
        <v>1</v>
      </c>
      <c r="E22" s="17">
        <v>75669048</v>
      </c>
      <c r="F22" s="17">
        <v>31389241</v>
      </c>
      <c r="G22" s="17">
        <v>4123217680</v>
      </c>
      <c r="H22" s="17">
        <v>4066607270</v>
      </c>
      <c r="I22" s="17">
        <v>212899</v>
      </c>
      <c r="J22" s="17">
        <v>4056972425.0002198</v>
      </c>
      <c r="K22">
        <v>1.8651605000000002E-2</v>
      </c>
      <c r="L22">
        <v>6.2692240000000003E-3</v>
      </c>
      <c r="M22">
        <v>2.4920828999999999E-2</v>
      </c>
      <c r="N22" s="17">
        <v>724</v>
      </c>
      <c r="P22" s="17">
        <v>0</v>
      </c>
      <c r="R22">
        <v>1.09144954318977E-2</v>
      </c>
      <c r="S22">
        <v>1.4006333553030499E-2</v>
      </c>
      <c r="T22">
        <v>2.4920828999999999E-2</v>
      </c>
      <c r="U22">
        <v>153.55160000000001</v>
      </c>
      <c r="V22">
        <v>0.15232899999999999</v>
      </c>
      <c r="W22">
        <v>197.4121323</v>
      </c>
      <c r="X22">
        <v>17.350000000000001</v>
      </c>
    </row>
    <row r="23" spans="1:24" x14ac:dyDescent="0.25">
      <c r="A23">
        <v>19</v>
      </c>
      <c r="B23">
        <v>19822</v>
      </c>
      <c r="C23">
        <v>1982</v>
      </c>
      <c r="D23" s="20">
        <v>2</v>
      </c>
      <c r="E23" s="17">
        <v>86665484</v>
      </c>
      <c r="F23" s="17">
        <v>57804140</v>
      </c>
      <c r="G23" s="17">
        <v>4538598298</v>
      </c>
      <c r="H23" s="17">
        <v>4474840662</v>
      </c>
      <c r="I23" s="17">
        <v>0</v>
      </c>
      <c r="J23" s="17">
        <v>4474854237.33356</v>
      </c>
      <c r="K23">
        <v>1.9367219000000001E-2</v>
      </c>
      <c r="L23">
        <v>1.3304339999999999E-3</v>
      </c>
      <c r="M23">
        <v>2.0697653E-2</v>
      </c>
      <c r="N23" s="17">
        <v>757</v>
      </c>
      <c r="P23" s="17">
        <v>0</v>
      </c>
      <c r="R23">
        <v>6.4496724293745204E-3</v>
      </c>
      <c r="S23">
        <v>1.42479805192473E-2</v>
      </c>
      <c r="T23">
        <v>2.0697653E-2</v>
      </c>
      <c r="U23">
        <v>155.73939999999999</v>
      </c>
      <c r="V23">
        <v>0.130692</v>
      </c>
      <c r="W23">
        <v>201.49810009999999</v>
      </c>
      <c r="X23">
        <v>16.850000000000001</v>
      </c>
    </row>
    <row r="24" spans="1:24" x14ac:dyDescent="0.25">
      <c r="A24">
        <v>20</v>
      </c>
      <c r="B24">
        <v>19823</v>
      </c>
      <c r="C24">
        <v>1982</v>
      </c>
      <c r="D24" s="20">
        <v>3</v>
      </c>
      <c r="E24" s="17">
        <v>88183225</v>
      </c>
      <c r="F24" s="17">
        <v>35872735</v>
      </c>
      <c r="G24" s="17">
        <v>4716148768</v>
      </c>
      <c r="H24" s="17">
        <v>4697159565</v>
      </c>
      <c r="I24" s="17">
        <v>0</v>
      </c>
      <c r="J24" s="17">
        <v>4685701524.1668997</v>
      </c>
      <c r="K24">
        <v>1.8819642000000001E-2</v>
      </c>
      <c r="L24">
        <v>-3.6032030000000001E-3</v>
      </c>
      <c r="M24">
        <v>1.5216439E-2</v>
      </c>
      <c r="N24" s="17">
        <v>776</v>
      </c>
      <c r="P24" s="17">
        <v>0</v>
      </c>
      <c r="R24">
        <v>1.1163854490134399E-2</v>
      </c>
      <c r="S24">
        <v>4.0525848481943599E-3</v>
      </c>
      <c r="T24">
        <v>1.5216439E-2</v>
      </c>
      <c r="U24">
        <v>156.3706</v>
      </c>
      <c r="V24">
        <v>0.113771</v>
      </c>
      <c r="W24">
        <v>204.56418360000001</v>
      </c>
      <c r="X24">
        <v>16.260000000000002</v>
      </c>
    </row>
    <row r="25" spans="1:24" x14ac:dyDescent="0.25">
      <c r="A25">
        <v>21</v>
      </c>
      <c r="B25">
        <v>19824</v>
      </c>
      <c r="C25">
        <v>1982</v>
      </c>
      <c r="D25" s="20">
        <v>4</v>
      </c>
      <c r="E25" s="17">
        <v>95173478</v>
      </c>
      <c r="F25" s="17">
        <v>32758399</v>
      </c>
      <c r="G25" s="17">
        <v>4893870665</v>
      </c>
      <c r="H25" s="17">
        <v>4810425624</v>
      </c>
      <c r="I25" s="17">
        <v>0</v>
      </c>
      <c r="J25" s="17">
        <v>4795080330.8335695</v>
      </c>
      <c r="K25">
        <v>1.9848151000000001E-2</v>
      </c>
      <c r="L25">
        <v>1.0570550999999999E-2</v>
      </c>
      <c r="M25">
        <v>3.0418701999999999E-2</v>
      </c>
      <c r="N25" s="17">
        <v>781</v>
      </c>
      <c r="P25" s="17">
        <v>0</v>
      </c>
      <c r="Q25">
        <v>9.44</v>
      </c>
      <c r="R25">
        <v>1.30164824557068E-2</v>
      </c>
      <c r="S25">
        <v>1.74022196173498E-2</v>
      </c>
      <c r="T25">
        <v>3.0418701999999999E-2</v>
      </c>
      <c r="U25">
        <v>159.09180000000001</v>
      </c>
      <c r="V25">
        <v>9.1254000000000002E-2</v>
      </c>
      <c r="W25">
        <v>210.78676060000001</v>
      </c>
      <c r="X25">
        <v>16.079999999999998</v>
      </c>
    </row>
    <row r="26" spans="1:24" x14ac:dyDescent="0.25">
      <c r="A26">
        <v>22</v>
      </c>
      <c r="B26">
        <v>19831</v>
      </c>
      <c r="C26">
        <v>1983</v>
      </c>
      <c r="D26" s="20">
        <v>1</v>
      </c>
      <c r="E26" s="17">
        <v>148382445</v>
      </c>
      <c r="F26" s="17">
        <v>55042322</v>
      </c>
      <c r="G26" s="17">
        <v>7459641924</v>
      </c>
      <c r="H26" s="17">
        <v>7423637732</v>
      </c>
      <c r="I26" s="17">
        <v>199800</v>
      </c>
      <c r="J26" s="17">
        <v>7401598178.0002899</v>
      </c>
      <c r="K26">
        <v>2.0047352000000001E-2</v>
      </c>
      <c r="L26">
        <v>-2.5451710000000002E-3</v>
      </c>
      <c r="M26">
        <v>1.7502180999999999E-2</v>
      </c>
      <c r="N26" s="17">
        <v>941</v>
      </c>
      <c r="O26">
        <v>0.94</v>
      </c>
      <c r="P26" s="17">
        <v>6</v>
      </c>
      <c r="R26">
        <v>1.26108065792377E-2</v>
      </c>
      <c r="S26">
        <v>4.8913749611008096E-3</v>
      </c>
      <c r="T26">
        <v>1.7502180999999999E-2</v>
      </c>
      <c r="U26">
        <v>159.8699</v>
      </c>
      <c r="V26">
        <v>8.3835000000000007E-2</v>
      </c>
      <c r="W26">
        <v>214.47598859999999</v>
      </c>
      <c r="X26">
        <v>15.64</v>
      </c>
    </row>
    <row r="27" spans="1:24" x14ac:dyDescent="0.25">
      <c r="A27">
        <v>23</v>
      </c>
      <c r="B27">
        <v>19832</v>
      </c>
      <c r="C27">
        <v>1983</v>
      </c>
      <c r="D27" s="20">
        <v>2</v>
      </c>
      <c r="E27" s="17">
        <v>159595101</v>
      </c>
      <c r="F27" s="17">
        <v>31289032</v>
      </c>
      <c r="G27" s="17">
        <v>8293800809</v>
      </c>
      <c r="H27" s="17">
        <v>8215379482</v>
      </c>
      <c r="I27" s="17">
        <v>905773</v>
      </c>
      <c r="J27" s="17">
        <v>8177372744.5002804</v>
      </c>
      <c r="K27">
        <v>1.9516671999999999E-2</v>
      </c>
      <c r="L27">
        <v>5.8745109999999998E-3</v>
      </c>
      <c r="M27">
        <v>2.5391183000000001E-2</v>
      </c>
      <c r="N27" s="17">
        <v>978</v>
      </c>
      <c r="O27">
        <v>0.93416666666666703</v>
      </c>
      <c r="P27" s="17">
        <v>12</v>
      </c>
      <c r="R27">
        <v>1.56903779500932E-2</v>
      </c>
      <c r="S27">
        <v>9.7008051948410598E-3</v>
      </c>
      <c r="T27">
        <v>2.5391183000000001E-2</v>
      </c>
      <c r="U27">
        <v>161.42080000000001</v>
      </c>
      <c r="V27">
        <v>8.8527999999999996E-2</v>
      </c>
      <c r="W27">
        <v>219.92178770000001</v>
      </c>
      <c r="X27">
        <v>15.41</v>
      </c>
    </row>
    <row r="28" spans="1:24" x14ac:dyDescent="0.25">
      <c r="A28">
        <v>24</v>
      </c>
      <c r="B28">
        <v>19833</v>
      </c>
      <c r="C28">
        <v>1983</v>
      </c>
      <c r="D28" s="20">
        <v>3</v>
      </c>
      <c r="E28" s="17">
        <v>157695720</v>
      </c>
      <c r="F28" s="17">
        <v>39760295</v>
      </c>
      <c r="G28" s="17">
        <v>8588079126</v>
      </c>
      <c r="H28" s="17">
        <v>8459624903</v>
      </c>
      <c r="I28" s="17">
        <v>2677278</v>
      </c>
      <c r="J28" s="17">
        <v>8425601171.5002604</v>
      </c>
      <c r="K28">
        <v>1.8716257E-2</v>
      </c>
      <c r="L28">
        <v>1.0844473E-2</v>
      </c>
      <c r="M28">
        <v>2.956073E-2</v>
      </c>
      <c r="N28" s="17">
        <v>991</v>
      </c>
      <c r="O28">
        <v>0.94642857142857095</v>
      </c>
      <c r="P28" s="17">
        <v>14</v>
      </c>
      <c r="R28">
        <v>1.39972712450381E-2</v>
      </c>
      <c r="S28">
        <v>1.55634593106014E-2</v>
      </c>
      <c r="T28">
        <v>2.956073E-2</v>
      </c>
      <c r="U28">
        <v>163.93299999999999</v>
      </c>
      <c r="V28">
        <v>0.10287300000000001</v>
      </c>
      <c r="W28">
        <v>226.4228363</v>
      </c>
      <c r="X28">
        <v>15.27</v>
      </c>
    </row>
    <row r="29" spans="1:24" x14ac:dyDescent="0.25">
      <c r="A29">
        <v>25</v>
      </c>
      <c r="B29">
        <v>19834</v>
      </c>
      <c r="C29">
        <v>1983</v>
      </c>
      <c r="D29" s="20">
        <v>4</v>
      </c>
      <c r="E29" s="17">
        <v>158989316</v>
      </c>
      <c r="F29" s="17">
        <v>68954177</v>
      </c>
      <c r="G29" s="17">
        <v>9025037692</v>
      </c>
      <c r="H29" s="17">
        <v>8656471634</v>
      </c>
      <c r="I29" s="17">
        <v>180000</v>
      </c>
      <c r="J29" s="17">
        <v>8637862283.8336201</v>
      </c>
      <c r="K29">
        <v>1.8406095000000001E-2</v>
      </c>
      <c r="L29">
        <v>3.4706722000000002E-2</v>
      </c>
      <c r="M29">
        <v>5.3112817E-2</v>
      </c>
      <c r="N29" s="17">
        <v>989</v>
      </c>
      <c r="O29">
        <v>0.93</v>
      </c>
      <c r="P29" s="17">
        <v>16</v>
      </c>
      <c r="Q29">
        <v>13.12</v>
      </c>
      <c r="R29">
        <v>1.0423312625452199E-2</v>
      </c>
      <c r="S29">
        <v>4.2689504171666899E-2</v>
      </c>
      <c r="T29">
        <v>5.3112817E-2</v>
      </c>
      <c r="U29">
        <v>170.93129999999999</v>
      </c>
      <c r="V29">
        <v>0.12556700000000001</v>
      </c>
      <c r="W29">
        <v>238.44879090000001</v>
      </c>
      <c r="X29">
        <v>15.58</v>
      </c>
    </row>
    <row r="30" spans="1:24" x14ac:dyDescent="0.25">
      <c r="A30">
        <v>26</v>
      </c>
      <c r="B30">
        <v>19841</v>
      </c>
      <c r="C30">
        <v>1984</v>
      </c>
      <c r="D30" s="20">
        <v>1</v>
      </c>
      <c r="E30" s="17">
        <v>170313749</v>
      </c>
      <c r="F30" s="17">
        <v>37752822</v>
      </c>
      <c r="G30" s="17">
        <v>9447719891</v>
      </c>
      <c r="H30" s="17">
        <v>9271017709</v>
      </c>
      <c r="I30" s="17">
        <v>126986</v>
      </c>
      <c r="J30" s="17">
        <v>9233059377.3336201</v>
      </c>
      <c r="K30">
        <v>1.844608E-2</v>
      </c>
      <c r="L30">
        <v>1.5062867000000001E-2</v>
      </c>
      <c r="M30">
        <v>3.3508946999999997E-2</v>
      </c>
      <c r="N30" s="17">
        <v>995</v>
      </c>
      <c r="O30">
        <v>0.942105263157895</v>
      </c>
      <c r="P30" s="17">
        <v>19</v>
      </c>
      <c r="R30">
        <v>1.4357205080412E-2</v>
      </c>
      <c r="S30">
        <v>1.91517416680002E-2</v>
      </c>
      <c r="T30">
        <v>3.3508946999999997E-2</v>
      </c>
      <c r="U30">
        <v>174.20500000000001</v>
      </c>
      <c r="V30">
        <v>0.14157400000000001</v>
      </c>
      <c r="W30">
        <v>246.43895879999999</v>
      </c>
      <c r="X30">
        <v>15.52</v>
      </c>
    </row>
    <row r="31" spans="1:24" x14ac:dyDescent="0.25">
      <c r="A31">
        <v>27</v>
      </c>
      <c r="B31">
        <v>19842</v>
      </c>
      <c r="C31">
        <v>1984</v>
      </c>
      <c r="D31" s="20">
        <v>2</v>
      </c>
      <c r="E31" s="17">
        <v>194268879</v>
      </c>
      <c r="F31" s="17">
        <v>75880187</v>
      </c>
      <c r="G31" s="17">
        <v>10561489204</v>
      </c>
      <c r="H31" s="17">
        <v>10362821011</v>
      </c>
      <c r="I31" s="17">
        <v>8920778</v>
      </c>
      <c r="J31" s="17">
        <v>10331544422.500299</v>
      </c>
      <c r="K31">
        <v>1.8803469E-2</v>
      </c>
      <c r="L31">
        <v>1.2748218E-2</v>
      </c>
      <c r="M31">
        <v>3.1551687000000002E-2</v>
      </c>
      <c r="N31" s="17">
        <v>1057</v>
      </c>
      <c r="O31">
        <v>0.94550000000000001</v>
      </c>
      <c r="P31" s="17">
        <v>20</v>
      </c>
      <c r="R31">
        <v>1.1458953972280301E-2</v>
      </c>
      <c r="S31">
        <v>2.0092733720227501E-2</v>
      </c>
      <c r="T31">
        <v>3.1551687000000002E-2</v>
      </c>
      <c r="U31">
        <v>177.70529999999999</v>
      </c>
      <c r="V31">
        <v>0.14773500000000001</v>
      </c>
      <c r="W31">
        <v>254.2145237</v>
      </c>
      <c r="X31">
        <v>15.44</v>
      </c>
    </row>
    <row r="32" spans="1:24" x14ac:dyDescent="0.25">
      <c r="A32">
        <v>28</v>
      </c>
      <c r="B32">
        <v>19843</v>
      </c>
      <c r="C32">
        <v>1984</v>
      </c>
      <c r="D32" s="20">
        <v>3</v>
      </c>
      <c r="E32" s="17">
        <v>194555409</v>
      </c>
      <c r="F32" s="17">
        <v>65880363</v>
      </c>
      <c r="G32" s="17">
        <v>10852025073</v>
      </c>
      <c r="H32" s="17">
        <v>10718142164</v>
      </c>
      <c r="I32" s="17">
        <v>0</v>
      </c>
      <c r="J32" s="17">
        <v>10686230542.500299</v>
      </c>
      <c r="K32">
        <v>1.8206177E-2</v>
      </c>
      <c r="L32">
        <v>6.3635669999999997E-3</v>
      </c>
      <c r="M32">
        <v>2.4569744000000001E-2</v>
      </c>
      <c r="N32" s="17">
        <v>1065</v>
      </c>
      <c r="O32">
        <v>0.91260869565217395</v>
      </c>
      <c r="P32" s="17">
        <v>23</v>
      </c>
      <c r="R32">
        <v>1.20412006355511E-2</v>
      </c>
      <c r="S32">
        <v>1.2528543948919399E-2</v>
      </c>
      <c r="T32">
        <v>2.4569744000000001E-2</v>
      </c>
      <c r="U32">
        <v>179.93180000000001</v>
      </c>
      <c r="V32">
        <v>0.14274400000000001</v>
      </c>
      <c r="W32">
        <v>260.4605095</v>
      </c>
      <c r="X32">
        <v>15.24</v>
      </c>
    </row>
    <row r="33" spans="1:24" x14ac:dyDescent="0.25">
      <c r="A33">
        <v>29</v>
      </c>
      <c r="B33">
        <v>19844</v>
      </c>
      <c r="C33">
        <v>1984</v>
      </c>
      <c r="D33" s="20">
        <v>4</v>
      </c>
      <c r="E33" s="17">
        <v>206525668</v>
      </c>
      <c r="F33" s="17">
        <v>105357637</v>
      </c>
      <c r="G33" s="17">
        <v>11476035737</v>
      </c>
      <c r="H33" s="17">
        <v>11109752265</v>
      </c>
      <c r="I33" s="17">
        <v>1500</v>
      </c>
      <c r="J33" s="17">
        <v>11093588444.167</v>
      </c>
      <c r="K33">
        <v>1.8616668999999999E-2</v>
      </c>
      <c r="L33">
        <v>2.3520553E-2</v>
      </c>
      <c r="M33">
        <v>4.2137222000000002E-2</v>
      </c>
      <c r="N33" s="17">
        <v>1060</v>
      </c>
      <c r="O33">
        <v>0.91666666666666696</v>
      </c>
      <c r="P33" s="17">
        <v>27</v>
      </c>
      <c r="Q33">
        <v>13.83</v>
      </c>
      <c r="R33">
        <v>9.1195046137838402E-3</v>
      </c>
      <c r="S33">
        <v>3.3017717742413001E-2</v>
      </c>
      <c r="T33">
        <v>4.2137222000000002E-2</v>
      </c>
      <c r="U33">
        <v>185.87280000000001</v>
      </c>
      <c r="V33">
        <v>0.131768</v>
      </c>
      <c r="W33">
        <v>271.4355918</v>
      </c>
      <c r="X33">
        <v>15.33</v>
      </c>
    </row>
    <row r="34" spans="1:24" x14ac:dyDescent="0.25">
      <c r="A34">
        <v>30</v>
      </c>
      <c r="B34">
        <v>19851</v>
      </c>
      <c r="C34">
        <v>1985</v>
      </c>
      <c r="D34" s="20">
        <v>1</v>
      </c>
      <c r="E34" s="17">
        <v>215681100</v>
      </c>
      <c r="F34" s="17">
        <v>55518665</v>
      </c>
      <c r="G34" s="17">
        <v>12307773373</v>
      </c>
      <c r="H34" s="17">
        <v>12215368715</v>
      </c>
      <c r="I34" s="17">
        <v>1149000</v>
      </c>
      <c r="J34" s="17">
        <v>12170659847.500299</v>
      </c>
      <c r="K34">
        <v>1.7721397E-2</v>
      </c>
      <c r="L34">
        <v>3.125138E-3</v>
      </c>
      <c r="M34">
        <v>2.0846534999999999E-2</v>
      </c>
      <c r="N34" s="17">
        <v>1065</v>
      </c>
      <c r="O34">
        <v>0.90464285714285697</v>
      </c>
      <c r="P34" s="17">
        <v>28</v>
      </c>
      <c r="R34">
        <v>1.31597166469898E-2</v>
      </c>
      <c r="S34">
        <v>7.6868188883953198E-3</v>
      </c>
      <c r="T34">
        <v>2.0846534999999999E-2</v>
      </c>
      <c r="U34">
        <v>187.30160000000001</v>
      </c>
      <c r="V34">
        <v>0.119106</v>
      </c>
      <c r="W34">
        <v>277.09408339999999</v>
      </c>
      <c r="X34">
        <v>15.09</v>
      </c>
    </row>
    <row r="35" spans="1:24" x14ac:dyDescent="0.25">
      <c r="A35">
        <v>31</v>
      </c>
      <c r="B35">
        <v>19852</v>
      </c>
      <c r="C35">
        <v>1985</v>
      </c>
      <c r="D35" s="20">
        <v>2</v>
      </c>
      <c r="E35" s="17">
        <v>250822794</v>
      </c>
      <c r="F35" s="17">
        <v>71969506</v>
      </c>
      <c r="G35" s="17">
        <v>13282140026</v>
      </c>
      <c r="H35" s="17">
        <v>13124456388</v>
      </c>
      <c r="I35" s="17">
        <v>2937781</v>
      </c>
      <c r="J35" s="17">
        <v>13075364652.500299</v>
      </c>
      <c r="K35">
        <v>1.9182853E-2</v>
      </c>
      <c r="L35">
        <v>6.7800719999999998E-3</v>
      </c>
      <c r="M35">
        <v>2.5962925000000001E-2</v>
      </c>
      <c r="N35" s="17">
        <v>1125</v>
      </c>
      <c r="O35">
        <v>0.920333333333333</v>
      </c>
      <c r="P35" s="17">
        <v>30</v>
      </c>
      <c r="R35">
        <v>1.3678646275138401E-2</v>
      </c>
      <c r="S35">
        <v>1.22842783561899E-2</v>
      </c>
      <c r="T35">
        <v>2.5962925000000001E-2</v>
      </c>
      <c r="U35">
        <v>189.60239999999999</v>
      </c>
      <c r="V35">
        <v>0.11351700000000001</v>
      </c>
      <c r="W35">
        <v>284.2882563</v>
      </c>
      <c r="X35">
        <v>14.95</v>
      </c>
    </row>
    <row r="36" spans="1:24" x14ac:dyDescent="0.25">
      <c r="A36">
        <v>32</v>
      </c>
      <c r="B36">
        <v>19853</v>
      </c>
      <c r="C36">
        <v>1985</v>
      </c>
      <c r="D36" s="20">
        <v>3</v>
      </c>
      <c r="E36" s="17">
        <v>258660070</v>
      </c>
      <c r="F36" s="17">
        <v>85652517</v>
      </c>
      <c r="G36" s="17">
        <v>14113493808</v>
      </c>
      <c r="H36" s="17">
        <v>13960762103</v>
      </c>
      <c r="I36" s="17">
        <v>6290979</v>
      </c>
      <c r="J36" s="17">
        <v>13914222848.667</v>
      </c>
      <c r="K36">
        <v>1.8589616999999999E-2</v>
      </c>
      <c r="L36">
        <v>5.2730340000000002E-3</v>
      </c>
      <c r="M36">
        <v>2.3862650999999999E-2</v>
      </c>
      <c r="N36" s="17">
        <v>1142</v>
      </c>
      <c r="O36">
        <v>0.92833333333333301</v>
      </c>
      <c r="P36" s="17">
        <v>30</v>
      </c>
      <c r="R36">
        <v>1.2433863887452001E-2</v>
      </c>
      <c r="S36">
        <v>1.14287866257104E-2</v>
      </c>
      <c r="T36">
        <v>2.3862650999999999E-2</v>
      </c>
      <c r="U36">
        <v>191.76939999999999</v>
      </c>
      <c r="V36">
        <v>0.11280999999999999</v>
      </c>
      <c r="W36">
        <v>291.07212770000001</v>
      </c>
      <c r="X36">
        <v>14.78</v>
      </c>
    </row>
    <row r="37" spans="1:24" x14ac:dyDescent="0.25">
      <c r="A37">
        <v>33</v>
      </c>
      <c r="B37">
        <v>19854</v>
      </c>
      <c r="C37">
        <v>1985</v>
      </c>
      <c r="D37" s="20">
        <v>4</v>
      </c>
      <c r="E37" s="17">
        <v>265925322</v>
      </c>
      <c r="F37" s="17">
        <v>106431134</v>
      </c>
      <c r="G37" s="17">
        <v>15407790207</v>
      </c>
      <c r="H37" s="17">
        <v>15013222122</v>
      </c>
      <c r="I37" s="17">
        <v>4564020</v>
      </c>
      <c r="J37" s="17">
        <v>14975513905.000299</v>
      </c>
      <c r="K37">
        <v>1.7757341999999999E-2</v>
      </c>
      <c r="L37">
        <v>1.9545303999999999E-2</v>
      </c>
      <c r="M37">
        <v>3.7302646000000002E-2</v>
      </c>
      <c r="N37" s="17">
        <v>1159</v>
      </c>
      <c r="O37">
        <v>0.95433333333333303</v>
      </c>
      <c r="P37" s="17">
        <v>30</v>
      </c>
      <c r="Q37">
        <v>11.23</v>
      </c>
      <c r="R37">
        <v>1.06503315353168E-2</v>
      </c>
      <c r="S37">
        <v>2.66523144068351E-2</v>
      </c>
      <c r="T37">
        <v>3.7302646000000002E-2</v>
      </c>
      <c r="U37">
        <v>196.88040000000001</v>
      </c>
      <c r="V37">
        <v>0.107976</v>
      </c>
      <c r="W37">
        <v>301.92988819999999</v>
      </c>
      <c r="X37">
        <v>14.81</v>
      </c>
    </row>
    <row r="38" spans="1:24" x14ac:dyDescent="0.25">
      <c r="A38">
        <v>34</v>
      </c>
      <c r="B38">
        <v>19861</v>
      </c>
      <c r="C38">
        <v>1986</v>
      </c>
      <c r="D38" s="20">
        <v>1</v>
      </c>
      <c r="E38" s="17">
        <v>298054701</v>
      </c>
      <c r="F38" s="17">
        <v>113797053</v>
      </c>
      <c r="G38" s="17">
        <v>16759053174</v>
      </c>
      <c r="H38" s="17">
        <v>16606620801</v>
      </c>
      <c r="I38" s="17">
        <v>235092</v>
      </c>
      <c r="J38" s="17">
        <v>16564050214.500299</v>
      </c>
      <c r="K38">
        <v>1.7994071E-2</v>
      </c>
      <c r="L38">
        <v>2.3466730000000001E-3</v>
      </c>
      <c r="M38">
        <v>2.0340744000000001E-2</v>
      </c>
      <c r="N38" s="17">
        <v>1268</v>
      </c>
      <c r="O38">
        <v>0.93864864864864905</v>
      </c>
      <c r="P38" s="17">
        <v>37</v>
      </c>
      <c r="R38">
        <v>1.1123948890151201E-2</v>
      </c>
      <c r="S38">
        <v>9.2167955918386005E-3</v>
      </c>
      <c r="T38">
        <v>2.0340744000000001E-2</v>
      </c>
      <c r="U38">
        <v>198.69499999999999</v>
      </c>
      <c r="V38">
        <v>0.10747</v>
      </c>
      <c r="W38">
        <v>308.07136680000002</v>
      </c>
      <c r="X38">
        <v>14.61</v>
      </c>
    </row>
    <row r="39" spans="1:24" x14ac:dyDescent="0.25">
      <c r="A39">
        <v>35</v>
      </c>
      <c r="B39">
        <v>19862</v>
      </c>
      <c r="C39">
        <v>1986</v>
      </c>
      <c r="D39" s="20">
        <v>2</v>
      </c>
      <c r="E39" s="17">
        <v>320027959</v>
      </c>
      <c r="F39" s="17">
        <v>116105660</v>
      </c>
      <c r="G39" s="17">
        <v>17441514590</v>
      </c>
      <c r="H39" s="17">
        <v>17307130981</v>
      </c>
      <c r="I39" s="17">
        <v>161934</v>
      </c>
      <c r="J39" s="17">
        <v>17258426857.667</v>
      </c>
      <c r="K39">
        <v>1.8543286999999999E-2</v>
      </c>
      <c r="L39">
        <v>1.0684570000000001E-3</v>
      </c>
      <c r="M39">
        <v>1.9611744E-2</v>
      </c>
      <c r="N39" s="17">
        <v>1282</v>
      </c>
      <c r="O39">
        <v>0.96047619047619004</v>
      </c>
      <c r="P39" s="17">
        <v>42</v>
      </c>
      <c r="R39">
        <v>1.1815810367988899E-2</v>
      </c>
      <c r="S39">
        <v>7.7959332046668101E-3</v>
      </c>
      <c r="T39">
        <v>1.9611744E-2</v>
      </c>
      <c r="U39">
        <v>200.244</v>
      </c>
      <c r="V39">
        <v>0.101119</v>
      </c>
      <c r="W39">
        <v>314.11318360000001</v>
      </c>
      <c r="X39">
        <v>14.41</v>
      </c>
    </row>
    <row r="40" spans="1:24" x14ac:dyDescent="0.25">
      <c r="A40">
        <v>36</v>
      </c>
      <c r="B40">
        <v>19863</v>
      </c>
      <c r="C40">
        <v>1986</v>
      </c>
      <c r="D40" s="20">
        <v>3</v>
      </c>
      <c r="E40" s="17">
        <v>304294745</v>
      </c>
      <c r="F40" s="17">
        <v>162950363</v>
      </c>
      <c r="G40" s="17">
        <v>17441451813</v>
      </c>
      <c r="H40" s="17">
        <v>17328748762</v>
      </c>
      <c r="I40" s="17">
        <v>4864371</v>
      </c>
      <c r="J40" s="17">
        <v>17306360176.333698</v>
      </c>
      <c r="K40">
        <v>1.7582826999999999E-2</v>
      </c>
      <c r="L40">
        <v>-2.6223269999999998E-3</v>
      </c>
      <c r="M40">
        <v>1.49605E-2</v>
      </c>
      <c r="N40" s="17">
        <v>1272</v>
      </c>
      <c r="O40">
        <v>0.95288888888888901</v>
      </c>
      <c r="P40" s="17">
        <v>45</v>
      </c>
      <c r="R40">
        <v>8.1671929024848995E-3</v>
      </c>
      <c r="S40">
        <v>6.7933072467064697E-3</v>
      </c>
      <c r="T40">
        <v>1.49605E-2</v>
      </c>
      <c r="U40">
        <v>201.60429999999999</v>
      </c>
      <c r="V40">
        <v>9.2216999999999993E-2</v>
      </c>
      <c r="W40">
        <v>318.81247389999999</v>
      </c>
      <c r="X40">
        <v>14.17</v>
      </c>
    </row>
    <row r="41" spans="1:24" x14ac:dyDescent="0.25">
      <c r="A41">
        <v>37</v>
      </c>
      <c r="B41">
        <v>19864</v>
      </c>
      <c r="C41">
        <v>1986</v>
      </c>
      <c r="D41" s="20">
        <v>4</v>
      </c>
      <c r="E41" s="17">
        <v>309355420</v>
      </c>
      <c r="F41" s="17">
        <v>142113815</v>
      </c>
      <c r="G41" s="17">
        <v>17870897077</v>
      </c>
      <c r="H41" s="17">
        <v>17660975362</v>
      </c>
      <c r="I41" s="17">
        <v>74098209</v>
      </c>
      <c r="J41" s="17">
        <v>17591864691.667</v>
      </c>
      <c r="K41">
        <v>1.7585140999999999E-2</v>
      </c>
      <c r="L41">
        <v>8.0665760000000006E-3</v>
      </c>
      <c r="M41">
        <v>2.5651717000000001E-2</v>
      </c>
      <c r="N41" s="17">
        <v>1253</v>
      </c>
      <c r="O41">
        <v>0.94499999999999995</v>
      </c>
      <c r="P41" s="17">
        <v>50</v>
      </c>
      <c r="Q41">
        <v>8.3000000000000007</v>
      </c>
      <c r="R41">
        <v>9.5067582619152192E-3</v>
      </c>
      <c r="S41">
        <v>1.6144958421294299E-2</v>
      </c>
      <c r="T41">
        <v>2.5651717000000001E-2</v>
      </c>
      <c r="U41">
        <v>204.85919999999999</v>
      </c>
      <c r="V41">
        <v>8.0565999999999999E-2</v>
      </c>
      <c r="W41">
        <v>326.9905612</v>
      </c>
      <c r="X41">
        <v>14.07</v>
      </c>
    </row>
    <row r="42" spans="1:24" x14ac:dyDescent="0.25">
      <c r="A42">
        <v>38</v>
      </c>
      <c r="B42">
        <v>19871</v>
      </c>
      <c r="C42">
        <v>1987</v>
      </c>
      <c r="D42" s="20">
        <v>1</v>
      </c>
      <c r="E42" s="17">
        <v>331132977</v>
      </c>
      <c r="F42" s="17">
        <v>93434829</v>
      </c>
      <c r="G42" s="17">
        <v>18835190267</v>
      </c>
      <c r="H42" s="17">
        <v>18762281016</v>
      </c>
      <c r="I42" s="17">
        <v>31011919</v>
      </c>
      <c r="J42" s="17">
        <v>18683114812.000401</v>
      </c>
      <c r="K42">
        <v>1.7723649000000001E-2</v>
      </c>
      <c r="L42">
        <v>5.6127399999999995E-4</v>
      </c>
      <c r="M42">
        <v>1.8284923000000002E-2</v>
      </c>
      <c r="N42" s="17">
        <v>1302</v>
      </c>
      <c r="O42">
        <v>0.90735294117647103</v>
      </c>
      <c r="P42" s="17">
        <v>204</v>
      </c>
      <c r="R42">
        <v>1.27226188133964E-2</v>
      </c>
      <c r="S42">
        <v>5.5623043076976804E-3</v>
      </c>
      <c r="T42">
        <v>1.8284923000000002E-2</v>
      </c>
      <c r="U42">
        <v>205.99860000000001</v>
      </c>
      <c r="V42">
        <v>7.8509999999999996E-2</v>
      </c>
      <c r="W42">
        <v>332.96955850000001</v>
      </c>
      <c r="X42">
        <v>13.89</v>
      </c>
    </row>
    <row r="43" spans="1:24" x14ac:dyDescent="0.25">
      <c r="A43">
        <v>39</v>
      </c>
      <c r="B43">
        <v>19872</v>
      </c>
      <c r="C43">
        <v>1987</v>
      </c>
      <c r="D43" s="20">
        <v>2</v>
      </c>
      <c r="E43" s="17">
        <v>372074415</v>
      </c>
      <c r="F43" s="17">
        <v>105603528</v>
      </c>
      <c r="G43" s="17">
        <v>20697396769</v>
      </c>
      <c r="H43" s="17">
        <v>20723136340</v>
      </c>
      <c r="I43" s="17">
        <v>3983932</v>
      </c>
      <c r="J43" s="17">
        <v>20649921333.000401</v>
      </c>
      <c r="K43">
        <v>1.8018200000000002E-2</v>
      </c>
      <c r="L43">
        <v>-6.1675380000000002E-3</v>
      </c>
      <c r="M43">
        <v>1.1850662E-2</v>
      </c>
      <c r="N43" s="17">
        <v>1377</v>
      </c>
      <c r="O43">
        <v>0.92133064516129004</v>
      </c>
      <c r="P43" s="17">
        <v>248</v>
      </c>
      <c r="R43">
        <v>1.29042083358524E-2</v>
      </c>
      <c r="S43">
        <v>-1.05354585371871E-3</v>
      </c>
      <c r="T43">
        <v>1.1850662E-2</v>
      </c>
      <c r="U43">
        <v>205.78149999999999</v>
      </c>
      <c r="V43">
        <v>7.0749000000000006E-2</v>
      </c>
      <c r="W43">
        <v>336.9154681</v>
      </c>
      <c r="X43">
        <v>13.64</v>
      </c>
    </row>
    <row r="44" spans="1:24" x14ac:dyDescent="0.25">
      <c r="A44">
        <v>40</v>
      </c>
      <c r="B44">
        <v>19873</v>
      </c>
      <c r="C44">
        <v>1987</v>
      </c>
      <c r="D44" s="20">
        <v>3</v>
      </c>
      <c r="E44" s="17">
        <v>363463580</v>
      </c>
      <c r="F44" s="17">
        <v>129583520</v>
      </c>
      <c r="G44" s="17">
        <v>20959043612</v>
      </c>
      <c r="H44" s="17">
        <v>20764683314</v>
      </c>
      <c r="I44" s="17">
        <v>5341847</v>
      </c>
      <c r="J44" s="17">
        <v>20705649623.833698</v>
      </c>
      <c r="K44">
        <v>1.7553836E-2</v>
      </c>
      <c r="L44">
        <v>3.3864490000000001E-3</v>
      </c>
      <c r="M44">
        <v>2.0940284999999999E-2</v>
      </c>
      <c r="N44" s="17">
        <v>1369</v>
      </c>
      <c r="O44">
        <v>0.91826254826254805</v>
      </c>
      <c r="P44" s="17">
        <v>259</v>
      </c>
      <c r="R44">
        <v>1.12954707651764E-2</v>
      </c>
      <c r="S44">
        <v>9.6448142718559508E-3</v>
      </c>
      <c r="T44">
        <v>2.0940284999999999E-2</v>
      </c>
      <c r="U44">
        <v>207.7663</v>
      </c>
      <c r="V44">
        <v>7.6728000000000005E-2</v>
      </c>
      <c r="W44">
        <v>343.97057410000002</v>
      </c>
      <c r="X44">
        <v>13.51</v>
      </c>
    </row>
    <row r="45" spans="1:24" x14ac:dyDescent="0.25">
      <c r="A45">
        <v>41</v>
      </c>
      <c r="B45">
        <v>19874</v>
      </c>
      <c r="C45">
        <v>1987</v>
      </c>
      <c r="D45" s="20">
        <v>4</v>
      </c>
      <c r="E45" s="17">
        <v>381631170</v>
      </c>
      <c r="F45" s="17">
        <v>171786439</v>
      </c>
      <c r="G45" s="17">
        <v>22184603366</v>
      </c>
      <c r="H45" s="17">
        <v>21826737941</v>
      </c>
      <c r="I45" s="17">
        <v>13181098</v>
      </c>
      <c r="J45" s="17">
        <v>21778830221.500401</v>
      </c>
      <c r="K45">
        <v>1.7523033E-2</v>
      </c>
      <c r="L45">
        <v>9.1492559999999997E-3</v>
      </c>
      <c r="M45">
        <v>2.6672288999999998E-2</v>
      </c>
      <c r="N45" s="17">
        <v>1403</v>
      </c>
      <c r="O45">
        <v>0.91975945017182104</v>
      </c>
      <c r="P45" s="17">
        <v>291</v>
      </c>
      <c r="Q45">
        <v>8</v>
      </c>
      <c r="R45">
        <v>9.6352618054223096E-3</v>
      </c>
      <c r="S45">
        <v>1.7037027206066199E-2</v>
      </c>
      <c r="T45">
        <v>2.6672288999999998E-2</v>
      </c>
      <c r="U45">
        <v>211.30600000000001</v>
      </c>
      <c r="V45">
        <v>7.7747999999999998E-2</v>
      </c>
      <c r="W45">
        <v>353.14505659999998</v>
      </c>
      <c r="X45">
        <v>13.45</v>
      </c>
    </row>
    <row r="46" spans="1:24" x14ac:dyDescent="0.25">
      <c r="A46">
        <v>42</v>
      </c>
      <c r="B46">
        <v>19881</v>
      </c>
      <c r="C46">
        <v>1988</v>
      </c>
      <c r="D46" s="20">
        <v>1</v>
      </c>
      <c r="E46" s="17">
        <v>393665658</v>
      </c>
      <c r="F46" s="17">
        <v>151078902</v>
      </c>
      <c r="G46" s="17">
        <v>23080994821</v>
      </c>
      <c r="H46" s="17">
        <v>22907646744</v>
      </c>
      <c r="I46" s="17">
        <v>5404400</v>
      </c>
      <c r="J46" s="17">
        <v>22849262109.000401</v>
      </c>
      <c r="K46">
        <v>1.7228812999999999E-2</v>
      </c>
      <c r="L46">
        <v>1.211136E-3</v>
      </c>
      <c r="M46">
        <v>1.8439949000000001E-2</v>
      </c>
      <c r="N46" s="17">
        <v>1430</v>
      </c>
      <c r="O46">
        <v>0.89577560975609705</v>
      </c>
      <c r="P46" s="17">
        <v>1025</v>
      </c>
      <c r="R46">
        <v>1.06168310750151E-2</v>
      </c>
      <c r="S46">
        <v>7.8231181447907198E-3</v>
      </c>
      <c r="T46">
        <v>1.8439949000000001E-2</v>
      </c>
      <c r="U46">
        <v>212.959</v>
      </c>
      <c r="V46">
        <v>7.7903E-2</v>
      </c>
      <c r="W46">
        <v>359.65703350000001</v>
      </c>
      <c r="X46">
        <v>13.3</v>
      </c>
    </row>
    <row r="47" spans="1:24" x14ac:dyDescent="0.25">
      <c r="A47">
        <v>43</v>
      </c>
      <c r="B47">
        <v>19882</v>
      </c>
      <c r="C47">
        <v>1988</v>
      </c>
      <c r="D47" s="20">
        <v>2</v>
      </c>
      <c r="E47" s="17">
        <v>450398907</v>
      </c>
      <c r="F47" s="17">
        <v>151938627</v>
      </c>
      <c r="G47" s="17">
        <v>25932626386</v>
      </c>
      <c r="H47" s="17">
        <v>25721619671</v>
      </c>
      <c r="I47" s="17">
        <v>2431290</v>
      </c>
      <c r="J47" s="17">
        <v>25646240370.500401</v>
      </c>
      <c r="K47">
        <v>1.7561986000000002E-2</v>
      </c>
      <c r="L47">
        <v>2.3979880000000002E-3</v>
      </c>
      <c r="M47">
        <v>1.9959973999999998E-2</v>
      </c>
      <c r="N47" s="17">
        <v>1491</v>
      </c>
      <c r="O47">
        <v>0.89480833333333298</v>
      </c>
      <c r="P47" s="17">
        <v>1200</v>
      </c>
      <c r="R47">
        <v>1.1637584132733299E-2</v>
      </c>
      <c r="S47">
        <v>8.3223896335896004E-3</v>
      </c>
      <c r="T47">
        <v>1.9959973999999998E-2</v>
      </c>
      <c r="U47">
        <v>214.7312</v>
      </c>
      <c r="V47">
        <v>8.6012000000000005E-2</v>
      </c>
      <c r="W47">
        <v>366.8357785</v>
      </c>
      <c r="X47">
        <v>13.18</v>
      </c>
    </row>
    <row r="48" spans="1:24" x14ac:dyDescent="0.25">
      <c r="A48">
        <v>44</v>
      </c>
      <c r="B48">
        <v>19883</v>
      </c>
      <c r="C48">
        <v>1988</v>
      </c>
      <c r="D48" s="20">
        <v>3</v>
      </c>
      <c r="E48" s="17">
        <v>439110110</v>
      </c>
      <c r="F48" s="17">
        <v>177477496</v>
      </c>
      <c r="G48" s="17">
        <v>26712345680</v>
      </c>
      <c r="H48" s="17">
        <v>26344658594</v>
      </c>
      <c r="I48" s="17">
        <v>0</v>
      </c>
      <c r="J48" s="17">
        <v>26287027305.333801</v>
      </c>
      <c r="K48">
        <v>1.6704442E-2</v>
      </c>
      <c r="L48">
        <v>7.2358730000000003E-3</v>
      </c>
      <c r="M48">
        <v>2.3940315E-2</v>
      </c>
      <c r="N48" s="17">
        <v>1493</v>
      </c>
      <c r="O48">
        <v>0.89158424140821402</v>
      </c>
      <c r="P48" s="17">
        <v>1193</v>
      </c>
      <c r="R48">
        <v>9.9529174965673501E-3</v>
      </c>
      <c r="S48">
        <v>1.39873969669212E-2</v>
      </c>
      <c r="T48">
        <v>2.3940315E-2</v>
      </c>
      <c r="U48">
        <v>217.7346</v>
      </c>
      <c r="V48">
        <v>8.9011999999999994E-2</v>
      </c>
      <c r="W48">
        <v>375.61794259999999</v>
      </c>
      <c r="X48">
        <v>13.1</v>
      </c>
    </row>
    <row r="49" spans="1:24" x14ac:dyDescent="0.25">
      <c r="A49">
        <v>45</v>
      </c>
      <c r="B49">
        <v>19884</v>
      </c>
      <c r="C49">
        <v>1988</v>
      </c>
      <c r="D49" s="20">
        <v>4</v>
      </c>
      <c r="E49" s="17">
        <v>475631979</v>
      </c>
      <c r="F49" s="17">
        <v>220756300</v>
      </c>
      <c r="G49" s="17">
        <v>28470920216</v>
      </c>
      <c r="H49" s="17">
        <v>27900835646</v>
      </c>
      <c r="I49" s="17">
        <v>29945269</v>
      </c>
      <c r="J49" s="17">
        <v>27837697168.500401</v>
      </c>
      <c r="K49">
        <v>1.7085895E-2</v>
      </c>
      <c r="L49">
        <v>1.3624458000000001E-2</v>
      </c>
      <c r="M49">
        <v>3.0710352999999999E-2</v>
      </c>
      <c r="N49" s="17">
        <v>1536</v>
      </c>
      <c r="O49">
        <v>0.882897777777778</v>
      </c>
      <c r="P49" s="17">
        <v>1125</v>
      </c>
      <c r="Q49">
        <v>9.6300000000000008</v>
      </c>
      <c r="R49">
        <v>9.1557745404459295E-3</v>
      </c>
      <c r="S49">
        <v>2.15545788636195E-2</v>
      </c>
      <c r="T49">
        <v>3.0710352999999999E-2</v>
      </c>
      <c r="U49">
        <v>222.42789999999999</v>
      </c>
      <c r="V49">
        <v>9.3049999999999994E-2</v>
      </c>
      <c r="W49">
        <v>387.15330219999998</v>
      </c>
      <c r="X49">
        <v>13.1</v>
      </c>
    </row>
    <row r="50" spans="1:24" x14ac:dyDescent="0.25">
      <c r="A50">
        <v>46</v>
      </c>
      <c r="B50">
        <v>19891</v>
      </c>
      <c r="C50">
        <v>1989</v>
      </c>
      <c r="D50" s="20">
        <v>1</v>
      </c>
      <c r="E50" s="17">
        <v>492503902</v>
      </c>
      <c r="F50" s="17">
        <v>143117179</v>
      </c>
      <c r="G50" s="17">
        <v>29778298483</v>
      </c>
      <c r="H50" s="17">
        <v>29627162753</v>
      </c>
      <c r="I50" s="17">
        <v>16305680</v>
      </c>
      <c r="J50" s="17">
        <v>29526400535.167099</v>
      </c>
      <c r="K50">
        <v>1.668012E-2</v>
      </c>
      <c r="L50">
        <v>8.2381299999999995E-4</v>
      </c>
      <c r="M50">
        <v>1.7503932999999999E-2</v>
      </c>
      <c r="N50" s="17">
        <v>1556</v>
      </c>
      <c r="O50">
        <v>0.88127304653204597</v>
      </c>
      <c r="P50" s="17">
        <v>1139</v>
      </c>
      <c r="R50">
        <v>1.1833027956925099E-2</v>
      </c>
      <c r="S50">
        <v>5.67090491780637E-3</v>
      </c>
      <c r="T50">
        <v>1.7503932999999999E-2</v>
      </c>
      <c r="U50">
        <v>223.6893</v>
      </c>
      <c r="V50">
        <v>9.2114000000000001E-2</v>
      </c>
      <c r="W50">
        <v>393.93000769999998</v>
      </c>
      <c r="X50">
        <v>12.96</v>
      </c>
    </row>
    <row r="51" spans="1:24" x14ac:dyDescent="0.25">
      <c r="A51">
        <v>47</v>
      </c>
      <c r="B51">
        <v>19892</v>
      </c>
      <c r="C51">
        <v>1989</v>
      </c>
      <c r="D51" s="20">
        <v>2</v>
      </c>
      <c r="E51" s="17">
        <v>513083007</v>
      </c>
      <c r="F51" s="17">
        <v>166782622</v>
      </c>
      <c r="G51" s="17">
        <v>31146029503</v>
      </c>
      <c r="H51" s="17">
        <v>30987394536</v>
      </c>
      <c r="I51" s="17">
        <v>112000095</v>
      </c>
      <c r="J51" s="17">
        <v>30843758130.5005</v>
      </c>
      <c r="K51">
        <v>1.6634906000000001E-2</v>
      </c>
      <c r="L51">
        <v>3.367049E-3</v>
      </c>
      <c r="M51">
        <v>2.0001954999999998E-2</v>
      </c>
      <c r="N51" s="17">
        <v>1639</v>
      </c>
      <c r="O51">
        <v>0.87162991371044996</v>
      </c>
      <c r="P51" s="17">
        <v>1043</v>
      </c>
      <c r="R51">
        <v>1.12275677799961E-2</v>
      </c>
      <c r="S51">
        <v>8.7743867285866497E-3</v>
      </c>
      <c r="T51">
        <v>2.0001954999999998E-2</v>
      </c>
      <c r="U51">
        <v>225.65190000000001</v>
      </c>
      <c r="V51">
        <v>9.2156000000000002E-2</v>
      </c>
      <c r="W51">
        <v>401.80937790000002</v>
      </c>
      <c r="X51">
        <v>12.86</v>
      </c>
    </row>
    <row r="52" spans="1:24" x14ac:dyDescent="0.25">
      <c r="A52">
        <v>48</v>
      </c>
      <c r="B52">
        <v>19893</v>
      </c>
      <c r="C52">
        <v>1989</v>
      </c>
      <c r="D52" s="20">
        <v>3</v>
      </c>
      <c r="E52" s="17">
        <v>492794416</v>
      </c>
      <c r="F52" s="17">
        <v>194907076</v>
      </c>
      <c r="G52" s="17">
        <v>31902241408</v>
      </c>
      <c r="H52" s="17">
        <v>31611027189</v>
      </c>
      <c r="I52" s="17">
        <v>55490468</v>
      </c>
      <c r="J52" s="17">
        <v>31516470687.667099</v>
      </c>
      <c r="K52">
        <v>1.5636091000000001E-2</v>
      </c>
      <c r="L52">
        <v>4.8164530000000001E-3</v>
      </c>
      <c r="M52">
        <v>2.0452544E-2</v>
      </c>
      <c r="N52" s="17">
        <v>1648</v>
      </c>
      <c r="O52">
        <v>0.87461247637050998</v>
      </c>
      <c r="P52" s="17">
        <v>1058</v>
      </c>
      <c r="R52">
        <v>9.4517988055232306E-3</v>
      </c>
      <c r="S52">
        <v>1.10007459412539E-2</v>
      </c>
      <c r="T52">
        <v>2.0452544E-2</v>
      </c>
      <c r="U52">
        <v>228.1343</v>
      </c>
      <c r="V52">
        <v>8.8668999999999998E-2</v>
      </c>
      <c r="W52">
        <v>410.02740189999997</v>
      </c>
      <c r="X52">
        <v>12.76</v>
      </c>
    </row>
    <row r="53" spans="1:24" x14ac:dyDescent="0.25">
      <c r="A53">
        <v>49</v>
      </c>
      <c r="B53">
        <v>19894</v>
      </c>
      <c r="C53">
        <v>1989</v>
      </c>
      <c r="D53" s="20">
        <v>4</v>
      </c>
      <c r="E53" s="17">
        <v>514691338</v>
      </c>
      <c r="F53" s="17">
        <v>389754577</v>
      </c>
      <c r="G53" s="17">
        <v>32656131813</v>
      </c>
      <c r="H53" s="17">
        <v>32216165067</v>
      </c>
      <c r="I53" s="17">
        <v>90</v>
      </c>
      <c r="J53" s="17">
        <v>32239478531.167099</v>
      </c>
      <c r="K53">
        <v>1.596463E-2</v>
      </c>
      <c r="L53">
        <v>1.557477E-3</v>
      </c>
      <c r="M53">
        <v>1.7522106999999999E-2</v>
      </c>
      <c r="N53" s="17">
        <v>1660</v>
      </c>
      <c r="O53">
        <v>0.86694139194139197</v>
      </c>
      <c r="P53" s="17">
        <v>1092</v>
      </c>
      <c r="Q53">
        <v>7.76</v>
      </c>
      <c r="R53">
        <v>3.8752723893849201E-3</v>
      </c>
      <c r="S53">
        <v>1.3646834751829699E-2</v>
      </c>
      <c r="T53">
        <v>1.7522106999999999E-2</v>
      </c>
      <c r="U53">
        <v>231.24760000000001</v>
      </c>
      <c r="V53">
        <v>7.5481000000000006E-2</v>
      </c>
      <c r="W53">
        <v>417.21194589999999</v>
      </c>
      <c r="X53">
        <v>12.64</v>
      </c>
    </row>
    <row r="54" spans="1:24" x14ac:dyDescent="0.25">
      <c r="A54">
        <v>50</v>
      </c>
      <c r="B54">
        <v>19901</v>
      </c>
      <c r="C54">
        <v>1990</v>
      </c>
      <c r="D54" s="20">
        <v>1</v>
      </c>
      <c r="E54" s="17">
        <v>559107760</v>
      </c>
      <c r="F54" s="17">
        <v>165847699</v>
      </c>
      <c r="G54" s="17">
        <v>35491395608</v>
      </c>
      <c r="H54" s="17">
        <v>35398546111</v>
      </c>
      <c r="I54" s="17">
        <v>0</v>
      </c>
      <c r="J54" s="17">
        <v>35295100707.167198</v>
      </c>
      <c r="K54">
        <v>1.5840944999999999E-2</v>
      </c>
      <c r="L54">
        <v>-2.0682249999999999E-3</v>
      </c>
      <c r="M54">
        <v>1.377272E-2</v>
      </c>
      <c r="N54" s="17">
        <v>1774</v>
      </c>
      <c r="O54">
        <v>0.87067389620449298</v>
      </c>
      <c r="P54" s="17">
        <v>1291</v>
      </c>
      <c r="R54">
        <v>1.11420580511375E-2</v>
      </c>
      <c r="S54">
        <v>2.63066247551875E-3</v>
      </c>
      <c r="T54">
        <v>1.377272E-2</v>
      </c>
      <c r="U54">
        <v>231.85599999999999</v>
      </c>
      <c r="V54">
        <v>7.1749999999999994E-2</v>
      </c>
      <c r="W54">
        <v>422.95808929999998</v>
      </c>
      <c r="X54">
        <v>12.49</v>
      </c>
    </row>
    <row r="55" spans="1:24" x14ac:dyDescent="0.25">
      <c r="A55">
        <v>51</v>
      </c>
      <c r="B55">
        <v>19902</v>
      </c>
      <c r="C55">
        <v>1990</v>
      </c>
      <c r="D55" s="20">
        <v>2</v>
      </c>
      <c r="E55" s="17">
        <v>587786645</v>
      </c>
      <c r="F55" s="17">
        <v>306270421</v>
      </c>
      <c r="G55" s="17">
        <v>36709140702</v>
      </c>
      <c r="H55" s="17">
        <v>36451457208</v>
      </c>
      <c r="I55" s="17">
        <v>13261835</v>
      </c>
      <c r="J55" s="17">
        <v>36402032619.3339</v>
      </c>
      <c r="K55">
        <v>1.6147083E-2</v>
      </c>
      <c r="L55">
        <v>-9.7041499999999997E-4</v>
      </c>
      <c r="M55">
        <v>1.5176668000000001E-2</v>
      </c>
      <c r="N55" s="17">
        <v>1807</v>
      </c>
      <c r="O55">
        <v>0.87441476826394304</v>
      </c>
      <c r="P55" s="17">
        <v>1273</v>
      </c>
      <c r="R55">
        <v>7.7335303482608496E-3</v>
      </c>
      <c r="S55">
        <v>7.4431373608542803E-3</v>
      </c>
      <c r="T55">
        <v>1.5176668000000001E-2</v>
      </c>
      <c r="U55">
        <v>233.58170000000001</v>
      </c>
      <c r="V55">
        <v>6.6924999999999998E-2</v>
      </c>
      <c r="W55">
        <v>429.37718380000001</v>
      </c>
      <c r="X55">
        <v>12.36</v>
      </c>
    </row>
    <row r="56" spans="1:24" x14ac:dyDescent="0.25">
      <c r="A56">
        <v>52</v>
      </c>
      <c r="B56">
        <v>19903</v>
      </c>
      <c r="C56">
        <v>1990</v>
      </c>
      <c r="D56" s="20">
        <v>3</v>
      </c>
      <c r="E56" s="17">
        <v>594807083</v>
      </c>
      <c r="F56" s="17">
        <v>289178755</v>
      </c>
      <c r="G56" s="17">
        <v>37878064444</v>
      </c>
      <c r="H56" s="17">
        <v>37872443492</v>
      </c>
      <c r="I56" s="17">
        <v>5900970</v>
      </c>
      <c r="J56" s="17">
        <v>37815813356.8339</v>
      </c>
      <c r="K56">
        <v>1.5729057000000001E-2</v>
      </c>
      <c r="L56">
        <v>-7.3423469999999999E-3</v>
      </c>
      <c r="M56">
        <v>8.3867100000000003E-3</v>
      </c>
      <c r="N56" s="17">
        <v>1828</v>
      </c>
      <c r="O56">
        <v>0.87430091185410297</v>
      </c>
      <c r="P56" s="17">
        <v>1316</v>
      </c>
      <c r="R56">
        <v>8.0820244461241707E-3</v>
      </c>
      <c r="S56">
        <v>3.0468528843417901E-4</v>
      </c>
      <c r="T56">
        <v>8.3867100000000003E-3</v>
      </c>
      <c r="U56">
        <v>233.65289999999999</v>
      </c>
      <c r="V56">
        <v>5.4858999999999998E-2</v>
      </c>
      <c r="W56">
        <v>432.9782457</v>
      </c>
      <c r="X56">
        <v>12.18</v>
      </c>
    </row>
    <row r="57" spans="1:24" x14ac:dyDescent="0.25">
      <c r="A57">
        <v>53</v>
      </c>
      <c r="B57">
        <v>19904</v>
      </c>
      <c r="C57">
        <v>1990</v>
      </c>
      <c r="D57" s="20">
        <v>4</v>
      </c>
      <c r="E57" s="17">
        <v>646532159</v>
      </c>
      <c r="F57" s="17">
        <v>287757389</v>
      </c>
      <c r="G57" s="17">
        <v>37970807036</v>
      </c>
      <c r="H57" s="17">
        <v>38962305697</v>
      </c>
      <c r="I57" s="17">
        <v>76023389</v>
      </c>
      <c r="J57" s="17">
        <v>38852661977.3339</v>
      </c>
      <c r="K57">
        <v>1.6640614000000001E-2</v>
      </c>
      <c r="L57">
        <v>-3.0969118E-2</v>
      </c>
      <c r="M57">
        <v>-1.4328504000000001E-2</v>
      </c>
      <c r="N57" s="17">
        <v>1877</v>
      </c>
      <c r="O57">
        <v>0.86629188384214395</v>
      </c>
      <c r="P57" s="17">
        <v>1343</v>
      </c>
      <c r="Q57">
        <v>2.29</v>
      </c>
      <c r="R57">
        <v>9.2342390904722096E-3</v>
      </c>
      <c r="S57">
        <v>-2.3562742561476901E-2</v>
      </c>
      <c r="T57">
        <v>-1.4328504000000001E-2</v>
      </c>
      <c r="U57">
        <v>228.1473</v>
      </c>
      <c r="V57">
        <v>2.3008000000000001E-2</v>
      </c>
      <c r="W57">
        <v>426.77431510000002</v>
      </c>
      <c r="X57">
        <v>11.81</v>
      </c>
    </row>
    <row r="58" spans="1:24" x14ac:dyDescent="0.25">
      <c r="A58">
        <v>54</v>
      </c>
      <c r="B58">
        <v>19911</v>
      </c>
      <c r="C58">
        <v>1991</v>
      </c>
      <c r="D58" s="20">
        <v>1</v>
      </c>
      <c r="E58" s="17">
        <v>645490323</v>
      </c>
      <c r="F58" s="17">
        <v>175172715</v>
      </c>
      <c r="G58" s="17">
        <v>39594087441</v>
      </c>
      <c r="H58" s="17">
        <v>40052557909</v>
      </c>
      <c r="I58" s="17">
        <v>6493918</v>
      </c>
      <c r="J58" s="17">
        <v>39921733866.500603</v>
      </c>
      <c r="K58">
        <v>1.6168894999999999E-2</v>
      </c>
      <c r="L58">
        <v>-1.570947E-2</v>
      </c>
      <c r="M58">
        <v>4.5942500000000001E-4</v>
      </c>
      <c r="N58" s="17">
        <v>2012</v>
      </c>
      <c r="O58">
        <v>0.86321739130434805</v>
      </c>
      <c r="P58" s="17">
        <v>1495</v>
      </c>
      <c r="R58">
        <v>1.17809915163694E-2</v>
      </c>
      <c r="S58">
        <v>-1.1321566130154099E-2</v>
      </c>
      <c r="T58">
        <v>4.5942500000000001E-4</v>
      </c>
      <c r="U58">
        <v>225.5642</v>
      </c>
      <c r="V58">
        <v>9.6939999999999995E-3</v>
      </c>
      <c r="W58">
        <v>426.9703859</v>
      </c>
      <c r="X58">
        <v>11.58</v>
      </c>
    </row>
    <row r="59" spans="1:24" x14ac:dyDescent="0.25">
      <c r="A59">
        <v>55</v>
      </c>
      <c r="B59">
        <v>19912</v>
      </c>
      <c r="C59">
        <v>1991</v>
      </c>
      <c r="D59" s="20">
        <v>2</v>
      </c>
      <c r="E59" s="17">
        <v>671216532</v>
      </c>
      <c r="F59" s="17">
        <v>180512133</v>
      </c>
      <c r="G59" s="17">
        <v>39350257722</v>
      </c>
      <c r="H59" s="17">
        <v>39881252401</v>
      </c>
      <c r="I59" s="17">
        <v>45028085</v>
      </c>
      <c r="J59" s="17">
        <v>39725255581.000603</v>
      </c>
      <c r="K59">
        <v>1.6896469000000001E-2</v>
      </c>
      <c r="L59">
        <v>-1.6777204E-2</v>
      </c>
      <c r="M59">
        <v>1.19265E-4</v>
      </c>
      <c r="N59" s="17">
        <v>2036</v>
      </c>
      <c r="O59">
        <v>0.87033749999999999</v>
      </c>
      <c r="P59" s="17">
        <v>1600</v>
      </c>
      <c r="R59">
        <v>1.2352454171111501E-2</v>
      </c>
      <c r="S59">
        <v>-1.2233189866056499E-2</v>
      </c>
      <c r="T59">
        <v>1.19265E-4</v>
      </c>
      <c r="U59">
        <v>222.8049</v>
      </c>
      <c r="V59">
        <v>-5.3639999999999998E-3</v>
      </c>
      <c r="W59">
        <v>427.0213086</v>
      </c>
      <c r="X59">
        <v>11.35</v>
      </c>
    </row>
    <row r="60" spans="1:24" x14ac:dyDescent="0.25">
      <c r="A60">
        <v>56</v>
      </c>
      <c r="B60">
        <v>19913</v>
      </c>
      <c r="C60">
        <v>1991</v>
      </c>
      <c r="D60" s="20">
        <v>3</v>
      </c>
      <c r="E60" s="17">
        <v>637592063</v>
      </c>
      <c r="F60" s="17">
        <v>219638369</v>
      </c>
      <c r="G60" s="17">
        <v>38776008615</v>
      </c>
      <c r="H60" s="17">
        <v>39333374132</v>
      </c>
      <c r="I60" s="17">
        <v>8493505</v>
      </c>
      <c r="J60" s="17">
        <v>39226415876.334</v>
      </c>
      <c r="K60">
        <v>1.6254149999999998E-2</v>
      </c>
      <c r="L60">
        <v>-1.9591654E-2</v>
      </c>
      <c r="M60">
        <v>-3.3375039999999998E-3</v>
      </c>
      <c r="N60" s="17">
        <v>1998</v>
      </c>
      <c r="O60">
        <v>0.87085485854858602</v>
      </c>
      <c r="P60" s="17">
        <v>1626</v>
      </c>
      <c r="R60">
        <v>1.06549039636364E-2</v>
      </c>
      <c r="S60">
        <v>-1.39924079153799E-2</v>
      </c>
      <c r="T60">
        <v>-3.3375039999999998E-3</v>
      </c>
      <c r="U60">
        <v>219.6874</v>
      </c>
      <c r="V60">
        <v>-1.7089E-2</v>
      </c>
      <c r="W60">
        <v>425.59612320000002</v>
      </c>
      <c r="X60">
        <v>11.11</v>
      </c>
    </row>
    <row r="61" spans="1:24" x14ac:dyDescent="0.25">
      <c r="A61">
        <v>57</v>
      </c>
      <c r="B61">
        <v>19914</v>
      </c>
      <c r="C61">
        <v>1991</v>
      </c>
      <c r="D61" s="20">
        <v>4</v>
      </c>
      <c r="E61" s="17">
        <v>659452961</v>
      </c>
      <c r="F61" s="17">
        <v>269011712</v>
      </c>
      <c r="G61" s="17">
        <v>37009612799</v>
      </c>
      <c r="H61" s="17">
        <v>39504773594</v>
      </c>
      <c r="I61" s="17">
        <v>2473662</v>
      </c>
      <c r="J61" s="17">
        <v>39418224965.3339</v>
      </c>
      <c r="K61">
        <v>1.6729646000000001E-2</v>
      </c>
      <c r="L61">
        <v>-7.0061472E-2</v>
      </c>
      <c r="M61">
        <v>-5.3331825999999999E-2</v>
      </c>
      <c r="N61" s="17">
        <v>2028</v>
      </c>
      <c r="O61">
        <v>0.86571695760598499</v>
      </c>
      <c r="P61" s="17">
        <v>1604</v>
      </c>
      <c r="Q61">
        <v>-5.59</v>
      </c>
      <c r="R61">
        <v>9.9050946445044304E-3</v>
      </c>
      <c r="S61">
        <v>-6.3236919856035495E-2</v>
      </c>
      <c r="T61">
        <v>-5.3331825999999999E-2</v>
      </c>
      <c r="U61">
        <v>205.79499999999999</v>
      </c>
      <c r="V61">
        <v>-5.6092000000000003E-2</v>
      </c>
      <c r="W61">
        <v>402.89830480000001</v>
      </c>
      <c r="X61">
        <v>10.47</v>
      </c>
    </row>
    <row r="62" spans="1:24" x14ac:dyDescent="0.25">
      <c r="A62">
        <v>58</v>
      </c>
      <c r="B62">
        <v>19921</v>
      </c>
      <c r="C62">
        <v>1992</v>
      </c>
      <c r="D62" s="20">
        <v>1</v>
      </c>
      <c r="E62" s="17">
        <v>687226222</v>
      </c>
      <c r="F62" s="17">
        <v>246832735</v>
      </c>
      <c r="G62" s="17">
        <v>38373015878</v>
      </c>
      <c r="H62" s="17">
        <v>38823794505</v>
      </c>
      <c r="I62" s="17">
        <v>364893</v>
      </c>
      <c r="J62" s="17">
        <v>38717953018.667297</v>
      </c>
      <c r="K62">
        <v>1.7749549E-2</v>
      </c>
      <c r="L62">
        <v>-1.8008350999999999E-2</v>
      </c>
      <c r="M62">
        <v>-2.5880199999999998E-4</v>
      </c>
      <c r="N62" s="17">
        <v>2074</v>
      </c>
      <c r="O62">
        <v>0.85822676334871495</v>
      </c>
      <c r="P62" s="17">
        <v>1517</v>
      </c>
      <c r="R62">
        <v>1.1374400056420099E-2</v>
      </c>
      <c r="S62">
        <v>-1.1633201109129901E-2</v>
      </c>
      <c r="T62">
        <v>-2.5880199999999998E-4</v>
      </c>
      <c r="U62">
        <v>203.40100000000001</v>
      </c>
      <c r="V62">
        <v>-5.6809999999999999E-2</v>
      </c>
      <c r="W62">
        <v>402.79403400000001</v>
      </c>
      <c r="X62">
        <v>10.27</v>
      </c>
    </row>
    <row r="63" spans="1:24" x14ac:dyDescent="0.25">
      <c r="A63">
        <v>59</v>
      </c>
      <c r="B63">
        <v>19922</v>
      </c>
      <c r="C63">
        <v>1992</v>
      </c>
      <c r="D63" s="20">
        <v>2</v>
      </c>
      <c r="E63" s="17">
        <v>741163830</v>
      </c>
      <c r="F63" s="17">
        <v>169730913</v>
      </c>
      <c r="G63" s="17">
        <v>38290757393</v>
      </c>
      <c r="H63" s="17">
        <v>39266293461</v>
      </c>
      <c r="I63" s="17">
        <v>40000</v>
      </c>
      <c r="J63" s="17">
        <v>39104084307.500702</v>
      </c>
      <c r="K63">
        <v>1.8953616999999999E-2</v>
      </c>
      <c r="L63">
        <v>-2.9286632999999999E-2</v>
      </c>
      <c r="M63">
        <v>-1.0333016E-2</v>
      </c>
      <c r="N63" s="17">
        <v>2144</v>
      </c>
      <c r="O63">
        <v>0.87350917431192698</v>
      </c>
      <c r="P63" s="17">
        <v>1744</v>
      </c>
      <c r="R63">
        <v>1.46131261508761E-2</v>
      </c>
      <c r="S63">
        <v>-2.4946142718214399E-2</v>
      </c>
      <c r="T63">
        <v>-1.0333016E-2</v>
      </c>
      <c r="U63">
        <v>198.327</v>
      </c>
      <c r="V63">
        <v>-6.7262000000000002E-2</v>
      </c>
      <c r="W63">
        <v>398.63195680000001</v>
      </c>
      <c r="X63">
        <v>10.01</v>
      </c>
    </row>
    <row r="64" spans="1:24" x14ac:dyDescent="0.25">
      <c r="A64">
        <v>60</v>
      </c>
      <c r="B64">
        <v>19923</v>
      </c>
      <c r="C64">
        <v>1992</v>
      </c>
      <c r="D64" s="20">
        <v>3</v>
      </c>
      <c r="E64" s="17">
        <v>745456611</v>
      </c>
      <c r="F64" s="17">
        <v>253679564</v>
      </c>
      <c r="G64" s="17">
        <v>40525536798</v>
      </c>
      <c r="H64" s="17">
        <v>41201256299</v>
      </c>
      <c r="I64" s="17">
        <v>2769401</v>
      </c>
      <c r="J64" s="17">
        <v>41078225843.500702</v>
      </c>
      <c r="K64">
        <v>1.8147244999999999E-2</v>
      </c>
      <c r="L64">
        <v>-2.2557685000000001E-2</v>
      </c>
      <c r="M64">
        <v>-4.4104399999999998E-3</v>
      </c>
      <c r="N64" s="17">
        <v>2254</v>
      </c>
      <c r="O64">
        <v>0.87542046063203105</v>
      </c>
      <c r="P64" s="17">
        <v>1867</v>
      </c>
      <c r="R64">
        <v>1.1971720708522499E-2</v>
      </c>
      <c r="S64">
        <v>-1.6382160772079001E-2</v>
      </c>
      <c r="T64">
        <v>-4.4104399999999998E-3</v>
      </c>
      <c r="U64">
        <v>195.078</v>
      </c>
      <c r="V64">
        <v>-6.8334000000000006E-2</v>
      </c>
      <c r="W64">
        <v>396.87381440000001</v>
      </c>
      <c r="X64">
        <v>9.8000000000000007</v>
      </c>
    </row>
    <row r="65" spans="1:24" x14ac:dyDescent="0.25">
      <c r="A65">
        <v>61</v>
      </c>
      <c r="B65">
        <v>19924</v>
      </c>
      <c r="C65">
        <v>1992</v>
      </c>
      <c r="D65" s="20">
        <v>4</v>
      </c>
      <c r="E65" s="17">
        <v>769297182</v>
      </c>
      <c r="F65" s="17">
        <v>336790189</v>
      </c>
      <c r="G65" s="17">
        <v>39499283316</v>
      </c>
      <c r="H65" s="17">
        <v>41089729199</v>
      </c>
      <c r="I65" s="17">
        <v>5478110</v>
      </c>
      <c r="J65" s="17">
        <v>40998952844.500702</v>
      </c>
      <c r="K65">
        <v>1.8763825000000001E-2</v>
      </c>
      <c r="L65">
        <v>-4.6873342999999998E-2</v>
      </c>
      <c r="M65">
        <v>-2.8109518E-2</v>
      </c>
      <c r="N65" s="17">
        <v>2233</v>
      </c>
      <c r="O65">
        <v>0.87210187667560402</v>
      </c>
      <c r="P65" s="17">
        <v>1865</v>
      </c>
      <c r="Q65">
        <v>-4.26</v>
      </c>
      <c r="R65">
        <v>1.0549220479859499E-2</v>
      </c>
      <c r="S65">
        <v>-3.8658737919756297E-2</v>
      </c>
      <c r="T65">
        <v>-2.8109518E-2</v>
      </c>
      <c r="U65">
        <v>187.53649999999999</v>
      </c>
      <c r="V65">
        <v>-4.3111999999999998E-2</v>
      </c>
      <c r="W65">
        <v>385.71788279999998</v>
      </c>
      <c r="X65">
        <v>9.42</v>
      </c>
    </row>
    <row r="66" spans="1:24" x14ac:dyDescent="0.25">
      <c r="A66">
        <v>62</v>
      </c>
      <c r="B66">
        <v>19931</v>
      </c>
      <c r="C66">
        <v>1993</v>
      </c>
      <c r="D66" s="20">
        <v>1</v>
      </c>
      <c r="E66" s="17">
        <v>804425386</v>
      </c>
      <c r="F66" s="17">
        <v>147735650</v>
      </c>
      <c r="G66" s="17">
        <v>40051400075</v>
      </c>
      <c r="H66" s="17">
        <v>40408387924</v>
      </c>
      <c r="I66" s="17">
        <v>10954008</v>
      </c>
      <c r="J66" s="17">
        <v>40208636949.667297</v>
      </c>
      <c r="K66">
        <v>2.0006283E-2</v>
      </c>
      <c r="L66">
        <v>-1.2280185000000001E-2</v>
      </c>
      <c r="M66">
        <v>7.7260979999999998E-3</v>
      </c>
      <c r="N66" s="17">
        <v>2125</v>
      </c>
      <c r="O66">
        <v>0.89332187857961098</v>
      </c>
      <c r="P66" s="17">
        <v>1746</v>
      </c>
      <c r="R66">
        <v>1.6332056638031198E-2</v>
      </c>
      <c r="S66">
        <v>-8.6059580043253096E-3</v>
      </c>
      <c r="T66">
        <v>7.7260979999999998E-3</v>
      </c>
      <c r="U66">
        <v>185.92259999999999</v>
      </c>
      <c r="V66">
        <v>-3.5126999999999999E-2</v>
      </c>
      <c r="W66">
        <v>388.69797699999998</v>
      </c>
      <c r="X66">
        <v>9.31</v>
      </c>
    </row>
    <row r="67" spans="1:24" x14ac:dyDescent="0.25">
      <c r="A67">
        <v>63</v>
      </c>
      <c r="B67">
        <v>19932</v>
      </c>
      <c r="C67">
        <v>1993</v>
      </c>
      <c r="D67" s="20">
        <v>2</v>
      </c>
      <c r="E67" s="17">
        <v>819980969</v>
      </c>
      <c r="F67" s="17">
        <v>238187785</v>
      </c>
      <c r="G67" s="17">
        <v>41683886367</v>
      </c>
      <c r="H67" s="17">
        <v>42395247971</v>
      </c>
      <c r="I67" s="17">
        <v>28938445</v>
      </c>
      <c r="J67" s="17">
        <v>42226545651.334</v>
      </c>
      <c r="K67">
        <v>1.9418613000000001E-2</v>
      </c>
      <c r="L67">
        <v>-2.1801711000000001E-2</v>
      </c>
      <c r="M67">
        <v>-2.3830980000000002E-3</v>
      </c>
      <c r="N67" s="17">
        <v>2181</v>
      </c>
      <c r="O67">
        <v>0.89412602739726099</v>
      </c>
      <c r="P67" s="17">
        <v>1825</v>
      </c>
      <c r="R67">
        <v>1.37779014367854E-2</v>
      </c>
      <c r="S67">
        <v>-1.6160998927896901E-2</v>
      </c>
      <c r="T67">
        <v>-2.3830980000000002E-3</v>
      </c>
      <c r="U67">
        <v>182.9179</v>
      </c>
      <c r="V67">
        <v>-2.7177E-2</v>
      </c>
      <c r="W67">
        <v>387.77167159999999</v>
      </c>
      <c r="X67">
        <v>9.14</v>
      </c>
    </row>
    <row r="68" spans="1:24" x14ac:dyDescent="0.25">
      <c r="A68">
        <v>64</v>
      </c>
      <c r="B68">
        <v>19933</v>
      </c>
      <c r="C68">
        <v>1993</v>
      </c>
      <c r="D68" s="20">
        <v>3</v>
      </c>
      <c r="E68" s="17">
        <v>826943878</v>
      </c>
      <c r="F68" s="17">
        <v>385015523</v>
      </c>
      <c r="G68" s="17">
        <v>42366253020</v>
      </c>
      <c r="H68" s="17">
        <v>42348999929</v>
      </c>
      <c r="I68" s="17">
        <v>7133114</v>
      </c>
      <c r="J68" s="17">
        <v>42262293174.167397</v>
      </c>
      <c r="K68">
        <v>1.9566943E-2</v>
      </c>
      <c r="L68">
        <v>-8.5331220000000006E-3</v>
      </c>
      <c r="M68">
        <v>1.1033820999999999E-2</v>
      </c>
      <c r="N68" s="17">
        <v>2134</v>
      </c>
      <c r="O68">
        <v>0.89890690376569105</v>
      </c>
      <c r="P68" s="17">
        <v>1912</v>
      </c>
      <c r="R68">
        <v>1.0456800183056E-2</v>
      </c>
      <c r="S68">
        <v>5.7702039261101805E-4</v>
      </c>
      <c r="T68">
        <v>1.1033820999999999E-2</v>
      </c>
      <c r="U68">
        <v>183.02340000000001</v>
      </c>
      <c r="V68">
        <v>-1.1733E-2</v>
      </c>
      <c r="W68">
        <v>392.05027480000001</v>
      </c>
      <c r="X68">
        <v>9.06</v>
      </c>
    </row>
    <row r="69" spans="1:24" x14ac:dyDescent="0.25">
      <c r="A69">
        <v>65</v>
      </c>
      <c r="B69">
        <v>19934</v>
      </c>
      <c r="C69">
        <v>1993</v>
      </c>
      <c r="D69" s="20">
        <v>4</v>
      </c>
      <c r="E69" s="17">
        <v>856738831</v>
      </c>
      <c r="F69" s="17">
        <v>401200538</v>
      </c>
      <c r="G69" s="17">
        <v>40949888447</v>
      </c>
      <c r="H69" s="17">
        <v>41531478468</v>
      </c>
      <c r="I69" s="17">
        <v>21569088</v>
      </c>
      <c r="J69" s="17">
        <v>41435714582.667297</v>
      </c>
      <c r="K69">
        <v>2.0676337999999999E-2</v>
      </c>
      <c r="L69">
        <v>-2.3197898000000002E-2</v>
      </c>
      <c r="M69">
        <v>-2.5215599999999999E-3</v>
      </c>
      <c r="N69" s="17">
        <v>2069</v>
      </c>
      <c r="O69">
        <v>0.89893800539083601</v>
      </c>
      <c r="P69" s="17">
        <v>1855</v>
      </c>
      <c r="Q69">
        <v>1.39</v>
      </c>
      <c r="R69">
        <v>1.0993856328727399E-2</v>
      </c>
      <c r="S69">
        <v>-1.35154163175518E-2</v>
      </c>
      <c r="T69">
        <v>-2.5215599999999999E-3</v>
      </c>
      <c r="U69">
        <v>180.5498</v>
      </c>
      <c r="V69">
        <v>1.3854999999999999E-2</v>
      </c>
      <c r="W69">
        <v>391.06169649999998</v>
      </c>
      <c r="X69">
        <v>8.9</v>
      </c>
    </row>
    <row r="70" spans="1:24" x14ac:dyDescent="0.25">
      <c r="A70">
        <v>66</v>
      </c>
      <c r="B70">
        <v>19941</v>
      </c>
      <c r="C70">
        <v>1994</v>
      </c>
      <c r="D70" s="20">
        <v>1</v>
      </c>
      <c r="E70" s="17">
        <v>831160107</v>
      </c>
      <c r="F70" s="17">
        <v>314350632</v>
      </c>
      <c r="G70" s="17">
        <v>40669126059</v>
      </c>
      <c r="H70" s="17">
        <v>40667550584</v>
      </c>
      <c r="I70" s="17">
        <v>11244368</v>
      </c>
      <c r="J70" s="17">
        <v>40542050347.000603</v>
      </c>
      <c r="K70">
        <v>2.0501186000000001E-2</v>
      </c>
      <c r="L70">
        <v>-7.4374819999999996E-3</v>
      </c>
      <c r="M70">
        <v>1.3063704000000001E-2</v>
      </c>
      <c r="N70" s="17">
        <v>2008</v>
      </c>
      <c r="O70">
        <v>0.89723251643753699</v>
      </c>
      <c r="P70" s="17">
        <v>1673</v>
      </c>
      <c r="R70">
        <v>1.2747492309259501E-2</v>
      </c>
      <c r="S70">
        <v>3.16211017703214E-4</v>
      </c>
      <c r="T70">
        <v>1.3063704000000001E-2</v>
      </c>
      <c r="U70">
        <v>180.6069</v>
      </c>
      <c r="V70">
        <v>1.9193000000000002E-2</v>
      </c>
      <c r="W70">
        <v>396.17041080000001</v>
      </c>
      <c r="X70">
        <v>8.84</v>
      </c>
    </row>
    <row r="71" spans="1:24" x14ac:dyDescent="0.25">
      <c r="A71">
        <v>67</v>
      </c>
      <c r="B71">
        <v>19942</v>
      </c>
      <c r="C71">
        <v>1994</v>
      </c>
      <c r="D71" s="20">
        <v>2</v>
      </c>
      <c r="E71" s="17">
        <v>865771524</v>
      </c>
      <c r="F71" s="17">
        <v>240869847</v>
      </c>
      <c r="G71" s="17">
        <v>41070351174</v>
      </c>
      <c r="H71" s="17">
        <v>41089579489</v>
      </c>
      <c r="I71" s="17">
        <v>22732531</v>
      </c>
      <c r="J71" s="17">
        <v>40910057639.000603</v>
      </c>
      <c r="K71">
        <v>2.1162804E-2</v>
      </c>
      <c r="L71">
        <v>-5.8021339999999996E-3</v>
      </c>
      <c r="M71">
        <v>1.536067E-2</v>
      </c>
      <c r="N71" s="17">
        <v>2010</v>
      </c>
      <c r="O71">
        <v>0.91197740112994397</v>
      </c>
      <c r="P71" s="17">
        <v>1770</v>
      </c>
      <c r="R71">
        <v>1.5275013360144101E-2</v>
      </c>
      <c r="S71">
        <v>8.5656589167435902E-5</v>
      </c>
      <c r="T71">
        <v>1.536067E-2</v>
      </c>
      <c r="U71">
        <v>180.6224</v>
      </c>
      <c r="V71">
        <v>3.6936999999999998E-2</v>
      </c>
      <c r="W71">
        <v>402.25585369999999</v>
      </c>
      <c r="X71">
        <v>8.8000000000000007</v>
      </c>
    </row>
    <row r="72" spans="1:24" x14ac:dyDescent="0.25">
      <c r="A72">
        <v>68</v>
      </c>
      <c r="B72">
        <v>19943</v>
      </c>
      <c r="C72">
        <v>1994</v>
      </c>
      <c r="D72" s="20">
        <v>3</v>
      </c>
      <c r="E72" s="17">
        <v>861884187</v>
      </c>
      <c r="F72" s="17">
        <v>281879545</v>
      </c>
      <c r="G72" s="17">
        <v>41097854194</v>
      </c>
      <c r="H72" s="17">
        <v>41077339748</v>
      </c>
      <c r="I72" s="17">
        <v>17748744</v>
      </c>
      <c r="J72" s="17">
        <v>40922110419.500702</v>
      </c>
      <c r="K72">
        <v>2.1061577000000001E-2</v>
      </c>
      <c r="L72">
        <v>-5.9531719999999996E-3</v>
      </c>
      <c r="M72">
        <v>1.5108405E-2</v>
      </c>
      <c r="N72" s="17">
        <v>1979</v>
      </c>
      <c r="O72">
        <v>0.91739105829088896</v>
      </c>
      <c r="P72" s="17">
        <v>1767</v>
      </c>
      <c r="R72">
        <v>1.4173380503944099E-2</v>
      </c>
      <c r="S72">
        <v>9.3502484617133505E-4</v>
      </c>
      <c r="T72">
        <v>1.5108405E-2</v>
      </c>
      <c r="U72">
        <v>180.79130000000001</v>
      </c>
      <c r="V72">
        <v>4.1010999999999999E-2</v>
      </c>
      <c r="W72">
        <v>408.33329809999998</v>
      </c>
      <c r="X72">
        <v>8.76</v>
      </c>
    </row>
    <row r="73" spans="1:24" x14ac:dyDescent="0.25">
      <c r="A73">
        <v>69</v>
      </c>
      <c r="B73">
        <v>19944</v>
      </c>
      <c r="C73">
        <v>1994</v>
      </c>
      <c r="D73" s="20">
        <v>4</v>
      </c>
      <c r="E73" s="17">
        <v>894481445</v>
      </c>
      <c r="F73" s="17">
        <v>380670176</v>
      </c>
      <c r="G73" s="17">
        <v>41030800177</v>
      </c>
      <c r="H73" s="17">
        <v>40795774053</v>
      </c>
      <c r="I73" s="17">
        <v>17506533</v>
      </c>
      <c r="J73" s="17">
        <v>40679195392.834</v>
      </c>
      <c r="K73">
        <v>2.1988671000000001E-2</v>
      </c>
      <c r="L73">
        <v>-3.1499520000000001E-3</v>
      </c>
      <c r="M73">
        <v>1.8838719E-2</v>
      </c>
      <c r="N73" s="17">
        <v>1970</v>
      </c>
      <c r="O73">
        <v>0.91888825865002899</v>
      </c>
      <c r="P73" s="17">
        <v>1763</v>
      </c>
      <c r="Q73">
        <v>6.38</v>
      </c>
      <c r="R73">
        <v>1.2630811992178999E-2</v>
      </c>
      <c r="S73">
        <v>6.2079068811790204E-3</v>
      </c>
      <c r="T73">
        <v>1.8838719E-2</v>
      </c>
      <c r="U73">
        <v>181.91370000000001</v>
      </c>
      <c r="V73">
        <v>6.2371999999999997E-2</v>
      </c>
      <c r="W73">
        <v>416.02577430000002</v>
      </c>
      <c r="X73">
        <v>8.75</v>
      </c>
    </row>
    <row r="74" spans="1:24" x14ac:dyDescent="0.25">
      <c r="A74">
        <v>70</v>
      </c>
      <c r="B74">
        <v>19951</v>
      </c>
      <c r="C74">
        <v>1995</v>
      </c>
      <c r="D74" s="20">
        <v>1</v>
      </c>
      <c r="E74" s="17">
        <v>909703404</v>
      </c>
      <c r="F74" s="17">
        <v>189907041</v>
      </c>
      <c r="G74" s="17">
        <v>42012034046</v>
      </c>
      <c r="H74" s="17">
        <v>41860453539</v>
      </c>
      <c r="I74" s="17">
        <v>5522565</v>
      </c>
      <c r="J74" s="17">
        <v>41649411309.000702</v>
      </c>
      <c r="K74">
        <v>2.1841927000000001E-2</v>
      </c>
      <c r="L74">
        <v>-7.8762099999999996E-4</v>
      </c>
      <c r="M74">
        <v>2.1054305999999998E-2</v>
      </c>
      <c r="N74" s="17">
        <v>2004</v>
      </c>
      <c r="O74">
        <v>0.92409937888198801</v>
      </c>
      <c r="P74" s="17">
        <v>1771</v>
      </c>
      <c r="R74">
        <v>1.7282269793917799E-2</v>
      </c>
      <c r="S74">
        <v>3.7720358358594398E-3</v>
      </c>
      <c r="T74">
        <v>2.1054305999999998E-2</v>
      </c>
      <c r="U74">
        <v>182.59989999999999</v>
      </c>
      <c r="V74">
        <v>7.0361999999999994E-2</v>
      </c>
      <c r="W74">
        <v>424.78490829999998</v>
      </c>
      <c r="X74">
        <v>8.75</v>
      </c>
    </row>
    <row r="75" spans="1:24" x14ac:dyDescent="0.25">
      <c r="A75">
        <v>71</v>
      </c>
      <c r="B75">
        <v>19952</v>
      </c>
      <c r="C75">
        <v>1995</v>
      </c>
      <c r="D75" s="20">
        <v>2</v>
      </c>
      <c r="E75" s="17">
        <v>962764846</v>
      </c>
      <c r="F75" s="17">
        <v>206029877</v>
      </c>
      <c r="G75" s="17">
        <v>43284292607</v>
      </c>
      <c r="H75" s="17">
        <v>43299718084</v>
      </c>
      <c r="I75" s="17">
        <v>154220204</v>
      </c>
      <c r="J75" s="17">
        <v>43004701305.167397</v>
      </c>
      <c r="K75">
        <v>2.2387431999999999E-2</v>
      </c>
      <c r="L75">
        <v>-1.563437E-3</v>
      </c>
      <c r="M75">
        <v>2.0823995000000001E-2</v>
      </c>
      <c r="N75" s="17">
        <v>2179</v>
      </c>
      <c r="O75">
        <v>0.92423747276688495</v>
      </c>
      <c r="P75" s="17">
        <v>1836</v>
      </c>
      <c r="R75">
        <v>1.7596563771716499E-2</v>
      </c>
      <c r="S75">
        <v>3.22743148510887E-3</v>
      </c>
      <c r="T75">
        <v>2.0823995000000001E-2</v>
      </c>
      <c r="U75">
        <v>183.1891</v>
      </c>
      <c r="V75">
        <v>7.5825000000000004E-2</v>
      </c>
      <c r="W75">
        <v>433.63062710000003</v>
      </c>
      <c r="X75">
        <v>8.74</v>
      </c>
    </row>
    <row r="76" spans="1:24" x14ac:dyDescent="0.25">
      <c r="A76">
        <v>72</v>
      </c>
      <c r="B76">
        <v>19953</v>
      </c>
      <c r="C76">
        <v>1995</v>
      </c>
      <c r="D76" s="20">
        <v>3</v>
      </c>
      <c r="E76" s="17">
        <v>1012559516</v>
      </c>
      <c r="F76" s="17">
        <v>268203009</v>
      </c>
      <c r="G76" s="17">
        <v>46689165303</v>
      </c>
      <c r="H76" s="17">
        <v>46490119649</v>
      </c>
      <c r="I76" s="17">
        <v>8319811</v>
      </c>
      <c r="J76" s="17">
        <v>46282541409.334099</v>
      </c>
      <c r="K76">
        <v>2.1877786E-2</v>
      </c>
      <c r="L76">
        <v>-1.3144809999999999E-3</v>
      </c>
      <c r="M76">
        <v>2.0563305E-2</v>
      </c>
      <c r="N76" s="17">
        <v>2294</v>
      </c>
      <c r="O76">
        <v>0.92742916022668798</v>
      </c>
      <c r="P76" s="17">
        <v>1941</v>
      </c>
      <c r="R76">
        <v>1.60828788639053E-2</v>
      </c>
      <c r="S76">
        <v>4.4804252032318E-3</v>
      </c>
      <c r="T76">
        <v>2.0563305E-2</v>
      </c>
      <c r="U76">
        <v>184.00980000000001</v>
      </c>
      <c r="V76">
        <v>8.1280000000000005E-2</v>
      </c>
      <c r="W76">
        <v>442.54750589999998</v>
      </c>
      <c r="X76">
        <v>8.74</v>
      </c>
    </row>
    <row r="77" spans="1:24" x14ac:dyDescent="0.25">
      <c r="A77">
        <v>73</v>
      </c>
      <c r="B77">
        <v>19954</v>
      </c>
      <c r="C77">
        <v>1995</v>
      </c>
      <c r="D77" s="20">
        <v>4</v>
      </c>
      <c r="E77" s="17">
        <v>1070685810</v>
      </c>
      <c r="F77" s="17">
        <v>445656251</v>
      </c>
      <c r="G77" s="17">
        <v>48278542054</v>
      </c>
      <c r="H77" s="17">
        <v>48440893360</v>
      </c>
      <c r="I77" s="17">
        <v>62479161</v>
      </c>
      <c r="J77" s="17">
        <v>48275586635.000801</v>
      </c>
      <c r="K77">
        <v>2.2178618000000001E-2</v>
      </c>
      <c r="L77">
        <v>-1.1300296E-2</v>
      </c>
      <c r="M77">
        <v>1.0878321999999999E-2</v>
      </c>
      <c r="N77" s="17">
        <v>2322</v>
      </c>
      <c r="O77">
        <v>0.92595129375951402</v>
      </c>
      <c r="P77" s="17">
        <v>1971</v>
      </c>
      <c r="Q77">
        <v>7.53</v>
      </c>
      <c r="R77">
        <v>1.2947114733699401E-2</v>
      </c>
      <c r="S77">
        <v>-2.0687919497510698E-3</v>
      </c>
      <c r="T77">
        <v>1.0878321999999999E-2</v>
      </c>
      <c r="U77">
        <v>183.62909999999999</v>
      </c>
      <c r="V77">
        <v>7.3318999999999995E-2</v>
      </c>
      <c r="W77">
        <v>447.36168020000002</v>
      </c>
      <c r="X77">
        <v>8.68</v>
      </c>
    </row>
    <row r="78" spans="1:24" x14ac:dyDescent="0.25">
      <c r="A78">
        <v>74</v>
      </c>
      <c r="B78">
        <v>19961</v>
      </c>
      <c r="C78">
        <v>1996</v>
      </c>
      <c r="D78" s="20">
        <v>1</v>
      </c>
      <c r="E78" s="17">
        <v>1097530509</v>
      </c>
      <c r="F78" s="17">
        <v>284313630</v>
      </c>
      <c r="G78" s="17">
        <v>51809335915</v>
      </c>
      <c r="H78" s="17">
        <v>51417026375</v>
      </c>
      <c r="I78" s="17">
        <v>23089298</v>
      </c>
      <c r="J78" s="17">
        <v>51181795038.0009</v>
      </c>
      <c r="K78">
        <v>2.1443766999999999E-2</v>
      </c>
      <c r="L78">
        <v>2.5611689999999999E-3</v>
      </c>
      <c r="M78">
        <v>2.4004936000000001E-2</v>
      </c>
      <c r="N78" s="17">
        <v>2410</v>
      </c>
      <c r="O78">
        <v>0.92618669314796398</v>
      </c>
      <c r="P78" s="17">
        <v>2014</v>
      </c>
      <c r="R78">
        <v>1.5888791676732201E-2</v>
      </c>
      <c r="S78">
        <v>8.1161443769523795E-3</v>
      </c>
      <c r="T78">
        <v>2.4004936000000001E-2</v>
      </c>
      <c r="U78">
        <v>185.11940000000001</v>
      </c>
      <c r="V78">
        <v>7.6270000000000004E-2</v>
      </c>
      <c r="W78">
        <v>458.1005687</v>
      </c>
      <c r="X78">
        <v>8.6999999999999993</v>
      </c>
    </row>
    <row r="79" spans="1:24" x14ac:dyDescent="0.25">
      <c r="A79">
        <v>75</v>
      </c>
      <c r="B79">
        <v>19962</v>
      </c>
      <c r="C79">
        <v>1996</v>
      </c>
      <c r="D79" s="20">
        <v>2</v>
      </c>
      <c r="E79" s="17">
        <v>1188988895</v>
      </c>
      <c r="F79" s="17">
        <v>238930786</v>
      </c>
      <c r="G79" s="17">
        <v>54898266363</v>
      </c>
      <c r="H79" s="17">
        <v>54596575519</v>
      </c>
      <c r="I79" s="17">
        <v>-7793404</v>
      </c>
      <c r="J79" s="17">
        <v>54323607982.334198</v>
      </c>
      <c r="K79">
        <v>2.1887149000000002E-2</v>
      </c>
      <c r="L79">
        <v>1.011837E-3</v>
      </c>
      <c r="M79">
        <v>2.2898986E-2</v>
      </c>
      <c r="N79" s="17">
        <v>2526</v>
      </c>
      <c r="O79">
        <v>0.92718469532357195</v>
      </c>
      <c r="P79" s="17">
        <v>2117</v>
      </c>
      <c r="R79">
        <v>1.7488862472259802E-2</v>
      </c>
      <c r="S79">
        <v>5.4101237181369503E-3</v>
      </c>
      <c r="T79">
        <v>2.2898986E-2</v>
      </c>
      <c r="U79">
        <v>186.12090000000001</v>
      </c>
      <c r="V79">
        <v>7.8344999999999998E-2</v>
      </c>
      <c r="W79">
        <v>468.59060720000002</v>
      </c>
      <c r="X79">
        <v>8.7100000000000009</v>
      </c>
    </row>
    <row r="80" spans="1:24" x14ac:dyDescent="0.25">
      <c r="A80">
        <v>76</v>
      </c>
      <c r="B80">
        <v>19963</v>
      </c>
      <c r="C80">
        <v>1996</v>
      </c>
      <c r="D80" s="20">
        <v>3</v>
      </c>
      <c r="E80" s="17">
        <v>1169257606</v>
      </c>
      <c r="F80" s="17">
        <v>314535837</v>
      </c>
      <c r="G80" s="17">
        <v>56007438827</v>
      </c>
      <c r="H80" s="17">
        <v>55423369827</v>
      </c>
      <c r="I80" s="17">
        <v>11581826</v>
      </c>
      <c r="J80" s="17">
        <v>55185094297.167603</v>
      </c>
      <c r="K80">
        <v>2.1187924E-2</v>
      </c>
      <c r="L80">
        <v>5.0940380000000004E-3</v>
      </c>
      <c r="M80">
        <v>2.6281961999999999E-2</v>
      </c>
      <c r="N80" s="17">
        <v>2518</v>
      </c>
      <c r="O80">
        <v>0.93153191489361797</v>
      </c>
      <c r="P80" s="17">
        <v>2115</v>
      </c>
      <c r="R80">
        <v>1.54882723294335E-2</v>
      </c>
      <c r="S80">
        <v>1.0793690462726499E-2</v>
      </c>
      <c r="T80">
        <v>2.6281961999999999E-2</v>
      </c>
      <c r="U80">
        <v>188.12989999999999</v>
      </c>
      <c r="V80">
        <v>8.4064E-2</v>
      </c>
      <c r="W80">
        <v>480.9060877</v>
      </c>
      <c r="X80">
        <v>8.74</v>
      </c>
    </row>
    <row r="81" spans="1:24" x14ac:dyDescent="0.25">
      <c r="A81">
        <v>77</v>
      </c>
      <c r="B81">
        <v>19964</v>
      </c>
      <c r="C81">
        <v>1996</v>
      </c>
      <c r="D81" s="20">
        <v>4</v>
      </c>
      <c r="E81" s="17">
        <v>1147801664</v>
      </c>
      <c r="F81" s="17">
        <v>535618903</v>
      </c>
      <c r="G81" s="17">
        <v>54424089528</v>
      </c>
      <c r="H81" s="17">
        <v>53688211625</v>
      </c>
      <c r="I81" s="17">
        <v>48145674</v>
      </c>
      <c r="J81" s="17">
        <v>53549347684.834198</v>
      </c>
      <c r="K81">
        <v>2.1434465999999999E-2</v>
      </c>
      <c r="L81">
        <v>4.6387989999999999E-3</v>
      </c>
      <c r="M81">
        <v>2.6073265000000002E-2</v>
      </c>
      <c r="N81" s="17">
        <v>2378</v>
      </c>
      <c r="O81">
        <v>0.93220734126984195</v>
      </c>
      <c r="P81" s="17">
        <v>2016</v>
      </c>
      <c r="Q81">
        <v>10.3</v>
      </c>
      <c r="R81">
        <v>1.14321235919252E-2</v>
      </c>
      <c r="S81">
        <v>1.4641141505857099E-2</v>
      </c>
      <c r="T81">
        <v>2.6073265000000002E-2</v>
      </c>
      <c r="U81">
        <v>190.8843</v>
      </c>
      <c r="V81">
        <v>9.9259E-2</v>
      </c>
      <c r="W81">
        <v>493.44487959999998</v>
      </c>
      <c r="X81">
        <v>8.76</v>
      </c>
    </row>
    <row r="82" spans="1:24" x14ac:dyDescent="0.25">
      <c r="A82">
        <v>78</v>
      </c>
      <c r="B82">
        <v>19971</v>
      </c>
      <c r="C82">
        <v>1997</v>
      </c>
      <c r="D82" s="20">
        <v>1</v>
      </c>
      <c r="E82" s="17">
        <v>1306240329</v>
      </c>
      <c r="F82" s="17">
        <v>317296081</v>
      </c>
      <c r="G82" s="17">
        <v>61565500038</v>
      </c>
      <c r="H82" s="17">
        <v>61244515990</v>
      </c>
      <c r="I82" s="17">
        <v>114281250</v>
      </c>
      <c r="J82" s="17">
        <v>60910609962.500999</v>
      </c>
      <c r="K82">
        <v>2.1445202E-2</v>
      </c>
      <c r="L82">
        <v>1.93676E-3</v>
      </c>
      <c r="M82">
        <v>2.3381961999999999E-2</v>
      </c>
      <c r="N82" s="17">
        <v>2611</v>
      </c>
      <c r="O82">
        <v>0.93348416289592895</v>
      </c>
      <c r="P82" s="17">
        <v>2210</v>
      </c>
      <c r="R82">
        <v>1.6235993180971801E-2</v>
      </c>
      <c r="S82">
        <v>7.1459684653948901E-3</v>
      </c>
      <c r="T82">
        <v>2.3381961999999999E-2</v>
      </c>
      <c r="U82">
        <v>192.2484</v>
      </c>
      <c r="V82">
        <v>9.8636000000000001E-2</v>
      </c>
      <c r="W82">
        <v>504.98258900000002</v>
      </c>
      <c r="X82">
        <v>8.7799999999999994</v>
      </c>
    </row>
    <row r="83" spans="1:24" x14ac:dyDescent="0.25">
      <c r="A83">
        <v>79</v>
      </c>
      <c r="B83">
        <v>19972</v>
      </c>
      <c r="C83">
        <v>1997</v>
      </c>
      <c r="D83" s="20">
        <v>2</v>
      </c>
      <c r="E83" s="17">
        <v>1438540543</v>
      </c>
      <c r="F83" s="17">
        <v>350865547</v>
      </c>
      <c r="G83" s="17">
        <v>65449587090</v>
      </c>
      <c r="H83" s="17">
        <v>64784405697</v>
      </c>
      <c r="I83" s="17">
        <v>65106673</v>
      </c>
      <c r="J83" s="17">
        <v>64447771619.667801</v>
      </c>
      <c r="K83">
        <v>2.2321028E-2</v>
      </c>
      <c r="L83">
        <v>5.8872869999999997E-3</v>
      </c>
      <c r="M83">
        <v>2.8208315000000001E-2</v>
      </c>
      <c r="N83" s="17">
        <v>2736</v>
      </c>
      <c r="O83">
        <v>0.93703642384106201</v>
      </c>
      <c r="P83" s="17">
        <v>2416</v>
      </c>
      <c r="R83">
        <v>1.6876844127657501E-2</v>
      </c>
      <c r="S83">
        <v>1.13314711687741E-2</v>
      </c>
      <c r="T83">
        <v>2.8208315000000001E-2</v>
      </c>
      <c r="U83">
        <v>194.42679999999999</v>
      </c>
      <c r="V83">
        <v>0.103945</v>
      </c>
      <c r="W83">
        <v>519.22729700000002</v>
      </c>
      <c r="X83">
        <v>8.81</v>
      </c>
    </row>
    <row r="84" spans="1:24" x14ac:dyDescent="0.25">
      <c r="A84">
        <v>80</v>
      </c>
      <c r="B84">
        <v>19973</v>
      </c>
      <c r="C84">
        <v>1997</v>
      </c>
      <c r="D84" s="20">
        <v>3</v>
      </c>
      <c r="E84" s="17">
        <v>1365008004</v>
      </c>
      <c r="F84" s="17">
        <v>324636517</v>
      </c>
      <c r="G84" s="17">
        <v>63351698733</v>
      </c>
      <c r="H84" s="17">
        <v>62338571660</v>
      </c>
      <c r="I84" s="17">
        <v>45603470</v>
      </c>
      <c r="J84" s="17">
        <v>62023085515.501099</v>
      </c>
      <c r="K84">
        <v>2.2008063000000001E-2</v>
      </c>
      <c r="L84">
        <v>1.1835818999999999E-2</v>
      </c>
      <c r="M84">
        <v>3.3843881999999999E-2</v>
      </c>
      <c r="N84" s="17">
        <v>2656</v>
      </c>
      <c r="O84">
        <v>0.93858893280632605</v>
      </c>
      <c r="P84" s="17">
        <v>2530</v>
      </c>
      <c r="R84">
        <v>1.6773939547718698E-2</v>
      </c>
      <c r="S84">
        <v>1.7069943138114201E-2</v>
      </c>
      <c r="T84">
        <v>3.3843881999999999E-2</v>
      </c>
      <c r="U84">
        <v>197.7457</v>
      </c>
      <c r="V84">
        <v>0.111507</v>
      </c>
      <c r="W84">
        <v>536.79996430000006</v>
      </c>
      <c r="X84">
        <v>8.8800000000000008</v>
      </c>
    </row>
    <row r="85" spans="1:24" x14ac:dyDescent="0.25">
      <c r="A85">
        <v>81</v>
      </c>
      <c r="B85">
        <v>19974</v>
      </c>
      <c r="C85">
        <v>1997</v>
      </c>
      <c r="D85" s="20">
        <v>4</v>
      </c>
      <c r="E85" s="17">
        <v>1413111408</v>
      </c>
      <c r="F85" s="17">
        <v>454214413</v>
      </c>
      <c r="G85" s="17">
        <v>66134862430</v>
      </c>
      <c r="H85" s="17">
        <v>64166682564</v>
      </c>
      <c r="I85" s="17">
        <v>75583158</v>
      </c>
      <c r="J85" s="17">
        <v>63884961055.501099</v>
      </c>
      <c r="K85">
        <v>2.2119625E-2</v>
      </c>
      <c r="L85">
        <v>2.4881421000000001E-2</v>
      </c>
      <c r="M85">
        <v>4.7001045999999998E-2</v>
      </c>
      <c r="N85" s="17">
        <v>2560</v>
      </c>
      <c r="O85">
        <v>0.93902932672449602</v>
      </c>
      <c r="P85" s="17">
        <v>2421</v>
      </c>
      <c r="Q85">
        <v>13.9</v>
      </c>
      <c r="R85">
        <v>1.50097453165377E-2</v>
      </c>
      <c r="S85">
        <v>3.19913010860952E-2</v>
      </c>
      <c r="T85">
        <v>4.7001045999999998E-2</v>
      </c>
      <c r="U85">
        <v>204.0718</v>
      </c>
      <c r="V85">
        <v>0.132435</v>
      </c>
      <c r="W85">
        <v>562.03012420000005</v>
      </c>
      <c r="X85">
        <v>9.02</v>
      </c>
    </row>
    <row r="86" spans="1:24" x14ac:dyDescent="0.25">
      <c r="A86">
        <v>82</v>
      </c>
      <c r="B86">
        <v>19981</v>
      </c>
      <c r="C86">
        <v>1998</v>
      </c>
      <c r="D86" s="20">
        <v>1</v>
      </c>
      <c r="E86" s="17">
        <v>1415499435</v>
      </c>
      <c r="F86" s="17">
        <v>306588050</v>
      </c>
      <c r="G86" s="17">
        <v>66194917475</v>
      </c>
      <c r="H86" s="17">
        <v>64753566707</v>
      </c>
      <c r="I86" s="17">
        <v>108373489</v>
      </c>
      <c r="J86" s="17">
        <v>64380840842.500999</v>
      </c>
      <c r="K86">
        <v>2.1986346E-2</v>
      </c>
      <c r="L86">
        <v>1.9309102000000002E-2</v>
      </c>
      <c r="M86">
        <v>4.1295447999999998E-2</v>
      </c>
      <c r="N86" s="17">
        <v>2450</v>
      </c>
      <c r="O86">
        <v>0.93821877619446903</v>
      </c>
      <c r="P86" s="17">
        <v>2386</v>
      </c>
      <c r="R86">
        <v>1.7224245140146598E-2</v>
      </c>
      <c r="S86">
        <v>2.4071202499377001E-2</v>
      </c>
      <c r="T86">
        <v>4.1295447999999998E-2</v>
      </c>
      <c r="U86">
        <v>208.98400000000001</v>
      </c>
      <c r="V86">
        <v>0.15034800000000001</v>
      </c>
      <c r="W86">
        <v>585.23940990000006</v>
      </c>
      <c r="X86">
        <v>9.1199999999999992</v>
      </c>
    </row>
    <row r="87" spans="1:24" x14ac:dyDescent="0.25">
      <c r="A87">
        <v>83</v>
      </c>
      <c r="B87">
        <v>19982</v>
      </c>
      <c r="C87">
        <v>1998</v>
      </c>
      <c r="D87" s="20">
        <v>2</v>
      </c>
      <c r="E87" s="17">
        <v>1389961735</v>
      </c>
      <c r="F87" s="17">
        <v>414080571</v>
      </c>
      <c r="G87" s="17">
        <v>67524953532</v>
      </c>
      <c r="H87" s="17">
        <v>65835101559</v>
      </c>
      <c r="I87" s="17">
        <v>81730150</v>
      </c>
      <c r="J87" s="17">
        <v>65537956191.167702</v>
      </c>
      <c r="K87">
        <v>2.1208500000000002E-2</v>
      </c>
      <c r="L87">
        <v>2.0713212000000002E-2</v>
      </c>
      <c r="M87">
        <v>4.1921712E-2</v>
      </c>
      <c r="N87" s="17">
        <v>2499</v>
      </c>
      <c r="O87">
        <v>0.94030265848670902</v>
      </c>
      <c r="P87" s="17">
        <v>2445</v>
      </c>
      <c r="R87">
        <v>1.48903203687563E-2</v>
      </c>
      <c r="S87">
        <v>2.7031391058831199E-2</v>
      </c>
      <c r="T87">
        <v>4.1921712E-2</v>
      </c>
      <c r="U87">
        <v>214.63300000000001</v>
      </c>
      <c r="V87">
        <v>0.16406200000000001</v>
      </c>
      <c r="W87">
        <v>609.77364790000001</v>
      </c>
      <c r="X87">
        <v>9.2200000000000006</v>
      </c>
    </row>
    <row r="88" spans="1:24" x14ac:dyDescent="0.25">
      <c r="A88">
        <v>84</v>
      </c>
      <c r="B88">
        <v>19983</v>
      </c>
      <c r="C88">
        <v>1998</v>
      </c>
      <c r="D88" s="20">
        <v>3</v>
      </c>
      <c r="E88" s="17">
        <v>1395376407</v>
      </c>
      <c r="F88" s="17">
        <v>464739232</v>
      </c>
      <c r="G88" s="17">
        <v>67813201429</v>
      </c>
      <c r="H88" s="17">
        <v>66532693519</v>
      </c>
      <c r="I88" s="17">
        <v>90622586</v>
      </c>
      <c r="J88" s="17">
        <v>66254626373.000999</v>
      </c>
      <c r="K88">
        <v>2.1060815E-2</v>
      </c>
      <c r="L88">
        <v>1.3680421999999999E-2</v>
      </c>
      <c r="M88">
        <v>3.4741237000000001E-2</v>
      </c>
      <c r="N88" s="17">
        <v>2472</v>
      </c>
      <c r="O88">
        <v>0.941352818371609</v>
      </c>
      <c r="P88" s="17">
        <v>2395</v>
      </c>
      <c r="R88">
        <v>1.4046372697971101E-2</v>
      </c>
      <c r="S88">
        <v>2.0694864208889999E-2</v>
      </c>
      <c r="T88">
        <v>3.4741237000000001E-2</v>
      </c>
      <c r="U88">
        <v>219.07480000000001</v>
      </c>
      <c r="V88">
        <v>0.16495899999999999</v>
      </c>
      <c r="W88">
        <v>630.9579387</v>
      </c>
      <c r="X88">
        <v>9.2799999999999994</v>
      </c>
    </row>
    <row r="89" spans="1:24" x14ac:dyDescent="0.25">
      <c r="A89">
        <v>85</v>
      </c>
      <c r="B89">
        <v>19984</v>
      </c>
      <c r="C89">
        <v>1998</v>
      </c>
      <c r="D89" s="20">
        <v>4</v>
      </c>
      <c r="E89" s="17">
        <v>1370976471</v>
      </c>
      <c r="F89" s="17">
        <v>531574128</v>
      </c>
      <c r="G89" s="17">
        <v>67352862894</v>
      </c>
      <c r="H89" s="17">
        <v>65900354652</v>
      </c>
      <c r="I89" s="17">
        <v>36782655</v>
      </c>
      <c r="J89" s="17">
        <v>65690758231.500999</v>
      </c>
      <c r="K89">
        <v>2.0870158E-2</v>
      </c>
      <c r="L89">
        <v>1.4579171E-2</v>
      </c>
      <c r="M89">
        <v>3.5449329000000002E-2</v>
      </c>
      <c r="N89" s="17">
        <v>2440</v>
      </c>
      <c r="O89">
        <v>0.94024020227560201</v>
      </c>
      <c r="P89" s="17">
        <v>2373</v>
      </c>
      <c r="Q89">
        <v>16.239999999999998</v>
      </c>
      <c r="R89">
        <v>1.27780888148963E-2</v>
      </c>
      <c r="S89">
        <v>2.2671239259434098E-2</v>
      </c>
      <c r="T89">
        <v>3.5449329000000002E-2</v>
      </c>
      <c r="U89">
        <v>224.04140000000001</v>
      </c>
      <c r="V89">
        <v>0.15340699999999999</v>
      </c>
      <c r="W89">
        <v>653.32497430000001</v>
      </c>
      <c r="X89">
        <v>9.35</v>
      </c>
    </row>
    <row r="90" spans="1:24" x14ac:dyDescent="0.25">
      <c r="A90">
        <v>86</v>
      </c>
      <c r="B90">
        <v>19991</v>
      </c>
      <c r="C90">
        <v>1999</v>
      </c>
      <c r="D90" s="20">
        <v>1</v>
      </c>
      <c r="E90" s="17">
        <v>1428642302</v>
      </c>
      <c r="F90" s="17">
        <v>366168792</v>
      </c>
      <c r="G90" s="17">
        <v>71420691400</v>
      </c>
      <c r="H90" s="17">
        <v>70707261805</v>
      </c>
      <c r="I90" s="17">
        <v>46687011</v>
      </c>
      <c r="J90" s="17">
        <v>70390788594.834396</v>
      </c>
      <c r="K90">
        <v>2.0295870000000001E-2</v>
      </c>
      <c r="L90">
        <v>5.5965820000000001E-3</v>
      </c>
      <c r="M90">
        <v>2.5892452E-2</v>
      </c>
      <c r="N90" s="17">
        <v>2502</v>
      </c>
      <c r="O90">
        <v>0.93762278167560997</v>
      </c>
      <c r="P90" s="17">
        <v>2423</v>
      </c>
      <c r="R90">
        <v>1.50939282143228E-2</v>
      </c>
      <c r="S90">
        <v>1.0798523800822701E-2</v>
      </c>
      <c r="T90">
        <v>2.5892452E-2</v>
      </c>
      <c r="U90">
        <v>226.46080000000001</v>
      </c>
      <c r="V90">
        <v>0.13800399999999999</v>
      </c>
      <c r="W90">
        <v>670.24115979999999</v>
      </c>
      <c r="X90">
        <v>9.3699999999999992</v>
      </c>
    </row>
    <row r="91" spans="1:24" x14ac:dyDescent="0.25">
      <c r="A91">
        <v>87</v>
      </c>
      <c r="B91">
        <v>19992</v>
      </c>
      <c r="C91">
        <v>1999</v>
      </c>
      <c r="D91" s="20">
        <v>2</v>
      </c>
      <c r="E91" s="17">
        <v>1573802672</v>
      </c>
      <c r="F91" s="17">
        <v>352214930</v>
      </c>
      <c r="G91" s="17">
        <v>76385002770</v>
      </c>
      <c r="H91" s="17">
        <v>75708812742</v>
      </c>
      <c r="I91" s="17">
        <v>77274444</v>
      </c>
      <c r="J91" s="17">
        <v>75321682094.334503</v>
      </c>
      <c r="K91">
        <v>2.0894416999999998E-2</v>
      </c>
      <c r="L91">
        <v>5.3271450000000001E-3</v>
      </c>
      <c r="M91">
        <v>2.6221562E-2</v>
      </c>
      <c r="N91" s="17">
        <v>2553</v>
      </c>
      <c r="O91">
        <v>0.93923572003218203</v>
      </c>
      <c r="P91" s="17">
        <v>2486</v>
      </c>
      <c r="R91">
        <v>1.62182748450845E-2</v>
      </c>
      <c r="S91">
        <v>1.00032879119235E-2</v>
      </c>
      <c r="T91">
        <v>2.6221562E-2</v>
      </c>
      <c r="U91">
        <v>228.7261</v>
      </c>
      <c r="V91">
        <v>0.122304</v>
      </c>
      <c r="W91">
        <v>687.81592999999998</v>
      </c>
      <c r="X91">
        <v>9.3800000000000008</v>
      </c>
    </row>
    <row r="92" spans="1:24" x14ac:dyDescent="0.25">
      <c r="A92">
        <v>88</v>
      </c>
      <c r="B92">
        <v>19993</v>
      </c>
      <c r="C92">
        <v>1999</v>
      </c>
      <c r="D92" s="20">
        <v>3</v>
      </c>
      <c r="E92" s="17">
        <v>1594625207</v>
      </c>
      <c r="F92" s="17">
        <v>374218953</v>
      </c>
      <c r="G92" s="17">
        <v>80360251077</v>
      </c>
      <c r="H92" s="17">
        <v>79425779728</v>
      </c>
      <c r="I92" s="17">
        <v>66694966</v>
      </c>
      <c r="J92" s="17">
        <v>79047999985.834595</v>
      </c>
      <c r="K92">
        <v>2.0172872000000001E-2</v>
      </c>
      <c r="L92">
        <v>7.9312240000000006E-3</v>
      </c>
      <c r="M92">
        <v>2.8104095999999999E-2</v>
      </c>
      <c r="N92" s="17">
        <v>2612</v>
      </c>
      <c r="O92">
        <v>0.93908091123330895</v>
      </c>
      <c r="P92" s="17">
        <v>2546</v>
      </c>
      <c r="R92">
        <v>1.54387998965021E-2</v>
      </c>
      <c r="S92">
        <v>1.2665295961686701E-2</v>
      </c>
      <c r="T92">
        <v>2.8104095999999999E-2</v>
      </c>
      <c r="U92">
        <v>231.62289999999999</v>
      </c>
      <c r="V92">
        <v>0.11566700000000001</v>
      </c>
      <c r="W92">
        <v>707.14637489999996</v>
      </c>
      <c r="X92">
        <v>9.41</v>
      </c>
    </row>
    <row r="93" spans="1:24" x14ac:dyDescent="0.25">
      <c r="A93">
        <v>89</v>
      </c>
      <c r="B93">
        <v>19994</v>
      </c>
      <c r="C93">
        <v>1999</v>
      </c>
      <c r="D93" s="20">
        <v>4</v>
      </c>
      <c r="E93" s="17">
        <v>1612798611</v>
      </c>
      <c r="F93" s="17">
        <v>493050269</v>
      </c>
      <c r="G93" s="17">
        <v>81989087803</v>
      </c>
      <c r="H93" s="17">
        <v>80831178439</v>
      </c>
      <c r="I93" s="17">
        <v>50963718</v>
      </c>
      <c r="J93" s="17">
        <v>80514622177.501297</v>
      </c>
      <c r="K93">
        <v>2.0031126999999999E-2</v>
      </c>
      <c r="L93">
        <v>8.8905939999999999E-3</v>
      </c>
      <c r="M93">
        <v>2.8921721000000001E-2</v>
      </c>
      <c r="N93" s="17">
        <v>2628</v>
      </c>
      <c r="O93">
        <v>0.93827978056426498</v>
      </c>
      <c r="P93" s="17">
        <v>2552</v>
      </c>
      <c r="Q93">
        <v>11.37</v>
      </c>
      <c r="R93">
        <v>1.3907391126191E-2</v>
      </c>
      <c r="S93">
        <v>1.50143296870342E-2</v>
      </c>
      <c r="T93">
        <v>2.8921721000000001E-2</v>
      </c>
      <c r="U93">
        <v>235.10050000000001</v>
      </c>
      <c r="V93">
        <v>0.10914</v>
      </c>
      <c r="W93">
        <v>727.59826499999997</v>
      </c>
      <c r="X93">
        <v>9.44</v>
      </c>
    </row>
    <row r="94" spans="1:24" x14ac:dyDescent="0.25">
      <c r="A94">
        <v>90</v>
      </c>
      <c r="B94">
        <v>20001</v>
      </c>
      <c r="C94">
        <v>2000</v>
      </c>
      <c r="D94" s="20">
        <v>1</v>
      </c>
      <c r="E94" s="17">
        <v>1687505831</v>
      </c>
      <c r="F94" s="17">
        <v>434105291</v>
      </c>
      <c r="G94" s="17">
        <v>85378862769</v>
      </c>
      <c r="H94" s="17">
        <v>84675609857</v>
      </c>
      <c r="I94" s="17">
        <v>71402418</v>
      </c>
      <c r="J94" s="17">
        <v>84294459349.834793</v>
      </c>
      <c r="K94">
        <v>2.0019179000000002E-2</v>
      </c>
      <c r="L94">
        <v>4.0400050000000002E-3</v>
      </c>
      <c r="M94">
        <v>2.4059184000000001E-2</v>
      </c>
      <c r="N94" s="17">
        <v>2731</v>
      </c>
      <c r="O94">
        <v>0.93937853107344804</v>
      </c>
      <c r="P94" s="17">
        <v>2655</v>
      </c>
      <c r="R94">
        <v>1.4869311099062799E-2</v>
      </c>
      <c r="S94">
        <v>9.1898724539541E-3</v>
      </c>
      <c r="T94">
        <v>2.4059184000000001E-2</v>
      </c>
      <c r="U94">
        <v>237.2611</v>
      </c>
      <c r="V94">
        <v>0.107307</v>
      </c>
      <c r="W94">
        <v>745.10368559999995</v>
      </c>
      <c r="X94">
        <v>9.4499999999999993</v>
      </c>
    </row>
    <row r="95" spans="1:24" x14ac:dyDescent="0.25">
      <c r="A95">
        <v>91</v>
      </c>
      <c r="B95">
        <v>20002</v>
      </c>
      <c r="C95">
        <v>2000</v>
      </c>
      <c r="D95" s="20">
        <v>2</v>
      </c>
      <c r="E95" s="17">
        <v>1906385740</v>
      </c>
      <c r="F95" s="17">
        <v>538093693</v>
      </c>
      <c r="G95" s="17">
        <v>90766781777</v>
      </c>
      <c r="H95" s="17">
        <v>89454722315</v>
      </c>
      <c r="I95" s="17">
        <v>56816268</v>
      </c>
      <c r="J95" s="17">
        <v>89059899114.168396</v>
      </c>
      <c r="K95">
        <v>2.1405658000000001E-2</v>
      </c>
      <c r="L95">
        <v>9.3283510000000004E-3</v>
      </c>
      <c r="M95">
        <v>3.0734009E-2</v>
      </c>
      <c r="N95" s="17">
        <v>2994</v>
      </c>
      <c r="O95">
        <v>0.94124871355060302</v>
      </c>
      <c r="P95" s="17">
        <v>2915</v>
      </c>
      <c r="R95">
        <v>1.53637277900568E-2</v>
      </c>
      <c r="S95">
        <v>1.5370281615131799E-2</v>
      </c>
      <c r="T95">
        <v>3.0734009E-2</v>
      </c>
      <c r="U95">
        <v>240.90780000000001</v>
      </c>
      <c r="V95">
        <v>0.111819</v>
      </c>
      <c r="W95">
        <v>768.00370899999996</v>
      </c>
      <c r="X95">
        <v>9.48</v>
      </c>
    </row>
    <row r="96" spans="1:24" x14ac:dyDescent="0.25">
      <c r="A96">
        <v>92</v>
      </c>
      <c r="B96">
        <v>20003</v>
      </c>
      <c r="C96">
        <v>2000</v>
      </c>
      <c r="D96" s="20">
        <v>3</v>
      </c>
      <c r="E96" s="17">
        <v>2001225543</v>
      </c>
      <c r="F96" s="17">
        <v>647416073</v>
      </c>
      <c r="G96" s="17">
        <v>96832557175</v>
      </c>
      <c r="H96" s="17">
        <v>95435484276</v>
      </c>
      <c r="I96" s="17">
        <v>60423385</v>
      </c>
      <c r="J96" s="17">
        <v>95061905439.001801</v>
      </c>
      <c r="K96">
        <v>2.1051813999999999E-2</v>
      </c>
      <c r="L96">
        <v>8.5216070000000005E-3</v>
      </c>
      <c r="M96">
        <v>2.9573420999999999E-2</v>
      </c>
      <c r="N96" s="17">
        <v>3049</v>
      </c>
      <c r="O96">
        <v>0.94367408906882799</v>
      </c>
      <c r="P96" s="17">
        <v>2964</v>
      </c>
      <c r="R96">
        <v>1.42413458235244E-2</v>
      </c>
      <c r="S96">
        <v>1.53320752121388E-2</v>
      </c>
      <c r="T96">
        <v>2.9573420999999999E-2</v>
      </c>
      <c r="U96">
        <v>244.60140000000001</v>
      </c>
      <c r="V96">
        <v>0.113288</v>
      </c>
      <c r="W96">
        <v>790.71620600000006</v>
      </c>
      <c r="X96">
        <v>9.51</v>
      </c>
    </row>
    <row r="97" spans="1:24" x14ac:dyDescent="0.25">
      <c r="A97">
        <v>93</v>
      </c>
      <c r="B97">
        <v>20004</v>
      </c>
      <c r="C97">
        <v>2000</v>
      </c>
      <c r="D97" s="20">
        <v>4</v>
      </c>
      <c r="E97" s="17">
        <v>2031323545</v>
      </c>
      <c r="F97" s="17">
        <v>881326952</v>
      </c>
      <c r="G97" s="17">
        <v>97634849626</v>
      </c>
      <c r="H97" s="17">
        <v>95767705192</v>
      </c>
      <c r="I97" s="17">
        <v>171150700</v>
      </c>
      <c r="J97" s="17">
        <v>95445685469.668503</v>
      </c>
      <c r="K97">
        <v>2.1282507999999999E-2</v>
      </c>
      <c r="L97">
        <v>1.2121744E-2</v>
      </c>
      <c r="M97">
        <v>3.3404252000000002E-2</v>
      </c>
      <c r="N97" s="17">
        <v>3028</v>
      </c>
      <c r="O97">
        <v>0.94294497282608902</v>
      </c>
      <c r="P97" s="17">
        <v>2944</v>
      </c>
      <c r="Q97">
        <v>12.31</v>
      </c>
      <c r="R97">
        <v>1.2048701702346299E-2</v>
      </c>
      <c r="S97">
        <v>2.1355550268930101E-2</v>
      </c>
      <c r="T97">
        <v>3.3404252000000002E-2</v>
      </c>
      <c r="U97">
        <v>249.82509999999999</v>
      </c>
      <c r="V97">
        <v>0.11777</v>
      </c>
      <c r="W97">
        <v>817.12948940000001</v>
      </c>
      <c r="X97">
        <v>9.56</v>
      </c>
    </row>
    <row r="98" spans="1:24" x14ac:dyDescent="0.25">
      <c r="A98">
        <v>94</v>
      </c>
      <c r="B98">
        <v>20011</v>
      </c>
      <c r="C98">
        <v>2001</v>
      </c>
      <c r="D98" s="20">
        <v>1</v>
      </c>
      <c r="E98" s="17">
        <v>2172557238</v>
      </c>
      <c r="F98" s="17">
        <v>499728772</v>
      </c>
      <c r="G98" s="17">
        <v>103790692822</v>
      </c>
      <c r="H98" s="17">
        <v>103184429011</v>
      </c>
      <c r="I98" s="17">
        <v>166379425</v>
      </c>
      <c r="J98" s="17">
        <v>102626917938.502</v>
      </c>
      <c r="K98">
        <v>2.1169468E-2</v>
      </c>
      <c r="L98">
        <v>2.6592870000000002E-3</v>
      </c>
      <c r="M98">
        <v>2.3828755E-2</v>
      </c>
      <c r="N98" s="17">
        <v>3117</v>
      </c>
      <c r="O98">
        <v>0.941106340819024</v>
      </c>
      <c r="P98" s="17">
        <v>3028</v>
      </c>
      <c r="R98">
        <v>1.6300094552215101E-2</v>
      </c>
      <c r="S98">
        <v>7.5286606235510098E-3</v>
      </c>
      <c r="T98">
        <v>2.3828755E-2</v>
      </c>
      <c r="U98">
        <v>251.70599999999999</v>
      </c>
      <c r="V98">
        <v>0.11754000000000001</v>
      </c>
      <c r="W98">
        <v>836.6006678</v>
      </c>
      <c r="X98">
        <v>9.56</v>
      </c>
    </row>
    <row r="99" spans="1:24" x14ac:dyDescent="0.25">
      <c r="A99">
        <v>95</v>
      </c>
      <c r="B99">
        <v>20012</v>
      </c>
      <c r="C99">
        <v>2001</v>
      </c>
      <c r="D99" s="20">
        <v>2</v>
      </c>
      <c r="E99" s="17">
        <v>2330632292</v>
      </c>
      <c r="F99" s="17">
        <v>634884673</v>
      </c>
      <c r="G99" s="17">
        <v>110196221258</v>
      </c>
      <c r="H99" s="17">
        <v>109287145812</v>
      </c>
      <c r="I99" s="17">
        <v>76470381</v>
      </c>
      <c r="J99" s="17">
        <v>108789475527.33501</v>
      </c>
      <c r="K99">
        <v>2.1423325E-2</v>
      </c>
      <c r="L99">
        <v>3.2233000000000001E-3</v>
      </c>
      <c r="M99">
        <v>2.4646624999999998E-2</v>
      </c>
      <c r="N99" s="17">
        <v>3295</v>
      </c>
      <c r="O99">
        <v>0.93845551378446301</v>
      </c>
      <c r="P99" s="17">
        <v>3192</v>
      </c>
      <c r="R99">
        <v>1.5587423422901901E-2</v>
      </c>
      <c r="S99">
        <v>9.0592019331168002E-3</v>
      </c>
      <c r="T99">
        <v>2.4646624999999998E-2</v>
      </c>
      <c r="U99">
        <v>253.9862</v>
      </c>
      <c r="V99">
        <v>0.111453</v>
      </c>
      <c r="W99">
        <v>857.2200507</v>
      </c>
      <c r="X99">
        <v>9.57</v>
      </c>
    </row>
    <row r="100" spans="1:24" x14ac:dyDescent="0.25">
      <c r="A100">
        <v>96</v>
      </c>
      <c r="B100">
        <v>20013</v>
      </c>
      <c r="C100">
        <v>2001</v>
      </c>
      <c r="D100" s="20">
        <v>3</v>
      </c>
      <c r="E100" s="17">
        <v>2275615590</v>
      </c>
      <c r="F100" s="17">
        <v>687769062</v>
      </c>
      <c r="G100" s="17">
        <v>108824067588</v>
      </c>
      <c r="H100" s="17">
        <v>108807245144</v>
      </c>
      <c r="I100" s="17">
        <v>144155707</v>
      </c>
      <c r="J100" s="17">
        <v>108320513291.502</v>
      </c>
      <c r="K100">
        <v>2.1008168000000001E-2</v>
      </c>
      <c r="L100">
        <v>-4.8632609999999998E-3</v>
      </c>
      <c r="M100">
        <v>1.6144907E-2</v>
      </c>
      <c r="N100" s="17">
        <v>3373</v>
      </c>
      <c r="O100">
        <v>0.93193073858412701</v>
      </c>
      <c r="P100" s="17">
        <v>3263</v>
      </c>
      <c r="R100">
        <v>1.46587795769296E-2</v>
      </c>
      <c r="S100">
        <v>1.48612802975546E-3</v>
      </c>
      <c r="T100">
        <v>1.6144907E-2</v>
      </c>
      <c r="U100">
        <v>254.36359999999999</v>
      </c>
      <c r="V100">
        <v>9.8025000000000001E-2</v>
      </c>
      <c r="W100">
        <v>871.05978870000001</v>
      </c>
      <c r="X100">
        <v>9.5399999999999991</v>
      </c>
    </row>
    <row r="101" spans="1:24" x14ac:dyDescent="0.25">
      <c r="A101">
        <v>97</v>
      </c>
      <c r="B101">
        <v>20014</v>
      </c>
      <c r="C101">
        <v>2001</v>
      </c>
      <c r="D101" s="20">
        <v>4</v>
      </c>
      <c r="E101" s="17">
        <v>2371075200</v>
      </c>
      <c r="F101" s="17">
        <v>667942383</v>
      </c>
      <c r="G101" s="17">
        <v>113695611893</v>
      </c>
      <c r="H101" s="17">
        <v>114715860843</v>
      </c>
      <c r="I101" s="17">
        <v>104805625</v>
      </c>
      <c r="J101" s="17">
        <v>114207070822.002</v>
      </c>
      <c r="K101">
        <v>2.0761194E-2</v>
      </c>
      <c r="L101">
        <v>-1.3864164999999999E-2</v>
      </c>
      <c r="M101">
        <v>6.8970289999999998E-3</v>
      </c>
      <c r="N101" s="17">
        <v>3509</v>
      </c>
      <c r="O101">
        <v>0.92524007113218898</v>
      </c>
      <c r="P101" s="17">
        <v>3374</v>
      </c>
      <c r="Q101">
        <v>7.34</v>
      </c>
      <c r="R101">
        <v>1.4912674011703E-2</v>
      </c>
      <c r="S101">
        <v>-8.0156449019410103E-3</v>
      </c>
      <c r="T101">
        <v>6.8970289999999998E-3</v>
      </c>
      <c r="U101">
        <v>252.3246</v>
      </c>
      <c r="V101">
        <v>7.1517999999999998E-2</v>
      </c>
      <c r="W101">
        <v>877.06751329999997</v>
      </c>
      <c r="X101">
        <v>9.4700000000000006</v>
      </c>
    </row>
    <row r="102" spans="1:24" x14ac:dyDescent="0.25">
      <c r="A102">
        <v>98</v>
      </c>
      <c r="B102">
        <v>20021</v>
      </c>
      <c r="C102">
        <v>2002</v>
      </c>
      <c r="D102" s="20">
        <v>1</v>
      </c>
      <c r="E102" s="17">
        <v>2444954585</v>
      </c>
      <c r="F102" s="17">
        <v>349073932</v>
      </c>
      <c r="G102" s="17">
        <v>117145407719</v>
      </c>
      <c r="H102" s="17">
        <v>117643015160</v>
      </c>
      <c r="I102" s="17">
        <v>170486941</v>
      </c>
      <c r="J102" s="17">
        <v>116917323793.836</v>
      </c>
      <c r="K102">
        <v>2.0911824999999998E-2</v>
      </c>
      <c r="L102">
        <v>-5.7835259999999998E-3</v>
      </c>
      <c r="M102">
        <v>1.5128299E-2</v>
      </c>
      <c r="N102" s="17">
        <v>3584</v>
      </c>
      <c r="O102">
        <v>0.91821324811156502</v>
      </c>
      <c r="P102" s="17">
        <v>3442</v>
      </c>
      <c r="R102">
        <v>1.79261771052486E-2</v>
      </c>
      <c r="S102">
        <v>-2.7978787863535302E-3</v>
      </c>
      <c r="T102">
        <v>1.5128299E-2</v>
      </c>
      <c r="U102">
        <v>251.61859999999999</v>
      </c>
      <c r="V102">
        <v>6.2816999999999998E-2</v>
      </c>
      <c r="W102">
        <v>890.33605290000003</v>
      </c>
      <c r="X102">
        <v>9.43</v>
      </c>
    </row>
    <row r="103" spans="1:24" x14ac:dyDescent="0.25">
      <c r="A103">
        <v>99</v>
      </c>
      <c r="B103">
        <v>20022</v>
      </c>
      <c r="C103">
        <v>2002</v>
      </c>
      <c r="D103" s="20">
        <v>2</v>
      </c>
      <c r="E103" s="17">
        <v>2585840360</v>
      </c>
      <c r="F103" s="17">
        <v>554849557</v>
      </c>
      <c r="G103" s="17">
        <v>123391918858</v>
      </c>
      <c r="H103" s="17">
        <v>123659002813</v>
      </c>
      <c r="I103" s="17">
        <v>231374957</v>
      </c>
      <c r="J103" s="17">
        <v>122958793326.336</v>
      </c>
      <c r="K103">
        <v>2.1030138E-2</v>
      </c>
      <c r="L103">
        <v>-4.8028979999999999E-3</v>
      </c>
      <c r="M103">
        <v>1.622724E-2</v>
      </c>
      <c r="N103" s="17">
        <v>3805</v>
      </c>
      <c r="O103">
        <v>0.90974064974065205</v>
      </c>
      <c r="P103" s="17">
        <v>3663</v>
      </c>
      <c r="R103">
        <v>1.6517653988435702E-2</v>
      </c>
      <c r="S103">
        <v>-2.9041434966938298E-4</v>
      </c>
      <c r="T103">
        <v>1.622724E-2</v>
      </c>
      <c r="U103">
        <v>251.54560000000001</v>
      </c>
      <c r="V103">
        <v>5.4397000000000001E-2</v>
      </c>
      <c r="W103">
        <v>904.78374970000004</v>
      </c>
      <c r="X103">
        <v>9.4</v>
      </c>
    </row>
    <row r="104" spans="1:24" x14ac:dyDescent="0.25">
      <c r="A104">
        <v>100</v>
      </c>
      <c r="B104">
        <v>20023</v>
      </c>
      <c r="C104">
        <v>2002</v>
      </c>
      <c r="D104" s="20">
        <v>3</v>
      </c>
      <c r="E104" s="17">
        <v>2507441870</v>
      </c>
      <c r="F104" s="17">
        <v>485059361</v>
      </c>
      <c r="G104" s="17">
        <v>122349948250</v>
      </c>
      <c r="H104" s="17">
        <v>122695613072</v>
      </c>
      <c r="I104" s="17">
        <v>525372334</v>
      </c>
      <c r="J104" s="17">
        <v>121839642628.836</v>
      </c>
      <c r="K104">
        <v>2.0579851999999999E-2</v>
      </c>
      <c r="L104">
        <v>-2.506178E-3</v>
      </c>
      <c r="M104">
        <v>1.8073674000000001E-2</v>
      </c>
      <c r="N104" s="17">
        <v>3795</v>
      </c>
      <c r="O104">
        <v>0.90482768282432202</v>
      </c>
      <c r="P104" s="17">
        <v>3569</v>
      </c>
      <c r="R104">
        <v>1.65987232510263E-2</v>
      </c>
      <c r="S104">
        <v>1.47495107604221E-3</v>
      </c>
      <c r="T104">
        <v>1.8073674000000001E-2</v>
      </c>
      <c r="U104">
        <v>251.91659999999999</v>
      </c>
      <c r="V104">
        <v>5.6326000000000001E-2</v>
      </c>
      <c r="W104">
        <v>921.13651630000004</v>
      </c>
      <c r="X104">
        <v>9.3800000000000008</v>
      </c>
    </row>
    <row r="105" spans="1:24" x14ac:dyDescent="0.25">
      <c r="A105">
        <v>101</v>
      </c>
      <c r="B105">
        <v>20024</v>
      </c>
      <c r="C105">
        <v>2002</v>
      </c>
      <c r="D105" s="20">
        <v>4</v>
      </c>
      <c r="E105" s="17">
        <v>2429577881</v>
      </c>
      <c r="F105" s="17">
        <v>825901163</v>
      </c>
      <c r="G105" s="17">
        <v>122621434543</v>
      </c>
      <c r="H105" s="17">
        <v>122560655257</v>
      </c>
      <c r="I105" s="17">
        <v>406822527</v>
      </c>
      <c r="J105" s="17">
        <v>121960335281.336</v>
      </c>
      <c r="K105">
        <v>1.9921049999999999E-2</v>
      </c>
      <c r="L105">
        <v>-2.9378350000000002E-3</v>
      </c>
      <c r="M105">
        <v>1.6983214999999999E-2</v>
      </c>
      <c r="N105" s="17">
        <v>3681</v>
      </c>
      <c r="O105">
        <v>0.89742700202370795</v>
      </c>
      <c r="P105" s="17">
        <v>3459</v>
      </c>
      <c r="Q105">
        <v>6.81</v>
      </c>
      <c r="R105">
        <v>1.31491661965398E-2</v>
      </c>
      <c r="S105">
        <v>3.8340482741486799E-3</v>
      </c>
      <c r="T105">
        <v>1.6983214999999999E-2</v>
      </c>
      <c r="U105">
        <v>252.88239999999999</v>
      </c>
      <c r="V105">
        <v>6.6411999999999999E-2</v>
      </c>
      <c r="W105">
        <v>936.7803758</v>
      </c>
      <c r="X105">
        <v>9.36</v>
      </c>
    </row>
    <row r="106" spans="1:24" x14ac:dyDescent="0.25">
      <c r="A106">
        <v>102</v>
      </c>
      <c r="B106">
        <v>20031</v>
      </c>
      <c r="C106">
        <v>2003</v>
      </c>
      <c r="D106" s="20">
        <v>1</v>
      </c>
      <c r="E106" s="17">
        <v>2457383325</v>
      </c>
      <c r="F106" s="17">
        <v>539402105</v>
      </c>
      <c r="G106" s="17">
        <v>125413625654</v>
      </c>
      <c r="H106" s="17">
        <v>126879015770</v>
      </c>
      <c r="I106" s="17">
        <v>1949924794</v>
      </c>
      <c r="J106" s="17">
        <v>125354626650.50301</v>
      </c>
      <c r="K106">
        <v>1.9603451000000001E-2</v>
      </c>
      <c r="L106">
        <v>-4.3769799999999998E-4</v>
      </c>
      <c r="M106">
        <v>1.9165753000000001E-2</v>
      </c>
      <c r="N106" s="17">
        <v>3898</v>
      </c>
      <c r="O106">
        <v>0.89124177631579105</v>
      </c>
      <c r="P106" s="17">
        <v>3648</v>
      </c>
      <c r="R106">
        <v>1.53004422034414E-2</v>
      </c>
      <c r="S106">
        <v>3.8653114842814298E-3</v>
      </c>
      <c r="T106">
        <v>1.9165753000000001E-2</v>
      </c>
      <c r="U106">
        <v>253.85980000000001</v>
      </c>
      <c r="V106">
        <v>7.0449999999999999E-2</v>
      </c>
      <c r="W106">
        <v>954.73447710000005</v>
      </c>
      <c r="X106">
        <v>9.34</v>
      </c>
    </row>
    <row r="107" spans="1:24" x14ac:dyDescent="0.25">
      <c r="A107">
        <v>103</v>
      </c>
      <c r="B107">
        <v>20032</v>
      </c>
      <c r="C107">
        <v>2003</v>
      </c>
      <c r="D107" s="20">
        <v>2</v>
      </c>
      <c r="E107" s="17">
        <v>2534050239</v>
      </c>
      <c r="F107" s="17">
        <v>668115386</v>
      </c>
      <c r="G107" s="17">
        <v>128445364072</v>
      </c>
      <c r="H107" s="17">
        <v>130253993935</v>
      </c>
      <c r="I107" s="17">
        <v>2649608003</v>
      </c>
      <c r="J107" s="17">
        <v>128418564213.50301</v>
      </c>
      <c r="K107">
        <v>1.9732741000000002E-2</v>
      </c>
      <c r="L107">
        <v>1.346089E-3</v>
      </c>
      <c r="M107">
        <v>2.107883E-2</v>
      </c>
      <c r="N107" s="17">
        <v>3970</v>
      </c>
      <c r="O107">
        <v>0.88956798303737306</v>
      </c>
      <c r="P107" s="17">
        <v>3773</v>
      </c>
      <c r="R107">
        <v>1.45301021268061E-2</v>
      </c>
      <c r="S107">
        <v>6.5487271653483599E-3</v>
      </c>
      <c r="T107">
        <v>2.107883E-2</v>
      </c>
      <c r="U107">
        <v>255.5223</v>
      </c>
      <c r="V107">
        <v>7.5301999999999994E-2</v>
      </c>
      <c r="W107">
        <v>974.85916280000004</v>
      </c>
      <c r="X107">
        <v>9.33</v>
      </c>
    </row>
    <row r="108" spans="1:24" x14ac:dyDescent="0.25">
      <c r="A108">
        <v>104</v>
      </c>
      <c r="B108">
        <v>20033</v>
      </c>
      <c r="C108">
        <v>2003</v>
      </c>
      <c r="D108" s="20">
        <v>3</v>
      </c>
      <c r="E108" s="17">
        <v>2476259000</v>
      </c>
      <c r="F108" s="17">
        <v>566707669</v>
      </c>
      <c r="G108" s="17">
        <v>129481336508</v>
      </c>
      <c r="H108" s="17">
        <v>132576730269</v>
      </c>
      <c r="I108" s="17">
        <v>3786315078</v>
      </c>
      <c r="J108" s="17">
        <v>130141506897.836</v>
      </c>
      <c r="K108">
        <v>1.9027434999999999E-2</v>
      </c>
      <c r="L108">
        <v>9.5445100000000004E-4</v>
      </c>
      <c r="M108">
        <v>1.9981886000000001E-2</v>
      </c>
      <c r="N108" s="17">
        <v>3978</v>
      </c>
      <c r="O108">
        <v>0.89112513144059102</v>
      </c>
      <c r="P108" s="17">
        <v>3804</v>
      </c>
      <c r="R108">
        <v>1.46728847430592E-2</v>
      </c>
      <c r="S108">
        <v>5.3090004370580004E-3</v>
      </c>
      <c r="T108">
        <v>1.9981886000000001E-2</v>
      </c>
      <c r="U108">
        <v>256.87889999999999</v>
      </c>
      <c r="V108">
        <v>7.7210000000000001E-2</v>
      </c>
      <c r="W108">
        <v>994.33868749999999</v>
      </c>
      <c r="X108">
        <v>9.32</v>
      </c>
    </row>
    <row r="109" spans="1:24" x14ac:dyDescent="0.25">
      <c r="A109">
        <v>105</v>
      </c>
      <c r="B109">
        <v>20034</v>
      </c>
      <c r="C109">
        <v>2003</v>
      </c>
      <c r="D109" s="20">
        <v>4</v>
      </c>
      <c r="E109" s="17">
        <v>2534417398</v>
      </c>
      <c r="F109" s="17">
        <v>705673724</v>
      </c>
      <c r="G109" s="17">
        <v>133107182064</v>
      </c>
      <c r="H109" s="17">
        <v>135726360383</v>
      </c>
      <c r="I109" s="17">
        <v>4588796005</v>
      </c>
      <c r="J109" s="17">
        <v>132939993443.17</v>
      </c>
      <c r="K109">
        <v>1.9064371E-2</v>
      </c>
      <c r="L109">
        <v>9.5076280000000006E-3</v>
      </c>
      <c r="M109">
        <v>2.8571999000000001E-2</v>
      </c>
      <c r="N109" s="17">
        <v>4060</v>
      </c>
      <c r="O109">
        <v>0.891662745098041</v>
      </c>
      <c r="P109" s="17">
        <v>3825</v>
      </c>
      <c r="Q109">
        <v>9.18</v>
      </c>
      <c r="R109">
        <v>1.3756158900231699E-2</v>
      </c>
      <c r="S109">
        <v>1.48158401018877E-2</v>
      </c>
      <c r="T109">
        <v>2.8571999000000001E-2</v>
      </c>
      <c r="U109">
        <v>260.6848</v>
      </c>
      <c r="V109">
        <v>8.8799000000000003E-2</v>
      </c>
      <c r="W109">
        <v>1022.7489313999999</v>
      </c>
      <c r="X109">
        <v>9.34</v>
      </c>
    </row>
    <row r="110" spans="1:24" x14ac:dyDescent="0.25">
      <c r="A110">
        <v>106</v>
      </c>
      <c r="B110">
        <v>20041</v>
      </c>
      <c r="C110">
        <v>2004</v>
      </c>
      <c r="D110" s="20">
        <v>1</v>
      </c>
      <c r="E110" s="17">
        <v>2521944155</v>
      </c>
      <c r="F110" s="17">
        <v>558592877</v>
      </c>
      <c r="G110" s="17">
        <v>137087715375</v>
      </c>
      <c r="H110" s="17">
        <v>139545405572</v>
      </c>
      <c r="I110" s="17">
        <v>4042733318</v>
      </c>
      <c r="J110" s="17">
        <v>136962687299.836</v>
      </c>
      <c r="K110">
        <v>1.8413366E-2</v>
      </c>
      <c r="L110">
        <v>7.4943789999999998E-3</v>
      </c>
      <c r="M110">
        <v>2.5907744999999999E-2</v>
      </c>
      <c r="N110" s="17">
        <v>4041</v>
      </c>
      <c r="O110">
        <v>0.88782915360501702</v>
      </c>
      <c r="P110" s="17">
        <v>3828</v>
      </c>
      <c r="R110">
        <v>1.4334935424433299E-2</v>
      </c>
      <c r="S110">
        <v>1.1572809735618399E-2</v>
      </c>
      <c r="T110">
        <v>2.5907744999999999E-2</v>
      </c>
      <c r="U110">
        <v>263.70170000000002</v>
      </c>
      <c r="V110">
        <v>9.5541000000000001E-2</v>
      </c>
      <c r="W110">
        <v>1049.2460498999999</v>
      </c>
      <c r="X110">
        <v>9.35</v>
      </c>
    </row>
    <row r="111" spans="1:24" x14ac:dyDescent="0.25">
      <c r="A111">
        <v>107</v>
      </c>
      <c r="B111">
        <v>20042</v>
      </c>
      <c r="C111">
        <v>2004</v>
      </c>
      <c r="D111" s="20">
        <v>2</v>
      </c>
      <c r="E111" s="17">
        <v>2550058858</v>
      </c>
      <c r="F111" s="17">
        <v>744164557</v>
      </c>
      <c r="G111" s="17">
        <v>139086988507</v>
      </c>
      <c r="H111" s="17">
        <v>140031763564</v>
      </c>
      <c r="I111" s="17">
        <v>3496779006</v>
      </c>
      <c r="J111" s="17">
        <v>137805436720.17001</v>
      </c>
      <c r="K111">
        <v>1.8504777E-2</v>
      </c>
      <c r="L111">
        <v>1.3118780999999999E-2</v>
      </c>
      <c r="M111">
        <v>3.1623558000000003E-2</v>
      </c>
      <c r="N111" s="17">
        <v>3977</v>
      </c>
      <c r="O111">
        <v>0.89432625994695103</v>
      </c>
      <c r="P111" s="17">
        <v>3770</v>
      </c>
      <c r="R111">
        <v>1.31046665790631E-2</v>
      </c>
      <c r="S111">
        <v>1.8518891632571401E-2</v>
      </c>
      <c r="T111">
        <v>3.1623558000000003E-2</v>
      </c>
      <c r="U111">
        <v>268.58519999999999</v>
      </c>
      <c r="V111">
        <v>0.106086</v>
      </c>
      <c r="W111">
        <v>1082.4269432999999</v>
      </c>
      <c r="X111">
        <v>9.39</v>
      </c>
    </row>
    <row r="112" spans="1:24" x14ac:dyDescent="0.25">
      <c r="A112">
        <v>108</v>
      </c>
      <c r="B112">
        <v>20043</v>
      </c>
      <c r="C112">
        <v>2004</v>
      </c>
      <c r="D112" s="20">
        <v>3</v>
      </c>
      <c r="E112" s="17">
        <v>2539973405</v>
      </c>
      <c r="F112" s="17">
        <v>773510942</v>
      </c>
      <c r="G112" s="17">
        <v>142735734917</v>
      </c>
      <c r="H112" s="17">
        <v>143996598600</v>
      </c>
      <c r="I112" s="17">
        <v>4380440298</v>
      </c>
      <c r="J112" s="17">
        <v>141346476120.336</v>
      </c>
      <c r="K112">
        <v>1.7969839000000001E-2</v>
      </c>
      <c r="L112">
        <v>1.6597977999999999E-2</v>
      </c>
      <c r="M112">
        <v>3.4567817000000001E-2</v>
      </c>
      <c r="N112" s="17">
        <v>4026</v>
      </c>
      <c r="O112">
        <v>0.89753121748179099</v>
      </c>
      <c r="P112" s="17">
        <v>3844</v>
      </c>
      <c r="R112">
        <v>1.24973930124449E-2</v>
      </c>
      <c r="S112">
        <v>2.2070423689545201E-2</v>
      </c>
      <c r="T112">
        <v>3.4567817000000001E-2</v>
      </c>
      <c r="U112">
        <v>274.5129</v>
      </c>
      <c r="V112">
        <v>0.120672</v>
      </c>
      <c r="W112">
        <v>1119.8440797999999</v>
      </c>
      <c r="X112">
        <v>9.43</v>
      </c>
    </row>
    <row r="113" spans="1:24" x14ac:dyDescent="0.25">
      <c r="A113">
        <v>109</v>
      </c>
      <c r="B113">
        <v>20044</v>
      </c>
      <c r="C113">
        <v>2004</v>
      </c>
      <c r="D113" s="20">
        <v>4</v>
      </c>
      <c r="E113" s="17">
        <v>2564109695</v>
      </c>
      <c r="F113" s="17">
        <v>992423442</v>
      </c>
      <c r="G113" s="17">
        <v>146507279019</v>
      </c>
      <c r="H113" s="17">
        <v>149855811416</v>
      </c>
      <c r="I113" s="17">
        <v>8663528674</v>
      </c>
      <c r="J113" s="17">
        <v>145165555568.336</v>
      </c>
      <c r="K113">
        <v>1.7663347999999999E-2</v>
      </c>
      <c r="L113">
        <v>2.9776849000000001E-2</v>
      </c>
      <c r="M113">
        <v>4.7440197000000003E-2</v>
      </c>
      <c r="N113" s="17">
        <v>4150</v>
      </c>
      <c r="O113">
        <v>0.89880402010050398</v>
      </c>
      <c r="P113" s="17">
        <v>3980</v>
      </c>
      <c r="Q113">
        <v>14.69</v>
      </c>
      <c r="R113">
        <v>1.0826853841785699E-2</v>
      </c>
      <c r="S113">
        <v>3.6613342994426701E-2</v>
      </c>
      <c r="T113">
        <v>4.7440197000000003E-2</v>
      </c>
      <c r="U113">
        <v>284.56360000000001</v>
      </c>
      <c r="V113">
        <v>0.13954</v>
      </c>
      <c r="W113">
        <v>1172.9697034999999</v>
      </c>
      <c r="X113">
        <v>9.5299999999999994</v>
      </c>
    </row>
    <row r="114" spans="1:24" x14ac:dyDescent="0.25">
      <c r="A114">
        <v>110</v>
      </c>
      <c r="B114">
        <v>20051</v>
      </c>
      <c r="C114">
        <v>2005</v>
      </c>
      <c r="D114" s="20">
        <v>1</v>
      </c>
      <c r="E114" s="17">
        <v>2707324853</v>
      </c>
      <c r="F114" s="17">
        <v>1174021715</v>
      </c>
      <c r="G114" s="17">
        <v>160558017687</v>
      </c>
      <c r="H114" s="17">
        <v>161120202901</v>
      </c>
      <c r="I114" s="17">
        <v>4559713730</v>
      </c>
      <c r="J114" s="17">
        <v>158524915275.836</v>
      </c>
      <c r="K114">
        <v>1.7078229E-2</v>
      </c>
      <c r="L114">
        <v>1.7811123000000002E-2</v>
      </c>
      <c r="M114">
        <v>3.4889351999999998E-2</v>
      </c>
      <c r="N114" s="17">
        <v>4226</v>
      </c>
      <c r="O114">
        <v>0.900156444002982</v>
      </c>
      <c r="P114" s="17">
        <v>4027</v>
      </c>
      <c r="R114">
        <v>9.6723164010655699E-3</v>
      </c>
      <c r="S114">
        <v>2.5217036129899398E-2</v>
      </c>
      <c r="T114">
        <v>3.4889351999999998E-2</v>
      </c>
      <c r="U114">
        <v>291.73939999999999</v>
      </c>
      <c r="V114">
        <v>0.14852099999999999</v>
      </c>
      <c r="W114">
        <v>1213.8938564</v>
      </c>
      <c r="X114">
        <v>9.57</v>
      </c>
    </row>
    <row r="115" spans="1:24" x14ac:dyDescent="0.25">
      <c r="A115">
        <v>111</v>
      </c>
      <c r="B115">
        <v>20052</v>
      </c>
      <c r="C115">
        <v>2005</v>
      </c>
      <c r="D115" s="20">
        <v>2</v>
      </c>
      <c r="E115" s="17">
        <v>2764413278</v>
      </c>
      <c r="F115" s="17">
        <v>1035973179</v>
      </c>
      <c r="G115" s="17">
        <v>167173611519</v>
      </c>
      <c r="H115" s="17">
        <v>169516269173</v>
      </c>
      <c r="I115" s="17">
        <v>9455819549</v>
      </c>
      <c r="J115" s="17">
        <v>164384874895.336</v>
      </c>
      <c r="K115">
        <v>1.6816713E-2</v>
      </c>
      <c r="L115">
        <v>3.6969268999999999E-2</v>
      </c>
      <c r="M115">
        <v>5.3785982000000003E-2</v>
      </c>
      <c r="N115" s="17">
        <v>4559</v>
      </c>
      <c r="O115">
        <v>0.90644024867603201</v>
      </c>
      <c r="P115" s="17">
        <v>4343</v>
      </c>
      <c r="R115">
        <v>1.05145932683922E-2</v>
      </c>
      <c r="S115">
        <v>4.3271389168431401E-2</v>
      </c>
      <c r="T115">
        <v>5.3785982000000003E-2</v>
      </c>
      <c r="U115">
        <v>304.36329999999998</v>
      </c>
      <c r="V115">
        <v>0.170683</v>
      </c>
      <c r="W115">
        <v>1279.1843295000001</v>
      </c>
      <c r="X115">
        <v>9.69</v>
      </c>
    </row>
    <row r="116" spans="1:24" x14ac:dyDescent="0.25">
      <c r="A116">
        <v>112</v>
      </c>
      <c r="B116">
        <v>20053</v>
      </c>
      <c r="C116">
        <v>2005</v>
      </c>
      <c r="D116" s="20">
        <v>3</v>
      </c>
      <c r="E116" s="17">
        <v>2780312686</v>
      </c>
      <c r="F116" s="17">
        <v>911699096</v>
      </c>
      <c r="G116" s="17">
        <v>175120696156</v>
      </c>
      <c r="H116" s="17">
        <v>176030208180</v>
      </c>
      <c r="I116" s="17">
        <v>6712097624</v>
      </c>
      <c r="J116" s="17">
        <v>172203238020.66901</v>
      </c>
      <c r="K116">
        <v>1.6145531000000001E-2</v>
      </c>
      <c r="L116">
        <v>2.8401827000000001E-2</v>
      </c>
      <c r="M116">
        <v>4.4547358000000002E-2</v>
      </c>
      <c r="N116" s="17">
        <v>4559</v>
      </c>
      <c r="O116">
        <v>0.90970920840064795</v>
      </c>
      <c r="P116" s="17">
        <v>4333</v>
      </c>
      <c r="R116">
        <v>1.08512105316841E-2</v>
      </c>
      <c r="S116">
        <v>3.36961468709637E-2</v>
      </c>
      <c r="T116">
        <v>4.4547358000000002E-2</v>
      </c>
      <c r="U116">
        <v>314.6191</v>
      </c>
      <c r="V116">
        <v>0.18066199999999999</v>
      </c>
      <c r="W116">
        <v>1336.1686118</v>
      </c>
      <c r="X116">
        <v>9.77</v>
      </c>
    </row>
    <row r="117" spans="1:24" x14ac:dyDescent="0.25">
      <c r="A117">
        <v>113</v>
      </c>
      <c r="B117">
        <v>20054</v>
      </c>
      <c r="C117">
        <v>2005</v>
      </c>
      <c r="D117" s="20">
        <v>4</v>
      </c>
      <c r="E117" s="17">
        <v>2956228515</v>
      </c>
      <c r="F117" s="17">
        <v>1065090128</v>
      </c>
      <c r="G117" s="17">
        <v>189602159528</v>
      </c>
      <c r="H117" s="17">
        <v>188950789657</v>
      </c>
      <c r="I117" s="17">
        <v>7597014255</v>
      </c>
      <c r="J117" s="17">
        <v>184699418088.50299</v>
      </c>
      <c r="K117">
        <v>1.6005618999999999E-2</v>
      </c>
      <c r="L117">
        <v>3.8891806000000001E-2</v>
      </c>
      <c r="M117">
        <v>5.4897425E-2</v>
      </c>
      <c r="N117" s="17">
        <v>4711</v>
      </c>
      <c r="O117">
        <v>0.91257149240393398</v>
      </c>
      <c r="P117" s="17">
        <v>4476</v>
      </c>
      <c r="Q117">
        <v>20.170000000000002</v>
      </c>
      <c r="R117">
        <v>1.0239005658879899E-2</v>
      </c>
      <c r="S117">
        <v>4.4658419671076699E-2</v>
      </c>
      <c r="T117">
        <v>5.4897425E-2</v>
      </c>
      <c r="U117">
        <v>328.6694</v>
      </c>
      <c r="V117">
        <v>0.18811900000000001</v>
      </c>
      <c r="W117">
        <v>1409.5208279000001</v>
      </c>
      <c r="X117">
        <v>9.89</v>
      </c>
    </row>
    <row r="118" spans="1:24" x14ac:dyDescent="0.25">
      <c r="A118">
        <v>114</v>
      </c>
      <c r="B118">
        <v>20061</v>
      </c>
      <c r="C118">
        <v>2006</v>
      </c>
      <c r="D118" s="20">
        <v>1</v>
      </c>
      <c r="E118" s="17">
        <v>3062612823</v>
      </c>
      <c r="F118" s="17">
        <v>769321334</v>
      </c>
      <c r="G118" s="17">
        <v>201600571701</v>
      </c>
      <c r="H118" s="17">
        <v>202436082849</v>
      </c>
      <c r="I118" s="17">
        <v>5744623934</v>
      </c>
      <c r="J118" s="17">
        <v>198927560608.00201</v>
      </c>
      <c r="K118">
        <v>1.5395618E-2</v>
      </c>
      <c r="L118">
        <v>2.0810548000000002E-2</v>
      </c>
      <c r="M118">
        <v>3.6206165999999998E-2</v>
      </c>
      <c r="N118" s="17">
        <v>4754</v>
      </c>
      <c r="O118">
        <v>0.91434753808788105</v>
      </c>
      <c r="P118" s="17">
        <v>4529</v>
      </c>
      <c r="R118">
        <v>1.15282743225262E-2</v>
      </c>
      <c r="S118">
        <v>2.4677891645560699E-2</v>
      </c>
      <c r="T118">
        <v>3.6206165999999998E-2</v>
      </c>
      <c r="U118">
        <v>336.78030000000001</v>
      </c>
      <c r="V118">
        <v>0.18943599999999999</v>
      </c>
      <c r="W118">
        <v>1460.554173</v>
      </c>
      <c r="X118">
        <v>9.93</v>
      </c>
    </row>
    <row r="119" spans="1:24" x14ac:dyDescent="0.25">
      <c r="A119">
        <v>115</v>
      </c>
      <c r="B119">
        <v>20062</v>
      </c>
      <c r="C119">
        <v>2006</v>
      </c>
      <c r="D119" s="20">
        <v>2</v>
      </c>
      <c r="E119" s="17">
        <v>3341098591</v>
      </c>
      <c r="F119" s="17">
        <v>1060441582</v>
      </c>
      <c r="G119" s="17">
        <v>219997354496</v>
      </c>
      <c r="H119" s="17">
        <v>219378013347</v>
      </c>
      <c r="I119" s="17">
        <v>5783963408</v>
      </c>
      <c r="J119" s="17">
        <v>215902552903.66901</v>
      </c>
      <c r="K119">
        <v>1.5475030000000001E-2</v>
      </c>
      <c r="L119">
        <v>2.4746641E-2</v>
      </c>
      <c r="M119">
        <v>4.0221671000000001E-2</v>
      </c>
      <c r="N119" s="17">
        <v>5052</v>
      </c>
      <c r="O119">
        <v>0.91770491803278997</v>
      </c>
      <c r="P119" s="17">
        <v>4819</v>
      </c>
      <c r="R119">
        <v>1.05633628612885E-2</v>
      </c>
      <c r="S119">
        <v>2.9658308671584001E-2</v>
      </c>
      <c r="T119">
        <v>4.0221671000000001E-2</v>
      </c>
      <c r="U119">
        <v>346.76850000000002</v>
      </c>
      <c r="V119">
        <v>0.175872</v>
      </c>
      <c r="W119">
        <v>1519.3001024</v>
      </c>
      <c r="X119">
        <v>9.99</v>
      </c>
    </row>
    <row r="120" spans="1:24" x14ac:dyDescent="0.25">
      <c r="A120">
        <v>116</v>
      </c>
      <c r="B120">
        <v>20063</v>
      </c>
      <c r="C120">
        <v>2006</v>
      </c>
      <c r="D120" s="20">
        <v>3</v>
      </c>
      <c r="E120" s="17">
        <v>3484809883</v>
      </c>
      <c r="F120" s="17">
        <v>1374044186</v>
      </c>
      <c r="G120" s="17">
        <v>232505682013</v>
      </c>
      <c r="H120" s="17">
        <v>232650108094</v>
      </c>
      <c r="I120" s="17">
        <v>6107578893</v>
      </c>
      <c r="J120" s="17">
        <v>229121737446.16901</v>
      </c>
      <c r="K120">
        <v>1.5209425E-2</v>
      </c>
      <c r="L120">
        <v>2.0029128E-2</v>
      </c>
      <c r="M120">
        <v>3.5238552999999999E-2</v>
      </c>
      <c r="N120" s="17">
        <v>5160</v>
      </c>
      <c r="O120">
        <v>0.91944725652966597</v>
      </c>
      <c r="P120" s="17">
        <v>4939</v>
      </c>
      <c r="R120">
        <v>9.2124200895426396E-3</v>
      </c>
      <c r="S120">
        <v>2.6026133000152399E-2</v>
      </c>
      <c r="T120">
        <v>3.5238552999999999E-2</v>
      </c>
      <c r="U120">
        <v>355.79349999999999</v>
      </c>
      <c r="V120">
        <v>0.16656399999999999</v>
      </c>
      <c r="W120">
        <v>1572.8380396</v>
      </c>
      <c r="X120">
        <v>10.039999999999999</v>
      </c>
    </row>
    <row r="121" spans="1:24" x14ac:dyDescent="0.25">
      <c r="A121">
        <v>117</v>
      </c>
      <c r="B121">
        <v>20064</v>
      </c>
      <c r="C121">
        <v>2006</v>
      </c>
      <c r="D121" s="20">
        <v>4</v>
      </c>
      <c r="E121" s="17">
        <v>3583569191</v>
      </c>
      <c r="F121" s="17">
        <v>1871133445</v>
      </c>
      <c r="G121" s="17">
        <v>247282024247</v>
      </c>
      <c r="H121" s="17">
        <v>245245482025</v>
      </c>
      <c r="I121" s="17">
        <v>7581114834</v>
      </c>
      <c r="J121" s="17">
        <v>241195968266.83499</v>
      </c>
      <c r="K121">
        <v>1.4857499999999999E-2</v>
      </c>
      <c r="L121">
        <v>3.2117135999999998E-2</v>
      </c>
      <c r="M121">
        <v>4.6974636E-2</v>
      </c>
      <c r="N121" s="17">
        <v>5331</v>
      </c>
      <c r="O121">
        <v>0.91923544403058599</v>
      </c>
      <c r="P121" s="17">
        <v>5101</v>
      </c>
      <c r="Q121">
        <v>16.829999999999998</v>
      </c>
      <c r="R121">
        <v>7.0997693630829297E-3</v>
      </c>
      <c r="S121">
        <v>3.9874866587156103E-2</v>
      </c>
      <c r="T121">
        <v>4.6974636E-2</v>
      </c>
      <c r="U121">
        <v>369.98079999999999</v>
      </c>
      <c r="V121">
        <v>0.15864200000000001</v>
      </c>
      <c r="W121">
        <v>1646.721534</v>
      </c>
      <c r="X121">
        <v>10.11</v>
      </c>
    </row>
    <row r="122" spans="1:24" x14ac:dyDescent="0.25">
      <c r="A122">
        <v>118</v>
      </c>
      <c r="B122">
        <v>20071</v>
      </c>
      <c r="C122">
        <v>2007</v>
      </c>
      <c r="D122" s="20">
        <v>1</v>
      </c>
      <c r="E122" s="17">
        <v>3689287059</v>
      </c>
      <c r="F122" s="17">
        <v>1196721264</v>
      </c>
      <c r="G122" s="17">
        <v>267185654564</v>
      </c>
      <c r="H122" s="17">
        <v>266795238761</v>
      </c>
      <c r="I122" s="17">
        <v>6629720887</v>
      </c>
      <c r="J122" s="17">
        <v>262848976596.50201</v>
      </c>
      <c r="K122">
        <v>1.4035766999999999E-2</v>
      </c>
      <c r="L122">
        <v>2.2154986000000002E-2</v>
      </c>
      <c r="M122">
        <v>3.6190752999999999E-2</v>
      </c>
      <c r="N122" s="17">
        <v>5467</v>
      </c>
      <c r="O122">
        <v>0.91909800190295399</v>
      </c>
      <c r="P122" s="17">
        <v>5255</v>
      </c>
      <c r="R122">
        <v>9.4828818710841808E-3</v>
      </c>
      <c r="S122">
        <v>2.6707871496781801E-2</v>
      </c>
      <c r="T122">
        <v>3.6190752999999999E-2</v>
      </c>
      <c r="U122">
        <v>379.86219999999997</v>
      </c>
      <c r="V122">
        <v>0.15862699999999999</v>
      </c>
      <c r="W122">
        <v>1706.3176263</v>
      </c>
      <c r="X122">
        <v>10.16</v>
      </c>
    </row>
    <row r="123" spans="1:24" x14ac:dyDescent="0.25">
      <c r="A123">
        <v>119</v>
      </c>
      <c r="B123">
        <v>20072</v>
      </c>
      <c r="C123">
        <v>2007</v>
      </c>
      <c r="D123" s="20">
        <v>2</v>
      </c>
      <c r="E123" s="17">
        <v>3825232631</v>
      </c>
      <c r="F123" s="17">
        <v>1488362510</v>
      </c>
      <c r="G123" s="17">
        <v>280089550676</v>
      </c>
      <c r="H123" s="17">
        <v>279027930416</v>
      </c>
      <c r="I123" s="17">
        <v>8961038346</v>
      </c>
      <c r="J123" s="17">
        <v>274016514954.33499</v>
      </c>
      <c r="K123">
        <v>1.3959862E-2</v>
      </c>
      <c r="L123">
        <v>3.1145189E-2</v>
      </c>
      <c r="M123">
        <v>4.5105051E-2</v>
      </c>
      <c r="N123" s="17">
        <v>5565</v>
      </c>
      <c r="O123">
        <v>0.92158245948522899</v>
      </c>
      <c r="P123" s="17">
        <v>5245</v>
      </c>
      <c r="R123">
        <v>8.5282090438579504E-3</v>
      </c>
      <c r="S123">
        <v>3.65768413910025E-2</v>
      </c>
      <c r="T123">
        <v>4.5105051E-2</v>
      </c>
      <c r="U123">
        <v>393.75639999999999</v>
      </c>
      <c r="V123">
        <v>0.16350999999999999</v>
      </c>
      <c r="W123">
        <v>1783.2811698</v>
      </c>
      <c r="X123">
        <v>10.23</v>
      </c>
    </row>
    <row r="124" spans="1:24" x14ac:dyDescent="0.25">
      <c r="A124">
        <v>120</v>
      </c>
      <c r="B124">
        <v>20073</v>
      </c>
      <c r="C124">
        <v>2007</v>
      </c>
      <c r="D124" s="20">
        <v>3</v>
      </c>
      <c r="E124" s="17">
        <v>3820766875</v>
      </c>
      <c r="F124" s="17">
        <v>1558210925</v>
      </c>
      <c r="G124" s="17">
        <v>292003780009</v>
      </c>
      <c r="H124" s="17">
        <v>291130637129</v>
      </c>
      <c r="I124" s="17">
        <v>7219384949</v>
      </c>
      <c r="J124" s="17">
        <v>287026461158.66901</v>
      </c>
      <c r="K124">
        <v>1.3311549000000001E-2</v>
      </c>
      <c r="L124">
        <v>2.2765555999999999E-2</v>
      </c>
      <c r="M124">
        <v>3.6077104999999998E-2</v>
      </c>
      <c r="N124" s="17">
        <v>5583</v>
      </c>
      <c r="O124">
        <v>0.92277567975831298</v>
      </c>
      <c r="P124" s="17">
        <v>5296</v>
      </c>
      <c r="R124">
        <v>7.8827434267436901E-3</v>
      </c>
      <c r="S124">
        <v>2.8194361580225299E-2</v>
      </c>
      <c r="T124">
        <v>3.6077104999999998E-2</v>
      </c>
      <c r="U124">
        <v>404.858</v>
      </c>
      <c r="V124">
        <v>0.16434799999999999</v>
      </c>
      <c r="W124">
        <v>1847.6167919</v>
      </c>
      <c r="X124">
        <v>10.27</v>
      </c>
    </row>
    <row r="125" spans="1:24" x14ac:dyDescent="0.25">
      <c r="A125">
        <v>121</v>
      </c>
      <c r="B125">
        <v>20074</v>
      </c>
      <c r="C125">
        <v>2007</v>
      </c>
      <c r="D125" s="20">
        <v>4</v>
      </c>
      <c r="E125" s="17">
        <v>4055881794</v>
      </c>
      <c r="F125" s="17">
        <v>3119541602</v>
      </c>
      <c r="G125" s="17">
        <v>310036692577</v>
      </c>
      <c r="H125" s="17">
        <v>306640611783</v>
      </c>
      <c r="I125" s="17">
        <v>5533608183</v>
      </c>
      <c r="J125" s="17">
        <v>304081617894.50201</v>
      </c>
      <c r="K125">
        <v>1.3338134999999999E-2</v>
      </c>
      <c r="L125">
        <v>1.9107196999999999E-2</v>
      </c>
      <c r="M125">
        <v>3.2445332E-2</v>
      </c>
      <c r="N125" s="17">
        <v>5712</v>
      </c>
      <c r="O125">
        <v>0.92010622710623102</v>
      </c>
      <c r="P125" s="17">
        <v>5460</v>
      </c>
      <c r="Q125">
        <v>15.84</v>
      </c>
      <c r="R125">
        <v>3.07923970703436E-3</v>
      </c>
      <c r="S125">
        <v>2.9366092691923501E-2</v>
      </c>
      <c r="T125">
        <v>3.2445332E-2</v>
      </c>
      <c r="U125">
        <v>416.74709999999999</v>
      </c>
      <c r="V125">
        <v>0.14981800000000001</v>
      </c>
      <c r="W125">
        <v>1907.5633321</v>
      </c>
      <c r="X125">
        <v>10.3</v>
      </c>
    </row>
    <row r="126" spans="1:24" x14ac:dyDescent="0.25">
      <c r="A126">
        <v>122</v>
      </c>
      <c r="B126">
        <v>20081</v>
      </c>
      <c r="C126">
        <v>2008</v>
      </c>
      <c r="D126" s="20">
        <v>1</v>
      </c>
      <c r="E126" s="17">
        <v>4110265053</v>
      </c>
      <c r="F126" s="17">
        <v>1546546327</v>
      </c>
      <c r="G126" s="17">
        <v>328887357590</v>
      </c>
      <c r="H126" s="17">
        <v>329744131713</v>
      </c>
      <c r="I126" s="17">
        <v>3620877130</v>
      </c>
      <c r="J126" s="17">
        <v>327336877960.50201</v>
      </c>
      <c r="K126">
        <v>1.2556682E-2</v>
      </c>
      <c r="L126">
        <v>3.7195829999999998E-3</v>
      </c>
      <c r="M126">
        <v>1.6276265000000002E-2</v>
      </c>
      <c r="N126" s="17">
        <v>5975</v>
      </c>
      <c r="O126">
        <v>0.91957377165076304</v>
      </c>
      <c r="P126" s="17">
        <v>5658</v>
      </c>
      <c r="R126">
        <v>7.8320497891146597E-3</v>
      </c>
      <c r="S126">
        <v>8.4442150979808991E-3</v>
      </c>
      <c r="T126">
        <v>1.6276265000000002E-2</v>
      </c>
      <c r="U126">
        <v>420.26609999999999</v>
      </c>
      <c r="V126">
        <v>0.12990299999999999</v>
      </c>
      <c r="W126">
        <v>1938.6113384</v>
      </c>
      <c r="X126">
        <v>10.27</v>
      </c>
    </row>
    <row r="127" spans="1:24" x14ac:dyDescent="0.25">
      <c r="A127">
        <v>123</v>
      </c>
      <c r="B127">
        <v>20082</v>
      </c>
      <c r="C127">
        <v>2008</v>
      </c>
      <c r="D127" s="20">
        <v>2</v>
      </c>
      <c r="E127" s="17">
        <v>4232502294</v>
      </c>
      <c r="F127" s="17">
        <v>1527648506</v>
      </c>
      <c r="G127" s="17">
        <v>333545645228</v>
      </c>
      <c r="H127" s="17">
        <v>336910715140</v>
      </c>
      <c r="I127" s="17">
        <v>2541193322</v>
      </c>
      <c r="J127" s="17">
        <v>334993108634.00098</v>
      </c>
      <c r="K127">
        <v>1.2634595E-2</v>
      </c>
      <c r="L127">
        <v>-7.0196219999999997E-3</v>
      </c>
      <c r="M127">
        <v>5.6149729999999997E-3</v>
      </c>
      <c r="N127" s="17">
        <v>6115</v>
      </c>
      <c r="O127">
        <v>0.91675742916378999</v>
      </c>
      <c r="P127" s="17">
        <v>5788</v>
      </c>
      <c r="R127">
        <v>8.0743565114803698E-3</v>
      </c>
      <c r="S127">
        <v>-2.45938369705429E-3</v>
      </c>
      <c r="T127">
        <v>5.6149729999999997E-3</v>
      </c>
      <c r="U127">
        <v>419.23270000000002</v>
      </c>
      <c r="V127">
        <v>9.0412999999999993E-2</v>
      </c>
      <c r="W127">
        <v>1949.4965887000001</v>
      </c>
      <c r="X127">
        <v>10.199999999999999</v>
      </c>
    </row>
    <row r="128" spans="1:24" x14ac:dyDescent="0.25">
      <c r="A128">
        <v>124</v>
      </c>
      <c r="B128">
        <v>20083</v>
      </c>
      <c r="C128">
        <v>2008</v>
      </c>
      <c r="D128" s="20">
        <v>3</v>
      </c>
      <c r="E128" s="17">
        <v>4187309761</v>
      </c>
      <c r="F128" s="17">
        <v>1462985502</v>
      </c>
      <c r="G128" s="17">
        <v>332159465346</v>
      </c>
      <c r="H128" s="17">
        <v>339244722704</v>
      </c>
      <c r="I128" s="17">
        <v>3788125286</v>
      </c>
      <c r="J128" s="17">
        <v>336686382891.66803</v>
      </c>
      <c r="K128">
        <v>1.2436825E-2</v>
      </c>
      <c r="L128">
        <v>-1.4138135E-2</v>
      </c>
      <c r="M128">
        <v>-1.7013099999999999E-3</v>
      </c>
      <c r="N128" s="17">
        <v>6251</v>
      </c>
      <c r="O128">
        <v>0.90806268470714202</v>
      </c>
      <c r="P128" s="17">
        <v>5617</v>
      </c>
      <c r="R128">
        <v>8.0915783869898103E-3</v>
      </c>
      <c r="S128">
        <v>-9.7928880986579096E-3</v>
      </c>
      <c r="T128">
        <v>-1.7013099999999999E-3</v>
      </c>
      <c r="U128">
        <v>415.12720000000002</v>
      </c>
      <c r="V128">
        <v>5.2635000000000001E-2</v>
      </c>
      <c r="W128">
        <v>1946.1798907</v>
      </c>
      <c r="X128">
        <v>10.11</v>
      </c>
    </row>
    <row r="129" spans="1:24" x14ac:dyDescent="0.25">
      <c r="A129">
        <v>125</v>
      </c>
      <c r="B129">
        <v>20084</v>
      </c>
      <c r="C129">
        <v>2008</v>
      </c>
      <c r="D129" s="20">
        <v>4</v>
      </c>
      <c r="E129" s="17">
        <v>4223611604</v>
      </c>
      <c r="F129" s="17">
        <v>1791145565</v>
      </c>
      <c r="G129" s="17">
        <v>305122695556</v>
      </c>
      <c r="H129" s="17">
        <v>337566208490</v>
      </c>
      <c r="I129" s="17">
        <v>1777907517</v>
      </c>
      <c r="J129" s="17">
        <v>336164956979.33502</v>
      </c>
      <c r="K129">
        <v>1.2564104E-2</v>
      </c>
      <c r="L129">
        <v>-9.6550073E-2</v>
      </c>
      <c r="M129">
        <v>-8.3985968999999994E-2</v>
      </c>
      <c r="N129" s="17">
        <v>6283</v>
      </c>
      <c r="O129">
        <v>0.90547150461320303</v>
      </c>
      <c r="P129" s="17">
        <v>5636</v>
      </c>
      <c r="Q129">
        <v>-6.54</v>
      </c>
      <c r="R129">
        <v>7.2359298270031503E-3</v>
      </c>
      <c r="S129">
        <v>-9.1221898000763704E-2</v>
      </c>
      <c r="T129">
        <v>-8.3985968999999994E-2</v>
      </c>
      <c r="U129">
        <v>377.25850000000003</v>
      </c>
      <c r="V129">
        <v>-6.3796000000000005E-2</v>
      </c>
      <c r="W129">
        <v>1782.7280866999999</v>
      </c>
      <c r="X129">
        <v>9.7100000000000009</v>
      </c>
    </row>
    <row r="130" spans="1:24" x14ac:dyDescent="0.25">
      <c r="A130">
        <v>126</v>
      </c>
      <c r="B130">
        <v>20091</v>
      </c>
      <c r="C130">
        <v>2009</v>
      </c>
      <c r="D130" s="20">
        <v>1</v>
      </c>
      <c r="E130" s="17">
        <v>4005242114</v>
      </c>
      <c r="F130" s="17">
        <v>1023693773</v>
      </c>
      <c r="G130" s="17">
        <v>268797617145</v>
      </c>
      <c r="H130" s="17">
        <v>293561332409</v>
      </c>
      <c r="I130" s="17">
        <v>412783571</v>
      </c>
      <c r="J130" s="17">
        <v>292531706805.33502</v>
      </c>
      <c r="K130">
        <v>1.3691651000000001E-2</v>
      </c>
      <c r="L130">
        <v>-8.6741453999999996E-2</v>
      </c>
      <c r="M130">
        <v>-7.3049802999999996E-2</v>
      </c>
      <c r="N130" s="17">
        <v>6067</v>
      </c>
      <c r="O130">
        <v>0.90010260701074696</v>
      </c>
      <c r="P130" s="17">
        <v>5677</v>
      </c>
      <c r="R130">
        <v>1.01922228313667E-2</v>
      </c>
      <c r="S130">
        <v>-8.3242025142950704E-2</v>
      </c>
      <c r="T130">
        <v>-7.3049802999999996E-2</v>
      </c>
      <c r="U130">
        <v>345.85469999999998</v>
      </c>
      <c r="V130">
        <v>-0.15312200000000001</v>
      </c>
      <c r="W130">
        <v>1652.5001511999999</v>
      </c>
      <c r="X130">
        <v>9.3699999999999992</v>
      </c>
    </row>
    <row r="131" spans="1:24" x14ac:dyDescent="0.25">
      <c r="A131">
        <v>127</v>
      </c>
      <c r="B131">
        <v>20092</v>
      </c>
      <c r="C131">
        <v>2009</v>
      </c>
      <c r="D131" s="20">
        <v>2</v>
      </c>
      <c r="E131" s="17">
        <v>4074977684</v>
      </c>
      <c r="F131" s="17">
        <v>1145621970</v>
      </c>
      <c r="G131" s="17">
        <v>253712279512</v>
      </c>
      <c r="H131" s="17">
        <v>272582334363</v>
      </c>
      <c r="I131" s="17">
        <v>1264708977</v>
      </c>
      <c r="J131" s="17">
        <v>271164464964.836</v>
      </c>
      <c r="K131">
        <v>1.5027698000000001E-2</v>
      </c>
      <c r="L131">
        <v>-6.9149797999999998E-2</v>
      </c>
      <c r="M131">
        <v>-5.4122099999999999E-2</v>
      </c>
      <c r="N131" s="17">
        <v>6119</v>
      </c>
      <c r="O131">
        <v>0.89254223807866495</v>
      </c>
      <c r="P131" s="17">
        <v>5746</v>
      </c>
      <c r="R131">
        <v>1.0802874611095799E-2</v>
      </c>
      <c r="S131">
        <v>-6.4924974134361796E-2</v>
      </c>
      <c r="T131">
        <v>-5.4122099999999999E-2</v>
      </c>
      <c r="U131">
        <v>323.40010000000001</v>
      </c>
      <c r="V131">
        <v>-0.21285899999999999</v>
      </c>
      <c r="W131">
        <v>1563.0633726999999</v>
      </c>
      <c r="X131">
        <v>9.1</v>
      </c>
    </row>
    <row r="132" spans="1:24" x14ac:dyDescent="0.25">
      <c r="A132">
        <v>128</v>
      </c>
      <c r="B132">
        <v>20093</v>
      </c>
      <c r="C132">
        <v>2009</v>
      </c>
      <c r="D132" s="20">
        <v>3</v>
      </c>
      <c r="E132" s="17">
        <v>3982591950</v>
      </c>
      <c r="F132" s="17">
        <v>906320009</v>
      </c>
      <c r="G132" s="17">
        <v>244035408928</v>
      </c>
      <c r="H132" s="17">
        <v>257551577818</v>
      </c>
      <c r="I132" s="17">
        <v>2019320278</v>
      </c>
      <c r="J132" s="17">
        <v>255667547033.50201</v>
      </c>
      <c r="K132">
        <v>1.5577229E-2</v>
      </c>
      <c r="L132">
        <v>-4.8512878000000002E-2</v>
      </c>
      <c r="M132">
        <v>-3.2935648999999997E-2</v>
      </c>
      <c r="N132" s="17">
        <v>6182</v>
      </c>
      <c r="O132">
        <v>0.88901056727775996</v>
      </c>
      <c r="P132" s="17">
        <v>5782</v>
      </c>
      <c r="R132">
        <v>1.20323129653874E-2</v>
      </c>
      <c r="S132">
        <v>-4.4967962283040501E-2</v>
      </c>
      <c r="T132">
        <v>-3.2935648999999997E-2</v>
      </c>
      <c r="U132">
        <v>308.85739999999998</v>
      </c>
      <c r="V132">
        <v>-0.24409400000000001</v>
      </c>
      <c r="W132">
        <v>1511.5828661</v>
      </c>
      <c r="X132">
        <v>8.91</v>
      </c>
    </row>
    <row r="133" spans="1:24" x14ac:dyDescent="0.25">
      <c r="A133">
        <v>129</v>
      </c>
      <c r="B133">
        <v>20094</v>
      </c>
      <c r="C133">
        <v>2009</v>
      </c>
      <c r="D133" s="20">
        <v>4</v>
      </c>
      <c r="E133" s="17">
        <v>3960649774</v>
      </c>
      <c r="F133" s="17">
        <v>1095277836</v>
      </c>
      <c r="G133" s="17">
        <v>238122878864</v>
      </c>
      <c r="H133" s="17">
        <v>248733085446</v>
      </c>
      <c r="I133" s="17">
        <v>2623763713</v>
      </c>
      <c r="J133" s="17">
        <v>246648625916.16901</v>
      </c>
      <c r="K133">
        <v>1.6057862999999999E-2</v>
      </c>
      <c r="L133">
        <v>-3.6820480000000003E-2</v>
      </c>
      <c r="M133">
        <v>-2.0762617000000001E-2</v>
      </c>
      <c r="N133" s="17">
        <v>6206</v>
      </c>
      <c r="O133">
        <v>0.88544569783198002</v>
      </c>
      <c r="P133" s="17">
        <v>5904</v>
      </c>
      <c r="Q133">
        <v>-16.97</v>
      </c>
      <c r="R133">
        <v>1.16172223840966E-2</v>
      </c>
      <c r="S133">
        <v>-3.2379839292980397E-2</v>
      </c>
      <c r="T133">
        <v>-2.0762617000000001E-2</v>
      </c>
      <c r="U133">
        <v>298.85660000000001</v>
      </c>
      <c r="V133">
        <v>-0.17977399999999999</v>
      </c>
      <c r="W133">
        <v>1480.1984500000001</v>
      </c>
      <c r="X133">
        <v>8.76</v>
      </c>
    </row>
    <row r="134" spans="1:24" x14ac:dyDescent="0.25">
      <c r="A134">
        <v>130</v>
      </c>
      <c r="B134">
        <v>20101</v>
      </c>
      <c r="C134">
        <v>2010</v>
      </c>
      <c r="D134" s="20">
        <v>1</v>
      </c>
      <c r="E134" s="17">
        <v>3879271108</v>
      </c>
      <c r="F134" s="17">
        <v>688933348</v>
      </c>
      <c r="G134" s="17">
        <v>233024454448</v>
      </c>
      <c r="H134" s="17">
        <v>236136954599</v>
      </c>
      <c r="I134" s="17">
        <v>1720914673</v>
      </c>
      <c r="J134" s="17">
        <v>234327873567.16901</v>
      </c>
      <c r="K134">
        <v>1.6554884999999998E-2</v>
      </c>
      <c r="L134">
        <v>-8.8786660000000003E-3</v>
      </c>
      <c r="M134">
        <v>7.6762189999999998E-3</v>
      </c>
      <c r="N134" s="17">
        <v>6064</v>
      </c>
      <c r="O134">
        <v>0.88297131467044798</v>
      </c>
      <c r="P134" s="17">
        <v>5644</v>
      </c>
      <c r="R134">
        <v>1.3614845350805E-2</v>
      </c>
      <c r="S134">
        <v>-5.9386254687328402E-3</v>
      </c>
      <c r="T134">
        <v>7.6762189999999998E-3</v>
      </c>
      <c r="U134">
        <v>297.08170000000001</v>
      </c>
      <c r="V134">
        <v>-0.100145</v>
      </c>
      <c r="W134">
        <v>1491.5607775000001</v>
      </c>
      <c r="X134">
        <v>8.7200000000000006</v>
      </c>
    </row>
    <row r="135" spans="1:24" x14ac:dyDescent="0.25">
      <c r="A135">
        <v>131</v>
      </c>
      <c r="B135">
        <v>20102</v>
      </c>
      <c r="C135">
        <v>2010</v>
      </c>
      <c r="D135" s="20">
        <v>2</v>
      </c>
      <c r="E135" s="17">
        <v>3923220696</v>
      </c>
      <c r="F135" s="17">
        <v>861088680</v>
      </c>
      <c r="G135" s="17">
        <v>234489293014</v>
      </c>
      <c r="H135" s="17">
        <v>232941085818</v>
      </c>
      <c r="I135" s="17">
        <v>3046116862</v>
      </c>
      <c r="J135" s="17">
        <v>230540831495.00299</v>
      </c>
      <c r="K135">
        <v>1.7017465999999998E-2</v>
      </c>
      <c r="L135">
        <v>1.619338E-2</v>
      </c>
      <c r="M135">
        <v>3.3210846000000002E-2</v>
      </c>
      <c r="N135" s="17">
        <v>6064</v>
      </c>
      <c r="O135">
        <v>0.89783299166087804</v>
      </c>
      <c r="P135" s="17">
        <v>5756</v>
      </c>
      <c r="R135">
        <v>1.3282384713123501E-2</v>
      </c>
      <c r="S135">
        <v>1.99284613845057E-2</v>
      </c>
      <c r="T135">
        <v>3.3210846000000002E-2</v>
      </c>
      <c r="U135">
        <v>303.00189999999998</v>
      </c>
      <c r="V135">
        <v>-1.2812E-2</v>
      </c>
      <c r="W135">
        <v>1541.0967727</v>
      </c>
      <c r="X135">
        <v>8.76</v>
      </c>
    </row>
    <row r="136" spans="1:24" x14ac:dyDescent="0.25">
      <c r="A136">
        <v>132</v>
      </c>
      <c r="B136">
        <v>20103</v>
      </c>
      <c r="C136">
        <v>2010</v>
      </c>
      <c r="D136" s="20">
        <v>3</v>
      </c>
      <c r="E136" s="17">
        <v>3809976708</v>
      </c>
      <c r="F136" s="17">
        <v>1054618546</v>
      </c>
      <c r="G136" s="17">
        <v>238476019958</v>
      </c>
      <c r="H136" s="17">
        <v>236348536433</v>
      </c>
      <c r="I136" s="17">
        <v>4293710990</v>
      </c>
      <c r="J136" s="17">
        <v>233458997975.00299</v>
      </c>
      <c r="K136">
        <v>1.6319681999999999E-2</v>
      </c>
      <c r="L136">
        <v>2.2987231E-2</v>
      </c>
      <c r="M136">
        <v>3.9306912999999999E-2</v>
      </c>
      <c r="N136" s="17">
        <v>6055</v>
      </c>
      <c r="O136">
        <v>0.88230523215523504</v>
      </c>
      <c r="P136" s="17">
        <v>5772</v>
      </c>
      <c r="R136">
        <v>1.1802321546394301E-2</v>
      </c>
      <c r="S136">
        <v>2.7504592115517999E-2</v>
      </c>
      <c r="T136">
        <v>3.9306912999999999E-2</v>
      </c>
      <c r="U136">
        <v>311.33600000000001</v>
      </c>
      <c r="V136">
        <v>5.9430999999999998E-2</v>
      </c>
      <c r="W136">
        <v>1601.6725295000001</v>
      </c>
      <c r="X136">
        <v>8.82</v>
      </c>
    </row>
    <row r="137" spans="1:24" x14ac:dyDescent="0.25">
      <c r="A137">
        <v>133</v>
      </c>
      <c r="B137">
        <v>20104</v>
      </c>
      <c r="C137">
        <v>2010</v>
      </c>
      <c r="D137" s="20">
        <v>4</v>
      </c>
      <c r="E137" s="17">
        <v>3840414733</v>
      </c>
      <c r="F137" s="17">
        <v>1277573071</v>
      </c>
      <c r="G137" s="17">
        <v>247327974869</v>
      </c>
      <c r="H137" s="17">
        <v>243136506117</v>
      </c>
      <c r="I137" s="17">
        <v>4378491742</v>
      </c>
      <c r="J137" s="17">
        <v>240305908537.16901</v>
      </c>
      <c r="K137">
        <v>1.5981358000000001E-2</v>
      </c>
      <c r="L137">
        <v>3.0346267999999999E-2</v>
      </c>
      <c r="M137">
        <v>4.6327625999999997E-2</v>
      </c>
      <c r="N137" s="17">
        <v>6173</v>
      </c>
      <c r="O137">
        <v>0.88288309883031302</v>
      </c>
      <c r="P137" s="17">
        <v>5899</v>
      </c>
      <c r="R137">
        <v>1.06649132249846E-2</v>
      </c>
      <c r="S137">
        <v>3.5662712357629897E-2</v>
      </c>
      <c r="T137">
        <v>4.6327625999999997E-2</v>
      </c>
      <c r="U137">
        <v>322.43920000000003</v>
      </c>
      <c r="V137">
        <v>0.126522</v>
      </c>
      <c r="W137">
        <v>1675.8742153999999</v>
      </c>
      <c r="X137">
        <v>8.9</v>
      </c>
    </row>
    <row r="138" spans="1:24" x14ac:dyDescent="0.25">
      <c r="A138">
        <v>134</v>
      </c>
      <c r="B138">
        <v>20111</v>
      </c>
      <c r="C138">
        <v>2011</v>
      </c>
      <c r="D138" s="20">
        <v>1</v>
      </c>
      <c r="E138" s="17">
        <v>3816905849</v>
      </c>
      <c r="F138" s="17">
        <v>1062470722</v>
      </c>
      <c r="G138" s="17">
        <v>255898272486</v>
      </c>
      <c r="H138" s="17">
        <v>252782988765</v>
      </c>
      <c r="I138" s="17">
        <v>2553198063</v>
      </c>
      <c r="J138" s="17">
        <v>250765323144.836</v>
      </c>
      <c r="K138">
        <v>1.5221027E-2</v>
      </c>
      <c r="L138">
        <v>1.8367814999999999E-2</v>
      </c>
      <c r="M138">
        <v>3.3588842000000001E-2</v>
      </c>
      <c r="N138" s="17">
        <v>6267</v>
      </c>
      <c r="O138">
        <v>0.87833024414549399</v>
      </c>
      <c r="P138" s="17">
        <v>6021</v>
      </c>
      <c r="R138">
        <v>1.09841149185093E-2</v>
      </c>
      <c r="S138">
        <v>2.2604727451594399E-2</v>
      </c>
      <c r="T138">
        <v>3.3588842000000001E-2</v>
      </c>
      <c r="U138">
        <v>329.72789999999998</v>
      </c>
      <c r="V138">
        <v>0.15243499999999999</v>
      </c>
      <c r="W138">
        <v>1732.1648897</v>
      </c>
      <c r="X138">
        <v>8.94</v>
      </c>
    </row>
    <row r="139" spans="1:24" x14ac:dyDescent="0.25">
      <c r="A139">
        <v>135</v>
      </c>
      <c r="B139">
        <v>20112</v>
      </c>
      <c r="C139">
        <v>2011</v>
      </c>
      <c r="D139" s="20">
        <v>2</v>
      </c>
      <c r="E139" s="17">
        <v>3945716578</v>
      </c>
      <c r="F139" s="17">
        <v>1215849057</v>
      </c>
      <c r="G139" s="17">
        <v>262661104539</v>
      </c>
      <c r="H139" s="17">
        <v>259682650760</v>
      </c>
      <c r="I139" s="17">
        <v>4398485336</v>
      </c>
      <c r="J139" s="17">
        <v>256776093761.16901</v>
      </c>
      <c r="K139">
        <v>1.5366370000000001E-2</v>
      </c>
      <c r="L139">
        <v>2.3994016999999999E-2</v>
      </c>
      <c r="M139">
        <v>3.9360386999999997E-2</v>
      </c>
      <c r="N139" s="17">
        <v>6349</v>
      </c>
      <c r="O139">
        <v>0.88287520431513899</v>
      </c>
      <c r="P139" s="17">
        <v>6118</v>
      </c>
      <c r="R139">
        <v>1.0631314936736601E-2</v>
      </c>
      <c r="S139">
        <v>2.8729072893605798E-2</v>
      </c>
      <c r="T139">
        <v>3.9360386999999997E-2</v>
      </c>
      <c r="U139">
        <v>339.20069999999998</v>
      </c>
      <c r="V139">
        <v>0.158584</v>
      </c>
      <c r="W139">
        <v>1800.3435701000001</v>
      </c>
      <c r="X139">
        <v>8.99</v>
      </c>
    </row>
    <row r="140" spans="1:24" x14ac:dyDescent="0.25">
      <c r="A140">
        <v>136</v>
      </c>
      <c r="B140">
        <v>20113</v>
      </c>
      <c r="C140">
        <v>2011</v>
      </c>
      <c r="D140" s="20">
        <v>3</v>
      </c>
      <c r="E140" s="17">
        <v>3920281308</v>
      </c>
      <c r="F140" s="17">
        <v>1314908476</v>
      </c>
      <c r="G140" s="17">
        <v>272741710807</v>
      </c>
      <c r="H140" s="17">
        <v>270919605914</v>
      </c>
      <c r="I140" s="17">
        <v>4410192481</v>
      </c>
      <c r="J140" s="17">
        <v>268065203475.50201</v>
      </c>
      <c r="K140">
        <v>1.4624356999999999E-2</v>
      </c>
      <c r="L140">
        <v>1.8344003000000001E-2</v>
      </c>
      <c r="M140">
        <v>3.2968360000000002E-2</v>
      </c>
      <c r="N140" s="17">
        <v>6489</v>
      </c>
      <c r="O140">
        <v>0.88657911858974703</v>
      </c>
      <c r="P140" s="17">
        <v>6240</v>
      </c>
      <c r="R140">
        <v>9.7191757759715908E-3</v>
      </c>
      <c r="S140">
        <v>2.32491845013728E-2</v>
      </c>
      <c r="T140">
        <v>3.2968360000000002E-2</v>
      </c>
      <c r="U140">
        <v>347.08679999999998</v>
      </c>
      <c r="V140">
        <v>0.15224499999999999</v>
      </c>
      <c r="W140">
        <v>1859.6979449999999</v>
      </c>
      <c r="X140">
        <v>9.0299999999999994</v>
      </c>
    </row>
    <row r="141" spans="1:24" x14ac:dyDescent="0.25">
      <c r="A141">
        <v>137</v>
      </c>
      <c r="B141">
        <v>20114</v>
      </c>
      <c r="C141">
        <v>2011</v>
      </c>
      <c r="D141" s="20">
        <v>4</v>
      </c>
      <c r="E141" s="17">
        <v>4062527132</v>
      </c>
      <c r="F141" s="17">
        <v>1808279248</v>
      </c>
      <c r="G141" s="17">
        <v>283743300158</v>
      </c>
      <c r="H141" s="17">
        <v>282869288915</v>
      </c>
      <c r="I141" s="17">
        <v>5169261158</v>
      </c>
      <c r="J141" s="17">
        <v>279834622249.336</v>
      </c>
      <c r="K141">
        <v>1.45176E-2</v>
      </c>
      <c r="L141">
        <v>1.5133914E-2</v>
      </c>
      <c r="M141">
        <v>2.9651514E-2</v>
      </c>
      <c r="N141" s="17">
        <v>6863</v>
      </c>
      <c r="O141">
        <v>0.88953075414781602</v>
      </c>
      <c r="P141" s="17">
        <v>6630</v>
      </c>
      <c r="R141">
        <v>8.0556432434276907E-3</v>
      </c>
      <c r="S141">
        <v>2.1595870991314901E-2</v>
      </c>
      <c r="T141">
        <v>2.9651514E-2</v>
      </c>
      <c r="U141">
        <v>354.58249999999998</v>
      </c>
      <c r="V141">
        <v>0.135569</v>
      </c>
      <c r="W141">
        <v>1914.8408047</v>
      </c>
      <c r="X141">
        <v>9.0500000000000007</v>
      </c>
    </row>
    <row r="142" spans="1:24" x14ac:dyDescent="0.25">
      <c r="A142">
        <v>138</v>
      </c>
      <c r="B142">
        <v>20121</v>
      </c>
      <c r="C142">
        <v>2012</v>
      </c>
      <c r="D142" s="20">
        <v>1</v>
      </c>
      <c r="E142" s="17">
        <v>4229027106</v>
      </c>
      <c r="F142" s="17">
        <v>1092210596</v>
      </c>
      <c r="G142" s="17">
        <v>298743608702</v>
      </c>
      <c r="H142" s="17">
        <v>297606834149</v>
      </c>
      <c r="I142" s="17">
        <v>3512791954</v>
      </c>
      <c r="J142" s="17">
        <v>294986867768.00201</v>
      </c>
      <c r="K142">
        <v>1.4336323E-2</v>
      </c>
      <c r="L142">
        <v>1.205937E-2</v>
      </c>
      <c r="M142">
        <v>2.6395693000000001E-2</v>
      </c>
      <c r="N142" s="17">
        <v>7104</v>
      </c>
      <c r="O142">
        <v>0.88956636192134897</v>
      </c>
      <c r="P142" s="17">
        <v>6891</v>
      </c>
      <c r="R142">
        <v>1.0633749677517901E-2</v>
      </c>
      <c r="S142">
        <v>1.5761944055952801E-2</v>
      </c>
      <c r="T142">
        <v>2.6395693000000001E-2</v>
      </c>
      <c r="U142">
        <v>360.17140000000001</v>
      </c>
      <c r="V142">
        <v>0.12837599999999999</v>
      </c>
      <c r="W142">
        <v>1965.3843546999999</v>
      </c>
      <c r="X142">
        <v>9.06</v>
      </c>
    </row>
    <row r="143" spans="1:24" x14ac:dyDescent="0.25">
      <c r="A143">
        <v>139</v>
      </c>
      <c r="B143">
        <v>20122</v>
      </c>
      <c r="C143">
        <v>2012</v>
      </c>
      <c r="D143" s="20">
        <v>2</v>
      </c>
      <c r="E143" s="17">
        <v>4452908841</v>
      </c>
      <c r="F143" s="17">
        <v>1316573274</v>
      </c>
      <c r="G143" s="17">
        <v>310797925361</v>
      </c>
      <c r="H143" s="17">
        <v>310229350823</v>
      </c>
      <c r="I143" s="17">
        <v>4594473370</v>
      </c>
      <c r="J143" s="17">
        <v>307106097828.00201</v>
      </c>
      <c r="K143">
        <v>1.4499578000000001E-2</v>
      </c>
      <c r="L143">
        <v>1.2524904999999999E-2</v>
      </c>
      <c r="M143">
        <v>2.7024482999999998E-2</v>
      </c>
      <c r="N143" s="17">
        <v>7299</v>
      </c>
      <c r="O143">
        <v>0.89574331030593701</v>
      </c>
      <c r="P143" s="17">
        <v>7093</v>
      </c>
      <c r="R143">
        <v>1.0212547354746899E-2</v>
      </c>
      <c r="S143">
        <v>1.6811935498889399E-2</v>
      </c>
      <c r="T143">
        <v>2.7024482999999998E-2</v>
      </c>
      <c r="U143">
        <v>366.22660000000002</v>
      </c>
      <c r="V143">
        <v>0.11604</v>
      </c>
      <c r="W143">
        <v>2018.4978507999999</v>
      </c>
      <c r="X143">
        <v>9.08</v>
      </c>
    </row>
    <row r="144" spans="1:24" x14ac:dyDescent="0.25">
      <c r="A144">
        <v>140</v>
      </c>
      <c r="B144">
        <v>20123</v>
      </c>
      <c r="C144">
        <v>2012</v>
      </c>
      <c r="D144" s="20">
        <v>3</v>
      </c>
      <c r="E144" s="17">
        <v>4448105753</v>
      </c>
      <c r="F144" s="17">
        <v>1344808010</v>
      </c>
      <c r="G144" s="17">
        <v>315284562298</v>
      </c>
      <c r="H144" s="17">
        <v>317027079386</v>
      </c>
      <c r="I144" s="17">
        <v>5970607083</v>
      </c>
      <c r="J144" s="17">
        <v>313231477931.836</v>
      </c>
      <c r="K144">
        <v>1.4200697999999999E-2</v>
      </c>
      <c r="L144">
        <v>9.2049560000000002E-3</v>
      </c>
      <c r="M144">
        <v>2.3405654000000001E-2</v>
      </c>
      <c r="N144" s="17">
        <v>7276</v>
      </c>
      <c r="O144">
        <v>0.90061105598866198</v>
      </c>
      <c r="P144" s="17">
        <v>7055</v>
      </c>
      <c r="R144">
        <v>9.9073623235124801E-3</v>
      </c>
      <c r="S144">
        <v>1.34982921349945E-2</v>
      </c>
      <c r="T144">
        <v>2.3405654000000001E-2</v>
      </c>
      <c r="U144">
        <v>371.16989999999998</v>
      </c>
      <c r="V144">
        <v>0.106478</v>
      </c>
      <c r="W144">
        <v>2065.7421131000001</v>
      </c>
      <c r="X144">
        <v>9.08</v>
      </c>
    </row>
    <row r="145" spans="1:24" x14ac:dyDescent="0.25">
      <c r="A145">
        <v>141</v>
      </c>
      <c r="B145">
        <v>20124</v>
      </c>
      <c r="C145">
        <v>2012</v>
      </c>
      <c r="D145" s="20">
        <v>4</v>
      </c>
      <c r="E145" s="17">
        <v>4491430778</v>
      </c>
      <c r="F145" s="17">
        <v>1964825959</v>
      </c>
      <c r="G145" s="17">
        <v>319951397055</v>
      </c>
      <c r="H145" s="17">
        <v>323143556252</v>
      </c>
      <c r="I145" s="17">
        <v>8847311363</v>
      </c>
      <c r="J145" s="17">
        <v>318205169957.33502</v>
      </c>
      <c r="K145">
        <v>1.4114889E-2</v>
      </c>
      <c r="L145">
        <v>1.1597316999999999E-2</v>
      </c>
      <c r="M145">
        <v>2.5712206000000001E-2</v>
      </c>
      <c r="N145" s="17">
        <v>7270</v>
      </c>
      <c r="O145">
        <v>0.89856550790711098</v>
      </c>
      <c r="P145" s="17">
        <v>7019</v>
      </c>
      <c r="R145">
        <v>7.9401752628304699E-3</v>
      </c>
      <c r="S145">
        <v>1.7772031066491601E-2</v>
      </c>
      <c r="T145">
        <v>2.5712206000000001E-2</v>
      </c>
      <c r="U145">
        <v>377.7663</v>
      </c>
      <c r="V145">
        <v>0.102538</v>
      </c>
      <c r="W145">
        <v>2118.8568998000001</v>
      </c>
      <c r="X145">
        <v>9.09</v>
      </c>
    </row>
    <row r="146" spans="1:24" x14ac:dyDescent="0.25">
      <c r="A146">
        <v>142</v>
      </c>
      <c r="B146">
        <v>20131</v>
      </c>
      <c r="C146">
        <v>2013</v>
      </c>
      <c r="D146" s="20">
        <v>1</v>
      </c>
      <c r="E146" s="17">
        <v>4523703941</v>
      </c>
      <c r="F146" s="17">
        <v>1146596848</v>
      </c>
      <c r="G146" s="17">
        <v>329415772443</v>
      </c>
      <c r="H146" s="17">
        <v>330270274025</v>
      </c>
      <c r="I146" s="17">
        <v>6190968449</v>
      </c>
      <c r="J146" s="17">
        <v>326240186910.836</v>
      </c>
      <c r="K146">
        <v>1.3866175999999999E-2</v>
      </c>
      <c r="L146">
        <v>1.2842900000000001E-2</v>
      </c>
      <c r="M146">
        <v>2.6709076000000002E-2</v>
      </c>
      <c r="N146" s="17">
        <v>7181</v>
      </c>
      <c r="O146">
        <v>0.89953454414931999</v>
      </c>
      <c r="P146" s="17">
        <v>6965</v>
      </c>
      <c r="R146">
        <v>1.0351597468655801E-2</v>
      </c>
      <c r="S146">
        <v>1.63574785728605E-2</v>
      </c>
      <c r="T146">
        <v>2.6709076000000002E-2</v>
      </c>
      <c r="U146">
        <v>383.94540000000001</v>
      </c>
      <c r="V146">
        <v>0.102851</v>
      </c>
      <c r="W146">
        <v>2175.4496098</v>
      </c>
      <c r="X146">
        <v>9.1</v>
      </c>
    </row>
    <row r="147" spans="1:24" x14ac:dyDescent="0.25">
      <c r="A147">
        <v>143</v>
      </c>
      <c r="B147">
        <v>20132</v>
      </c>
      <c r="C147">
        <v>2013</v>
      </c>
      <c r="D147" s="20">
        <v>2</v>
      </c>
      <c r="E147" s="17">
        <v>4668442972</v>
      </c>
      <c r="F147" s="17">
        <v>1601731346</v>
      </c>
      <c r="G147" s="17">
        <v>336333416023</v>
      </c>
      <c r="H147" s="17">
        <v>337717137549</v>
      </c>
      <c r="I147" s="17">
        <v>7611809339</v>
      </c>
      <c r="J147" s="17">
        <v>333155950895.16901</v>
      </c>
      <c r="K147">
        <v>1.4012785999999999E-2</v>
      </c>
      <c r="L147">
        <v>1.3886459E-2</v>
      </c>
      <c r="M147">
        <v>2.7899245E-2</v>
      </c>
      <c r="N147" s="17">
        <v>7099</v>
      </c>
      <c r="O147">
        <v>0.902547881355934</v>
      </c>
      <c r="P147" s="17">
        <v>6844</v>
      </c>
      <c r="R147">
        <v>9.2050333117566809E-3</v>
      </c>
      <c r="S147">
        <v>1.8694211513453501E-2</v>
      </c>
      <c r="T147">
        <v>2.7899245E-2</v>
      </c>
      <c r="U147">
        <v>391.12290000000002</v>
      </c>
      <c r="V147">
        <v>0.103726</v>
      </c>
      <c r="W147">
        <v>2236.1430114</v>
      </c>
      <c r="X147">
        <v>9.1199999999999992</v>
      </c>
    </row>
    <row r="148" spans="1:24" x14ac:dyDescent="0.25">
      <c r="A148">
        <v>144</v>
      </c>
      <c r="B148">
        <v>20133</v>
      </c>
      <c r="C148">
        <v>2013</v>
      </c>
      <c r="D148" s="20">
        <v>3</v>
      </c>
      <c r="E148" s="17">
        <v>4657126932</v>
      </c>
      <c r="F148" s="17">
        <v>2041891438</v>
      </c>
      <c r="G148" s="17">
        <v>343690930224</v>
      </c>
      <c r="H148" s="17">
        <v>344889279174</v>
      </c>
      <c r="I148" s="17">
        <v>7405487726</v>
      </c>
      <c r="J148" s="17">
        <v>340655105386.00201</v>
      </c>
      <c r="K148">
        <v>1.3671091E-2</v>
      </c>
      <c r="L148">
        <v>1.2227168E-2</v>
      </c>
      <c r="M148">
        <v>2.5898259E-2</v>
      </c>
      <c r="N148" s="17">
        <v>7027</v>
      </c>
      <c r="O148">
        <v>0.90708187289006503</v>
      </c>
      <c r="P148" s="17">
        <v>6813</v>
      </c>
      <c r="R148">
        <v>7.6770770572677401E-3</v>
      </c>
      <c r="S148">
        <v>1.8221182298050701E-2</v>
      </c>
      <c r="T148">
        <v>2.5898259E-2</v>
      </c>
      <c r="U148">
        <v>398.24959999999999</v>
      </c>
      <c r="V148">
        <v>0.10621800000000001</v>
      </c>
      <c r="W148">
        <v>2294.0552223</v>
      </c>
      <c r="X148">
        <v>9.14</v>
      </c>
    </row>
    <row r="149" spans="1:24" x14ac:dyDescent="0.25">
      <c r="A149">
        <v>145</v>
      </c>
      <c r="B149">
        <v>20134</v>
      </c>
      <c r="C149">
        <v>2013</v>
      </c>
      <c r="D149" s="20">
        <v>4</v>
      </c>
      <c r="E149" s="17">
        <v>4711408177</v>
      </c>
      <c r="F149" s="17">
        <v>1806989761</v>
      </c>
      <c r="G149" s="17">
        <v>353863712397</v>
      </c>
      <c r="H149" s="17">
        <v>356431580985</v>
      </c>
      <c r="I149" s="17">
        <v>8567771948</v>
      </c>
      <c r="J149" s="17">
        <v>351480720499.16901</v>
      </c>
      <c r="K149">
        <v>1.3404457E-2</v>
      </c>
      <c r="L149">
        <v>1.1929285E-2</v>
      </c>
      <c r="M149">
        <v>2.5333741999999999E-2</v>
      </c>
      <c r="N149" s="17">
        <v>7029</v>
      </c>
      <c r="O149">
        <v>0.905494698972101</v>
      </c>
      <c r="P149" s="17">
        <v>6810</v>
      </c>
      <c r="R149">
        <v>8.2633790322131397E-3</v>
      </c>
      <c r="S149">
        <v>1.7070362640315001E-2</v>
      </c>
      <c r="T149">
        <v>2.5333741999999999E-2</v>
      </c>
      <c r="U149">
        <v>405.04770000000002</v>
      </c>
      <c r="V149">
        <v>0.10584</v>
      </c>
      <c r="W149">
        <v>2352.1722255</v>
      </c>
      <c r="X149">
        <v>9.15</v>
      </c>
    </row>
    <row r="150" spans="1:24" x14ac:dyDescent="0.25">
      <c r="A150">
        <v>146</v>
      </c>
      <c r="B150">
        <v>20141</v>
      </c>
      <c r="C150">
        <v>2014</v>
      </c>
      <c r="D150" s="20">
        <v>1</v>
      </c>
      <c r="E150" s="17">
        <v>4715538540</v>
      </c>
      <c r="F150" s="17">
        <v>1362757882</v>
      </c>
      <c r="G150" s="17">
        <v>366826462958</v>
      </c>
      <c r="H150" s="17">
        <v>364102661835</v>
      </c>
      <c r="I150" s="17">
        <v>4264460029</v>
      </c>
      <c r="J150" s="17">
        <v>361079964581.50201</v>
      </c>
      <c r="K150">
        <v>1.3059540999999999E-2</v>
      </c>
      <c r="L150">
        <v>1.5579661E-2</v>
      </c>
      <c r="M150">
        <v>2.8639201999999999E-2</v>
      </c>
      <c r="N150" s="17">
        <v>6968</v>
      </c>
      <c r="O150">
        <v>0.90605261849034702</v>
      </c>
      <c r="P150" s="17">
        <v>6836</v>
      </c>
      <c r="R150">
        <v>9.2854242463603198E-3</v>
      </c>
      <c r="S150">
        <v>1.9353777106130801E-2</v>
      </c>
      <c r="T150">
        <v>2.8639201999999999E-2</v>
      </c>
      <c r="U150">
        <v>412.887</v>
      </c>
      <c r="V150">
        <v>0.10777</v>
      </c>
      <c r="W150">
        <v>2419.5365609999999</v>
      </c>
      <c r="X150">
        <v>9.16</v>
      </c>
    </row>
    <row r="151" spans="1:24" x14ac:dyDescent="0.25">
      <c r="A151">
        <v>147</v>
      </c>
      <c r="B151">
        <v>20142</v>
      </c>
      <c r="C151">
        <v>2014</v>
      </c>
      <c r="D151" s="20">
        <v>2</v>
      </c>
      <c r="E151" s="17">
        <v>5101284607</v>
      </c>
      <c r="F151" s="17">
        <v>1549299247</v>
      </c>
      <c r="G151" s="17">
        <v>382524988253</v>
      </c>
      <c r="H151" s="17">
        <v>381191449575</v>
      </c>
      <c r="I151" s="17">
        <v>6126803199</v>
      </c>
      <c r="J151" s="17">
        <v>377202269396.66901</v>
      </c>
      <c r="K151">
        <v>1.3524003E-2</v>
      </c>
      <c r="L151">
        <v>1.5670750000000001E-2</v>
      </c>
      <c r="M151">
        <v>2.9194753E-2</v>
      </c>
      <c r="N151" s="17">
        <v>7141</v>
      </c>
      <c r="O151">
        <v>0.91165115511551298</v>
      </c>
      <c r="P151" s="17">
        <v>6969</v>
      </c>
      <c r="R151">
        <v>9.4166595701594396E-3</v>
      </c>
      <c r="S151">
        <v>1.9778093829956898E-2</v>
      </c>
      <c r="T151">
        <v>2.9194753E-2</v>
      </c>
      <c r="U151">
        <v>421.05309999999997</v>
      </c>
      <c r="V151">
        <v>0.109066</v>
      </c>
      <c r="W151">
        <v>2490.1743332000001</v>
      </c>
      <c r="X151">
        <v>9.18</v>
      </c>
    </row>
    <row r="152" spans="1:24" x14ac:dyDescent="0.25">
      <c r="A152">
        <v>148</v>
      </c>
      <c r="B152">
        <v>20143</v>
      </c>
      <c r="C152">
        <v>2014</v>
      </c>
      <c r="D152" s="20">
        <v>3</v>
      </c>
      <c r="E152" s="17">
        <v>5133884041</v>
      </c>
      <c r="F152" s="17">
        <v>1805646084</v>
      </c>
      <c r="G152" s="17">
        <v>395439956643</v>
      </c>
      <c r="H152" s="17">
        <v>396862489821</v>
      </c>
      <c r="I152" s="17">
        <v>8416769526</v>
      </c>
      <c r="J152" s="17">
        <v>391845633419.66803</v>
      </c>
      <c r="K152">
        <v>1.3101801999999999E-2</v>
      </c>
      <c r="L152">
        <v>1.3241414E-2</v>
      </c>
      <c r="M152">
        <v>2.6343215999999999E-2</v>
      </c>
      <c r="N152" s="17">
        <v>7170</v>
      </c>
      <c r="O152">
        <v>0.91840192636986495</v>
      </c>
      <c r="P152" s="17">
        <v>7008</v>
      </c>
      <c r="R152">
        <v>8.49374772395497E-3</v>
      </c>
      <c r="S152">
        <v>1.7849468646519599E-2</v>
      </c>
      <c r="T152">
        <v>2.6343215999999999E-2</v>
      </c>
      <c r="U152">
        <v>428.56849999999997</v>
      </c>
      <c r="V152">
        <v>0.109511</v>
      </c>
      <c r="W152">
        <v>2555.7735336000001</v>
      </c>
      <c r="X152">
        <v>9.19</v>
      </c>
    </row>
    <row r="153" spans="1:24" x14ac:dyDescent="0.25">
      <c r="A153">
        <v>149</v>
      </c>
      <c r="B153">
        <v>20144</v>
      </c>
      <c r="C153">
        <v>2014</v>
      </c>
      <c r="D153" s="20">
        <v>4</v>
      </c>
      <c r="E153" s="17">
        <v>5215041296</v>
      </c>
      <c r="F153" s="17">
        <v>1998742281</v>
      </c>
      <c r="G153" s="17">
        <v>409273865970</v>
      </c>
      <c r="H153" s="17">
        <v>408594700866</v>
      </c>
      <c r="I153" s="17">
        <v>8450344136</v>
      </c>
      <c r="J153" s="17">
        <v>403630552839.83502</v>
      </c>
      <c r="K153">
        <v>1.2920333000000001E-2</v>
      </c>
      <c r="L153">
        <v>1.7666569E-2</v>
      </c>
      <c r="M153">
        <v>3.0586901999999999E-2</v>
      </c>
      <c r="N153" s="17">
        <v>7061</v>
      </c>
      <c r="O153">
        <v>0.918719024675137</v>
      </c>
      <c r="P153" s="17">
        <v>6849</v>
      </c>
      <c r="R153">
        <v>7.9684230848507207E-3</v>
      </c>
      <c r="S153">
        <v>2.2618479140806499E-2</v>
      </c>
      <c r="T153">
        <v>3.0586901999999999E-2</v>
      </c>
      <c r="U153">
        <v>438.26190000000003</v>
      </c>
      <c r="V153">
        <v>0.114764</v>
      </c>
      <c r="W153">
        <v>2633.9467282000001</v>
      </c>
      <c r="X153">
        <v>9.2200000000000006</v>
      </c>
    </row>
    <row r="154" spans="1:24" x14ac:dyDescent="0.25">
      <c r="A154">
        <v>150</v>
      </c>
      <c r="B154">
        <v>20151</v>
      </c>
      <c r="C154">
        <v>2015</v>
      </c>
      <c r="D154" s="20">
        <v>1</v>
      </c>
      <c r="E154" s="17">
        <v>5173240506</v>
      </c>
      <c r="F154" s="17">
        <v>1535162729</v>
      </c>
      <c r="G154" s="17">
        <v>426699227111</v>
      </c>
      <c r="H154" s="17">
        <v>421511087759</v>
      </c>
      <c r="I154" s="17">
        <v>6810698755</v>
      </c>
      <c r="J154" s="17">
        <v>417148906244.00201</v>
      </c>
      <c r="K154">
        <v>1.2401423999999999E-2</v>
      </c>
      <c r="L154">
        <v>2.5083790000000002E-2</v>
      </c>
      <c r="M154">
        <v>3.7485214000000003E-2</v>
      </c>
      <c r="N154" s="17">
        <v>6862</v>
      </c>
      <c r="O154">
        <v>0.91898370811616104</v>
      </c>
      <c r="P154" s="17">
        <v>6715</v>
      </c>
      <c r="R154">
        <v>8.7212928586033207E-3</v>
      </c>
      <c r="S154">
        <v>2.87639208143615E-2</v>
      </c>
      <c r="T154">
        <v>3.7485214000000003E-2</v>
      </c>
      <c r="U154">
        <v>450.86810000000003</v>
      </c>
      <c r="V154">
        <v>0.12361</v>
      </c>
      <c r="W154">
        <v>2732.6807849000002</v>
      </c>
      <c r="X154">
        <v>9.26</v>
      </c>
    </row>
    <row r="155" spans="1:24" x14ac:dyDescent="0.25">
      <c r="A155">
        <v>151</v>
      </c>
      <c r="B155">
        <v>20152</v>
      </c>
      <c r="C155">
        <v>2015</v>
      </c>
      <c r="D155" s="20">
        <v>2</v>
      </c>
      <c r="E155" s="17">
        <v>5472511970</v>
      </c>
      <c r="F155" s="17">
        <v>1681418505</v>
      </c>
      <c r="G155" s="17">
        <v>443022308716</v>
      </c>
      <c r="H155" s="17">
        <v>440431171896</v>
      </c>
      <c r="I155" s="17">
        <v>7310339788</v>
      </c>
      <c r="J155" s="17">
        <v>435792540597.83502</v>
      </c>
      <c r="K155">
        <v>1.2557608E-2</v>
      </c>
      <c r="L155">
        <v>1.8862318999999999E-2</v>
      </c>
      <c r="M155">
        <v>3.1419927E-2</v>
      </c>
      <c r="N155" s="17">
        <v>6971</v>
      </c>
      <c r="O155">
        <v>0.92389338116854902</v>
      </c>
      <c r="P155" s="17">
        <v>6829</v>
      </c>
      <c r="R155">
        <v>8.6993078399167905E-3</v>
      </c>
      <c r="S155">
        <v>2.2720619757320398E-2</v>
      </c>
      <c r="T155">
        <v>3.1419927E-2</v>
      </c>
      <c r="U155">
        <v>461.1123</v>
      </c>
      <c r="V155">
        <v>0.125835</v>
      </c>
      <c r="W155">
        <v>2818.5414157</v>
      </c>
      <c r="X155">
        <v>9.2799999999999994</v>
      </c>
    </row>
    <row r="156" spans="1:24" x14ac:dyDescent="0.25">
      <c r="A156">
        <v>152</v>
      </c>
      <c r="B156">
        <v>20153</v>
      </c>
      <c r="C156">
        <v>2015</v>
      </c>
      <c r="D156" s="20">
        <v>3</v>
      </c>
      <c r="E156" s="17">
        <v>5526146873</v>
      </c>
      <c r="F156" s="17">
        <v>2472335742</v>
      </c>
      <c r="G156" s="17">
        <v>458933126458</v>
      </c>
      <c r="H156" s="17">
        <v>456028085212</v>
      </c>
      <c r="I156" s="17">
        <v>7978473407</v>
      </c>
      <c r="J156" s="17">
        <v>451432967421.83502</v>
      </c>
      <c r="K156">
        <v>1.2241345000000001E-2</v>
      </c>
      <c r="L156">
        <v>1.8632177E-2</v>
      </c>
      <c r="M156">
        <v>3.0873522E-2</v>
      </c>
      <c r="N156" s="17">
        <v>7013</v>
      </c>
      <c r="O156">
        <v>0.92873459293843297</v>
      </c>
      <c r="P156" s="17">
        <v>6854</v>
      </c>
      <c r="R156">
        <v>6.7647056182904199E-3</v>
      </c>
      <c r="S156">
        <v>2.4108816675832302E-2</v>
      </c>
      <c r="T156">
        <v>3.0873522E-2</v>
      </c>
      <c r="U156">
        <v>472.22930000000002</v>
      </c>
      <c r="V156">
        <v>0.13036600000000001</v>
      </c>
      <c r="W156">
        <v>2905.5597161000001</v>
      </c>
      <c r="X156">
        <v>9.3000000000000007</v>
      </c>
    </row>
    <row r="157" spans="1:24" x14ac:dyDescent="0.25">
      <c r="A157">
        <v>153</v>
      </c>
      <c r="B157">
        <v>20154</v>
      </c>
      <c r="C157">
        <v>2015</v>
      </c>
      <c r="D157" s="20">
        <v>4</v>
      </c>
      <c r="E157" s="17">
        <v>5578948396</v>
      </c>
      <c r="F157" s="17">
        <v>2578178951</v>
      </c>
      <c r="G157" s="17">
        <v>471575483270</v>
      </c>
      <c r="H157" s="17">
        <v>472695878490</v>
      </c>
      <c r="I157" s="17">
        <v>11609242385</v>
      </c>
      <c r="J157" s="17">
        <v>466320697307.66803</v>
      </c>
      <c r="K157">
        <v>1.1963758999999999E-2</v>
      </c>
      <c r="L157">
        <v>1.6964007999999999E-2</v>
      </c>
      <c r="M157">
        <v>2.8927767E-2</v>
      </c>
      <c r="N157" s="17">
        <v>7225</v>
      </c>
      <c r="O157">
        <v>0.92859515186083197</v>
      </c>
      <c r="P157" s="17">
        <v>7013</v>
      </c>
      <c r="R157">
        <v>6.4349909028810701E-3</v>
      </c>
      <c r="S157">
        <v>2.2492776378054899E-2</v>
      </c>
      <c r="T157">
        <v>2.8927767E-2</v>
      </c>
      <c r="U157">
        <v>482.85120000000001</v>
      </c>
      <c r="V157">
        <v>0.12870699999999999</v>
      </c>
      <c r="W157">
        <v>2989.6110705999999</v>
      </c>
      <c r="X157">
        <v>9.32</v>
      </c>
    </row>
    <row r="158" spans="1:24" x14ac:dyDescent="0.25">
      <c r="A158">
        <v>154</v>
      </c>
      <c r="B158">
        <v>20161</v>
      </c>
      <c r="C158">
        <v>2016</v>
      </c>
      <c r="D158" s="20">
        <v>1</v>
      </c>
      <c r="E158" s="17">
        <v>5731470389</v>
      </c>
      <c r="F158" s="17">
        <v>1838375391</v>
      </c>
      <c r="G158" s="17">
        <v>490929489864</v>
      </c>
      <c r="H158" s="17">
        <v>491686278650</v>
      </c>
      <c r="I158" s="17">
        <v>7709727209</v>
      </c>
      <c r="J158" s="17">
        <v>486840112611.33502</v>
      </c>
      <c r="K158">
        <v>1.1772797999999999E-2</v>
      </c>
      <c r="L158">
        <v>1.0505632000000001E-2</v>
      </c>
      <c r="M158">
        <v>2.2278429999999998E-2</v>
      </c>
      <c r="N158" s="17">
        <v>7324</v>
      </c>
      <c r="O158">
        <v>0.93017427252378504</v>
      </c>
      <c r="P158" s="17">
        <v>7148</v>
      </c>
      <c r="R158">
        <v>7.99666029390644E-3</v>
      </c>
      <c r="S158">
        <v>1.4281769810843101E-2</v>
      </c>
      <c r="T158">
        <v>2.2278429999999998E-2</v>
      </c>
      <c r="U158">
        <v>489.7473</v>
      </c>
      <c r="V158">
        <v>0.1135</v>
      </c>
      <c r="W158">
        <v>3056.2149116000001</v>
      </c>
      <c r="X158">
        <v>9.32</v>
      </c>
    </row>
    <row r="159" spans="1:24" x14ac:dyDescent="0.25">
      <c r="A159">
        <v>155</v>
      </c>
      <c r="B159">
        <v>20162</v>
      </c>
      <c r="C159">
        <v>2016</v>
      </c>
      <c r="D159" s="20">
        <v>2</v>
      </c>
      <c r="E159" s="17">
        <v>6003949830</v>
      </c>
      <c r="F159" s="17">
        <v>2099189284</v>
      </c>
      <c r="G159" s="17">
        <v>505341833163</v>
      </c>
      <c r="H159" s="17">
        <v>508119850834</v>
      </c>
      <c r="I159" s="17">
        <v>9099779749</v>
      </c>
      <c r="J159" s="17">
        <v>502618238991.50201</v>
      </c>
      <c r="K159">
        <v>1.1945348E-2</v>
      </c>
      <c r="L159">
        <v>8.4011529999999997E-3</v>
      </c>
      <c r="M159">
        <v>2.0346500999999999E-2</v>
      </c>
      <c r="N159" s="17">
        <v>7353</v>
      </c>
      <c r="O159">
        <v>0.93187372669079005</v>
      </c>
      <c r="P159" s="17">
        <v>7186</v>
      </c>
      <c r="R159">
        <v>7.7688397337805802E-3</v>
      </c>
      <c r="S159">
        <v>1.25776615084334E-2</v>
      </c>
      <c r="T159">
        <v>2.0346500999999999E-2</v>
      </c>
      <c r="U159">
        <v>495.90730000000002</v>
      </c>
      <c r="V159">
        <v>0.102427</v>
      </c>
      <c r="W159">
        <v>3118.3981912999998</v>
      </c>
      <c r="X159">
        <v>9.32</v>
      </c>
    </row>
    <row r="160" spans="1:24" x14ac:dyDescent="0.25">
      <c r="A160">
        <v>156</v>
      </c>
      <c r="B160">
        <v>20163</v>
      </c>
      <c r="C160">
        <v>2016</v>
      </c>
      <c r="D160" s="20">
        <v>3</v>
      </c>
      <c r="E160" s="17">
        <v>5999878004</v>
      </c>
      <c r="F160" s="17">
        <v>2051105930</v>
      </c>
      <c r="G160" s="17">
        <v>516602036799</v>
      </c>
      <c r="H160" s="17">
        <v>521535024585</v>
      </c>
      <c r="I160" s="17">
        <v>10080532056</v>
      </c>
      <c r="J160" s="17">
        <v>515520352187.33502</v>
      </c>
      <c r="K160">
        <v>1.1638489E-2</v>
      </c>
      <c r="L160">
        <v>6.0064330000000003E-3</v>
      </c>
      <c r="M160">
        <v>1.7644922E-2</v>
      </c>
      <c r="N160" s="17">
        <v>7374</v>
      </c>
      <c r="O160">
        <v>0.93196498520501803</v>
      </c>
      <c r="P160" s="17">
        <v>7097</v>
      </c>
      <c r="R160">
        <v>7.6597792060885597E-3</v>
      </c>
      <c r="S160">
        <v>9.9851426779935006E-3</v>
      </c>
      <c r="T160">
        <v>1.7644922E-2</v>
      </c>
      <c r="U160">
        <v>500.85890000000001</v>
      </c>
      <c r="V160">
        <v>8.9198E-2</v>
      </c>
      <c r="W160">
        <v>3173.4220842</v>
      </c>
      <c r="X160">
        <v>9.3000000000000007</v>
      </c>
    </row>
    <row r="161" spans="1:24" x14ac:dyDescent="0.25">
      <c r="A161">
        <v>157</v>
      </c>
      <c r="B161">
        <v>20164</v>
      </c>
      <c r="C161">
        <v>2016</v>
      </c>
      <c r="D161" s="20">
        <v>4</v>
      </c>
      <c r="E161" s="17">
        <v>6019450392</v>
      </c>
      <c r="F161" s="17">
        <v>2455636294</v>
      </c>
      <c r="G161" s="17">
        <v>525304495812</v>
      </c>
      <c r="H161" s="17">
        <v>533951299146</v>
      </c>
      <c r="I161" s="17">
        <v>14249883955</v>
      </c>
      <c r="J161" s="17">
        <v>526047691851.50098</v>
      </c>
      <c r="K161">
        <v>1.1442785E-2</v>
      </c>
      <c r="L161">
        <v>5.983192E-3</v>
      </c>
      <c r="M161">
        <v>1.7425976999999999E-2</v>
      </c>
      <c r="N161" s="17">
        <v>7362</v>
      </c>
      <c r="O161">
        <v>0.93204719854687901</v>
      </c>
      <c r="P161" s="17">
        <v>7157</v>
      </c>
      <c r="R161">
        <v>6.7746977188639299E-3</v>
      </c>
      <c r="S161">
        <v>1.06512787866802E-2</v>
      </c>
      <c r="T161">
        <v>1.7425976999999999E-2</v>
      </c>
      <c r="U161">
        <v>506.19349999999997</v>
      </c>
      <c r="V161">
        <v>7.7696000000000001E-2</v>
      </c>
      <c r="W161">
        <v>3228.7220643999999</v>
      </c>
      <c r="X161">
        <v>9.2899999999999991</v>
      </c>
    </row>
    <row r="162" spans="1:24" x14ac:dyDescent="0.25">
      <c r="A162">
        <v>158</v>
      </c>
      <c r="B162">
        <v>20171</v>
      </c>
      <c r="C162">
        <v>2017</v>
      </c>
      <c r="D162" s="20">
        <v>1</v>
      </c>
      <c r="E162" s="17">
        <v>6102871267</v>
      </c>
      <c r="F162" s="17">
        <v>2017462250</v>
      </c>
      <c r="G162" s="17">
        <v>533752860437</v>
      </c>
      <c r="H162" s="17">
        <v>537025338958</v>
      </c>
      <c r="I162" s="17">
        <v>7421323122</v>
      </c>
      <c r="J162" s="17">
        <v>532289118099.66803</v>
      </c>
      <c r="K162">
        <v>1.1465332E-2</v>
      </c>
      <c r="L162">
        <v>4.0041820000000002E-3</v>
      </c>
      <c r="M162">
        <v>1.5469514E-2</v>
      </c>
      <c r="N162" s="17">
        <v>7139</v>
      </c>
      <c r="O162">
        <v>0.92962574514038998</v>
      </c>
      <c r="P162" s="17">
        <v>6945</v>
      </c>
      <c r="R162">
        <v>7.67516914789723E-3</v>
      </c>
      <c r="S162">
        <v>7.7943442011586504E-3</v>
      </c>
      <c r="T162">
        <v>1.5469514E-2</v>
      </c>
      <c r="U162">
        <v>510.1388</v>
      </c>
      <c r="V162">
        <v>7.0888000000000007E-2</v>
      </c>
      <c r="W162">
        <v>3278.6688256000002</v>
      </c>
      <c r="X162">
        <v>9.27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25" workbookViewId="0"/>
  </sheetViews>
  <sheetFormatPr defaultRowHeight="15" x14ac:dyDescent="0.25"/>
  <cols>
    <col min="1" max="1" width="14.42578125" bestFit="1" customWidth="1"/>
  </cols>
  <sheetData>
    <row r="1" spans="1:1" x14ac:dyDescent="0.25">
      <c r="A1" s="19" t="s">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2"/>
  <sheetViews>
    <sheetView topLeftCell="A79" workbookViewId="0">
      <selection activeCell="E140" sqref="A140:E141"/>
    </sheetView>
  </sheetViews>
  <sheetFormatPr defaultRowHeight="15" x14ac:dyDescent="0.25"/>
  <cols>
    <col min="1" max="1" width="20.5703125" bestFit="1" customWidth="1"/>
    <col min="2" max="2" width="5.5703125" bestFit="1" customWidth="1"/>
    <col min="3" max="3" width="13.42578125" bestFit="1" customWidth="1"/>
    <col min="4" max="4" width="6.5703125" bestFit="1" customWidth="1"/>
    <col min="5" max="5" width="14.140625" bestFit="1" customWidth="1"/>
  </cols>
  <sheetData>
    <row r="1" spans="1:5" x14ac:dyDescent="0.25">
      <c r="A1" s="19" t="s">
        <v>12</v>
      </c>
    </row>
    <row r="4" spans="1:5" x14ac:dyDescent="0.25">
      <c r="A4" t="s">
        <v>34</v>
      </c>
      <c r="B4" t="s">
        <v>41</v>
      </c>
      <c r="C4" t="s">
        <v>63</v>
      </c>
      <c r="D4" t="s">
        <v>64</v>
      </c>
      <c r="E4" t="s">
        <v>65</v>
      </c>
    </row>
    <row r="5" spans="1:5" x14ac:dyDescent="0.25">
      <c r="A5">
        <v>19823</v>
      </c>
      <c r="B5">
        <v>1982</v>
      </c>
      <c r="C5">
        <v>8.58</v>
      </c>
      <c r="D5">
        <v>7</v>
      </c>
    </row>
    <row r="6" spans="1:5" x14ac:dyDescent="0.25">
      <c r="A6">
        <v>19824</v>
      </c>
      <c r="B6">
        <v>1982</v>
      </c>
      <c r="C6">
        <v>7.7</v>
      </c>
      <c r="D6">
        <v>7</v>
      </c>
    </row>
    <row r="7" spans="1:5" x14ac:dyDescent="0.25">
      <c r="A7">
        <v>19831</v>
      </c>
      <c r="B7">
        <v>1983</v>
      </c>
      <c r="C7">
        <v>10.02</v>
      </c>
      <c r="D7">
        <v>5</v>
      </c>
    </row>
    <row r="8" spans="1:5" x14ac:dyDescent="0.25">
      <c r="A8">
        <v>19832</v>
      </c>
      <c r="B8">
        <v>1983</v>
      </c>
      <c r="C8">
        <v>8.73</v>
      </c>
      <c r="D8">
        <v>11</v>
      </c>
      <c r="E8">
        <v>8.76</v>
      </c>
    </row>
    <row r="9" spans="1:5" x14ac:dyDescent="0.25">
      <c r="A9">
        <v>19833</v>
      </c>
      <c r="B9">
        <v>1983</v>
      </c>
      <c r="C9">
        <v>6.76</v>
      </c>
      <c r="D9">
        <v>12</v>
      </c>
      <c r="E9">
        <v>8.3000000000000007</v>
      </c>
    </row>
    <row r="10" spans="1:5" x14ac:dyDescent="0.25">
      <c r="A10">
        <v>19834</v>
      </c>
      <c r="B10">
        <v>1983</v>
      </c>
      <c r="C10">
        <v>7.88</v>
      </c>
      <c r="D10">
        <v>11</v>
      </c>
      <c r="E10">
        <v>8.35</v>
      </c>
    </row>
    <row r="11" spans="1:5" x14ac:dyDescent="0.25">
      <c r="A11">
        <v>19841</v>
      </c>
      <c r="B11">
        <v>1984</v>
      </c>
      <c r="C11">
        <v>8.3000000000000007</v>
      </c>
      <c r="D11">
        <v>10</v>
      </c>
      <c r="E11">
        <v>7.92</v>
      </c>
    </row>
    <row r="12" spans="1:5" x14ac:dyDescent="0.25">
      <c r="A12">
        <v>19842</v>
      </c>
      <c r="B12">
        <v>1984</v>
      </c>
      <c r="C12">
        <v>7.95</v>
      </c>
      <c r="D12">
        <v>14</v>
      </c>
      <c r="E12">
        <v>7.72</v>
      </c>
    </row>
    <row r="13" spans="1:5" x14ac:dyDescent="0.25">
      <c r="A13">
        <v>19843</v>
      </c>
      <c r="B13">
        <v>1984</v>
      </c>
      <c r="C13">
        <v>8.39</v>
      </c>
      <c r="D13">
        <v>31</v>
      </c>
      <c r="E13">
        <v>8.1300000000000008</v>
      </c>
    </row>
    <row r="14" spans="1:5" x14ac:dyDescent="0.25">
      <c r="A14">
        <v>19844</v>
      </c>
      <c r="B14">
        <v>1984</v>
      </c>
      <c r="C14">
        <v>8.6999999999999993</v>
      </c>
      <c r="D14">
        <v>9</v>
      </c>
      <c r="E14">
        <v>8.34</v>
      </c>
    </row>
    <row r="15" spans="1:5" x14ac:dyDescent="0.25">
      <c r="A15">
        <v>19851</v>
      </c>
      <c r="B15">
        <v>1985</v>
      </c>
      <c r="C15">
        <v>9</v>
      </c>
      <c r="D15">
        <v>10</v>
      </c>
      <c r="E15">
        <v>8.51</v>
      </c>
    </row>
    <row r="16" spans="1:5" x14ac:dyDescent="0.25">
      <c r="A16">
        <v>19852</v>
      </c>
      <c r="B16">
        <v>1985</v>
      </c>
      <c r="C16">
        <v>8.65</v>
      </c>
      <c r="D16">
        <v>19</v>
      </c>
      <c r="E16">
        <v>8.69</v>
      </c>
    </row>
    <row r="17" spans="1:5" x14ac:dyDescent="0.25">
      <c r="A17">
        <v>19853</v>
      </c>
      <c r="B17">
        <v>1985</v>
      </c>
      <c r="C17">
        <v>9.17</v>
      </c>
      <c r="D17">
        <v>23</v>
      </c>
      <c r="E17">
        <v>8.8800000000000008</v>
      </c>
    </row>
    <row r="18" spans="1:5" x14ac:dyDescent="0.25">
      <c r="A18">
        <v>19854</v>
      </c>
      <c r="B18">
        <v>1985</v>
      </c>
      <c r="C18">
        <v>7.67</v>
      </c>
      <c r="D18">
        <v>32</v>
      </c>
      <c r="E18">
        <v>8.6199999999999992</v>
      </c>
    </row>
    <row r="19" spans="1:5" x14ac:dyDescent="0.25">
      <c r="A19">
        <v>19861</v>
      </c>
      <c r="B19">
        <v>1986</v>
      </c>
      <c r="C19">
        <v>8.0299999999999994</v>
      </c>
      <c r="D19">
        <v>7</v>
      </c>
      <c r="E19">
        <v>8.3800000000000008</v>
      </c>
    </row>
    <row r="20" spans="1:5" x14ac:dyDescent="0.25">
      <c r="A20">
        <v>19862</v>
      </c>
      <c r="B20">
        <v>1986</v>
      </c>
      <c r="C20">
        <v>8.3699999999999992</v>
      </c>
      <c r="D20">
        <v>30</v>
      </c>
      <c r="E20">
        <v>8.31</v>
      </c>
    </row>
    <row r="21" spans="1:5" x14ac:dyDescent="0.25">
      <c r="A21">
        <v>19863</v>
      </c>
      <c r="B21">
        <v>1986</v>
      </c>
      <c r="C21">
        <v>8.89</v>
      </c>
      <c r="D21">
        <v>33</v>
      </c>
      <c r="E21">
        <v>8.24</v>
      </c>
    </row>
    <row r="22" spans="1:5" x14ac:dyDescent="0.25">
      <c r="A22">
        <v>19864</v>
      </c>
      <c r="B22">
        <v>1986</v>
      </c>
      <c r="C22">
        <v>7.84</v>
      </c>
      <c r="D22">
        <v>27</v>
      </c>
      <c r="E22">
        <v>8.2799999999999994</v>
      </c>
    </row>
    <row r="23" spans="1:5" x14ac:dyDescent="0.25">
      <c r="A23">
        <v>19871</v>
      </c>
      <c r="B23">
        <v>1987</v>
      </c>
      <c r="C23">
        <v>7.76</v>
      </c>
      <c r="D23">
        <v>18</v>
      </c>
      <c r="E23">
        <v>8.2100000000000009</v>
      </c>
    </row>
    <row r="24" spans="1:5" x14ac:dyDescent="0.25">
      <c r="A24">
        <v>19872</v>
      </c>
      <c r="B24">
        <v>1987</v>
      </c>
      <c r="C24">
        <v>7.85</v>
      </c>
      <c r="D24">
        <v>27</v>
      </c>
      <c r="E24">
        <v>8.08</v>
      </c>
    </row>
    <row r="25" spans="1:5" x14ac:dyDescent="0.25">
      <c r="A25">
        <v>19873</v>
      </c>
      <c r="B25">
        <v>1987</v>
      </c>
      <c r="C25">
        <v>8.0299999999999994</v>
      </c>
      <c r="D25">
        <v>20</v>
      </c>
      <c r="E25">
        <v>7.87</v>
      </c>
    </row>
    <row r="26" spans="1:5" x14ac:dyDescent="0.25">
      <c r="A26">
        <v>19874</v>
      </c>
      <c r="B26">
        <v>1987</v>
      </c>
      <c r="C26">
        <v>8.76</v>
      </c>
      <c r="D26">
        <v>11</v>
      </c>
      <c r="E26">
        <v>8.1</v>
      </c>
    </row>
    <row r="27" spans="1:5" x14ac:dyDescent="0.25">
      <c r="A27">
        <v>19881</v>
      </c>
      <c r="B27">
        <v>1988</v>
      </c>
      <c r="C27">
        <v>8.6300000000000008</v>
      </c>
      <c r="D27">
        <v>14</v>
      </c>
      <c r="E27">
        <v>8.32</v>
      </c>
    </row>
    <row r="28" spans="1:5" x14ac:dyDescent="0.25">
      <c r="A28">
        <v>19882</v>
      </c>
      <c r="B28">
        <v>1988</v>
      </c>
      <c r="C28">
        <v>8.4600000000000009</v>
      </c>
      <c r="D28">
        <v>33</v>
      </c>
      <c r="E28">
        <v>8.4700000000000006</v>
      </c>
    </row>
    <row r="29" spans="1:5" x14ac:dyDescent="0.25">
      <c r="A29">
        <v>19883</v>
      </c>
      <c r="B29">
        <v>1988</v>
      </c>
      <c r="C29">
        <v>8.5</v>
      </c>
      <c r="D29">
        <v>36</v>
      </c>
      <c r="E29">
        <v>8.59</v>
      </c>
    </row>
    <row r="30" spans="1:5" x14ac:dyDescent="0.25">
      <c r="A30">
        <v>19884</v>
      </c>
      <c r="B30">
        <v>1988</v>
      </c>
      <c r="C30">
        <v>7.77</v>
      </c>
      <c r="D30">
        <v>26</v>
      </c>
      <c r="E30">
        <v>8.34</v>
      </c>
    </row>
    <row r="31" spans="1:5" x14ac:dyDescent="0.25">
      <c r="A31">
        <v>19891</v>
      </c>
      <c r="B31">
        <v>1989</v>
      </c>
      <c r="C31">
        <v>7.53</v>
      </c>
      <c r="D31">
        <v>18</v>
      </c>
      <c r="E31">
        <v>8.06</v>
      </c>
    </row>
    <row r="32" spans="1:5" x14ac:dyDescent="0.25">
      <c r="A32">
        <v>19892</v>
      </c>
      <c r="B32">
        <v>1989</v>
      </c>
      <c r="C32">
        <v>8.36</v>
      </c>
      <c r="D32">
        <v>38</v>
      </c>
      <c r="E32">
        <v>8.0399999999999991</v>
      </c>
    </row>
    <row r="33" spans="1:5" x14ac:dyDescent="0.25">
      <c r="A33">
        <v>19893</v>
      </c>
      <c r="B33">
        <v>1989</v>
      </c>
      <c r="C33">
        <v>8.52</v>
      </c>
      <c r="D33">
        <v>38</v>
      </c>
      <c r="E33">
        <v>8.0399999999999991</v>
      </c>
    </row>
    <row r="34" spans="1:5" x14ac:dyDescent="0.25">
      <c r="A34">
        <v>19894</v>
      </c>
      <c r="B34">
        <v>1989</v>
      </c>
      <c r="C34">
        <v>8.32</v>
      </c>
      <c r="D34">
        <v>18</v>
      </c>
      <c r="E34">
        <v>8.18</v>
      </c>
    </row>
    <row r="35" spans="1:5" x14ac:dyDescent="0.25">
      <c r="A35">
        <v>19901</v>
      </c>
      <c r="B35">
        <v>1990</v>
      </c>
      <c r="C35">
        <v>8.8800000000000008</v>
      </c>
      <c r="D35">
        <v>13</v>
      </c>
      <c r="E35">
        <v>8.52</v>
      </c>
    </row>
    <row r="36" spans="1:5" x14ac:dyDescent="0.25">
      <c r="A36">
        <v>19902</v>
      </c>
      <c r="B36">
        <v>1990</v>
      </c>
      <c r="C36">
        <v>7.7</v>
      </c>
      <c r="D36">
        <v>12</v>
      </c>
      <c r="E36">
        <v>8.36</v>
      </c>
    </row>
    <row r="37" spans="1:5" x14ac:dyDescent="0.25">
      <c r="A37">
        <v>19903</v>
      </c>
      <c r="B37">
        <v>1990</v>
      </c>
      <c r="C37">
        <v>7.59</v>
      </c>
      <c r="D37">
        <v>31</v>
      </c>
      <c r="E37">
        <v>8.1199999999999992</v>
      </c>
    </row>
    <row r="38" spans="1:5" x14ac:dyDescent="0.25">
      <c r="A38">
        <v>19904</v>
      </c>
      <c r="B38">
        <v>1990</v>
      </c>
      <c r="C38">
        <v>8.58</v>
      </c>
      <c r="D38">
        <v>21</v>
      </c>
      <c r="E38">
        <v>8.19</v>
      </c>
    </row>
    <row r="39" spans="1:5" x14ac:dyDescent="0.25">
      <c r="A39">
        <v>19911</v>
      </c>
      <c r="B39">
        <v>1991</v>
      </c>
      <c r="C39">
        <v>7.85</v>
      </c>
      <c r="D39">
        <v>27</v>
      </c>
      <c r="E39">
        <v>7.93</v>
      </c>
    </row>
    <row r="40" spans="1:5" x14ac:dyDescent="0.25">
      <c r="A40">
        <v>19912</v>
      </c>
      <c r="B40">
        <v>1991</v>
      </c>
      <c r="C40">
        <v>8.84</v>
      </c>
      <c r="D40">
        <v>14</v>
      </c>
      <c r="E40">
        <v>8.2200000000000006</v>
      </c>
    </row>
    <row r="41" spans="1:5" x14ac:dyDescent="0.25">
      <c r="A41">
        <v>19913</v>
      </c>
      <c r="B41">
        <v>1991</v>
      </c>
      <c r="C41">
        <v>8.27</v>
      </c>
      <c r="D41">
        <v>16</v>
      </c>
      <c r="E41">
        <v>8.39</v>
      </c>
    </row>
    <row r="42" spans="1:5" x14ac:dyDescent="0.25">
      <c r="A42">
        <v>19914</v>
      </c>
      <c r="B42">
        <v>1991</v>
      </c>
      <c r="C42">
        <v>10.08</v>
      </c>
      <c r="D42">
        <v>7</v>
      </c>
      <c r="E42">
        <v>8.76</v>
      </c>
    </row>
    <row r="43" spans="1:5" x14ac:dyDescent="0.25">
      <c r="A43">
        <v>19921</v>
      </c>
      <c r="B43">
        <v>1992</v>
      </c>
      <c r="C43">
        <v>8.93</v>
      </c>
      <c r="D43">
        <v>6</v>
      </c>
      <c r="E43">
        <v>9.0299999999999994</v>
      </c>
    </row>
    <row r="44" spans="1:5" x14ac:dyDescent="0.25">
      <c r="A44">
        <v>19922</v>
      </c>
      <c r="B44">
        <v>1992</v>
      </c>
      <c r="C44">
        <v>9.19</v>
      </c>
      <c r="D44">
        <v>12</v>
      </c>
      <c r="E44">
        <v>9.1199999999999992</v>
      </c>
    </row>
    <row r="45" spans="1:5" x14ac:dyDescent="0.25">
      <c r="A45">
        <v>19923</v>
      </c>
      <c r="B45">
        <v>1992</v>
      </c>
      <c r="C45">
        <v>10.02</v>
      </c>
      <c r="D45">
        <v>31</v>
      </c>
      <c r="E45">
        <v>9.56</v>
      </c>
    </row>
    <row r="46" spans="1:5" x14ac:dyDescent="0.25">
      <c r="A46">
        <v>19924</v>
      </c>
      <c r="B46">
        <v>1992</v>
      </c>
      <c r="C46">
        <v>9.4499999999999993</v>
      </c>
      <c r="D46">
        <v>14</v>
      </c>
      <c r="E46">
        <v>9.4</v>
      </c>
    </row>
    <row r="47" spans="1:5" x14ac:dyDescent="0.25">
      <c r="A47">
        <v>19931</v>
      </c>
      <c r="B47">
        <v>1993</v>
      </c>
      <c r="C47">
        <v>9.17</v>
      </c>
      <c r="D47">
        <v>21</v>
      </c>
      <c r="E47">
        <v>9.4600000000000009</v>
      </c>
    </row>
    <row r="48" spans="1:5" x14ac:dyDescent="0.25">
      <c r="A48">
        <v>19932</v>
      </c>
      <c r="B48">
        <v>1993</v>
      </c>
      <c r="C48">
        <v>9.84</v>
      </c>
      <c r="D48">
        <v>22</v>
      </c>
      <c r="E48">
        <v>9.6199999999999992</v>
      </c>
    </row>
    <row r="49" spans="1:5" x14ac:dyDescent="0.25">
      <c r="A49">
        <v>19933</v>
      </c>
      <c r="B49">
        <v>1993</v>
      </c>
      <c r="C49">
        <v>8.6999999999999993</v>
      </c>
      <c r="D49">
        <v>46</v>
      </c>
      <c r="E49">
        <v>9.2899999999999991</v>
      </c>
    </row>
    <row r="50" spans="1:5" x14ac:dyDescent="0.25">
      <c r="A50">
        <v>19934</v>
      </c>
      <c r="B50">
        <v>1993</v>
      </c>
      <c r="C50">
        <v>8.99</v>
      </c>
      <c r="D50">
        <v>24</v>
      </c>
      <c r="E50">
        <v>9.18</v>
      </c>
    </row>
    <row r="51" spans="1:5" x14ac:dyDescent="0.25">
      <c r="A51">
        <v>19941</v>
      </c>
      <c r="B51">
        <v>1994</v>
      </c>
      <c r="C51">
        <v>10.18</v>
      </c>
      <c r="D51">
        <v>26</v>
      </c>
      <c r="E51">
        <v>9.43</v>
      </c>
    </row>
    <row r="52" spans="1:5" x14ac:dyDescent="0.25">
      <c r="A52">
        <v>19942</v>
      </c>
      <c r="B52">
        <v>1994</v>
      </c>
      <c r="C52">
        <v>9.0299999999999994</v>
      </c>
      <c r="D52">
        <v>34</v>
      </c>
      <c r="E52">
        <v>9.23</v>
      </c>
    </row>
    <row r="53" spans="1:5" x14ac:dyDescent="0.25">
      <c r="A53">
        <v>19943</v>
      </c>
      <c r="B53">
        <v>1994</v>
      </c>
      <c r="C53">
        <v>8.7899999999999991</v>
      </c>
      <c r="D53">
        <v>48</v>
      </c>
      <c r="E53">
        <v>9.25</v>
      </c>
    </row>
    <row r="54" spans="1:5" x14ac:dyDescent="0.25">
      <c r="A54">
        <v>19944</v>
      </c>
      <c r="B54">
        <v>1994</v>
      </c>
      <c r="C54">
        <v>8.7100000000000009</v>
      </c>
      <c r="D54">
        <v>38</v>
      </c>
      <c r="E54">
        <v>9.18</v>
      </c>
    </row>
    <row r="55" spans="1:5" x14ac:dyDescent="0.25">
      <c r="A55">
        <v>19951</v>
      </c>
      <c r="B55">
        <v>1995</v>
      </c>
      <c r="C55">
        <v>8.84</v>
      </c>
      <c r="D55">
        <v>30</v>
      </c>
      <c r="E55">
        <v>8.84</v>
      </c>
    </row>
    <row r="56" spans="1:5" x14ac:dyDescent="0.25">
      <c r="A56">
        <v>19952</v>
      </c>
      <c r="B56">
        <v>1995</v>
      </c>
      <c r="C56">
        <v>8.93</v>
      </c>
      <c r="D56">
        <v>33</v>
      </c>
      <c r="E56">
        <v>8.82</v>
      </c>
    </row>
    <row r="57" spans="1:5" x14ac:dyDescent="0.25">
      <c r="A57">
        <v>19953</v>
      </c>
      <c r="B57">
        <v>1995</v>
      </c>
      <c r="C57">
        <v>9.67</v>
      </c>
      <c r="D57">
        <v>40</v>
      </c>
      <c r="E57">
        <v>9.0399999999999991</v>
      </c>
    </row>
    <row r="58" spans="1:5" x14ac:dyDescent="0.25">
      <c r="A58">
        <v>19954</v>
      </c>
      <c r="B58">
        <v>1995</v>
      </c>
      <c r="C58">
        <v>9.58</v>
      </c>
      <c r="D58">
        <v>38</v>
      </c>
      <c r="E58">
        <v>9.26</v>
      </c>
    </row>
    <row r="59" spans="1:5" x14ac:dyDescent="0.25">
      <c r="A59">
        <v>19961</v>
      </c>
      <c r="B59">
        <v>1996</v>
      </c>
      <c r="C59">
        <v>8.9499999999999993</v>
      </c>
      <c r="D59">
        <v>39</v>
      </c>
      <c r="E59">
        <v>9.2899999999999991</v>
      </c>
    </row>
    <row r="60" spans="1:5" x14ac:dyDescent="0.25">
      <c r="A60">
        <v>19962</v>
      </c>
      <c r="B60">
        <v>1996</v>
      </c>
      <c r="C60">
        <v>9.34</v>
      </c>
      <c r="D60">
        <v>62</v>
      </c>
      <c r="E60">
        <v>9.39</v>
      </c>
    </row>
    <row r="61" spans="1:5" x14ac:dyDescent="0.25">
      <c r="A61">
        <v>19963</v>
      </c>
      <c r="B61">
        <v>1996</v>
      </c>
      <c r="C61">
        <v>9.17</v>
      </c>
      <c r="D61">
        <v>115</v>
      </c>
      <c r="E61">
        <v>9.26</v>
      </c>
    </row>
    <row r="62" spans="1:5" x14ac:dyDescent="0.25">
      <c r="A62">
        <v>19964</v>
      </c>
      <c r="B62">
        <v>1996</v>
      </c>
      <c r="C62">
        <v>9.23</v>
      </c>
      <c r="D62">
        <v>86</v>
      </c>
      <c r="E62">
        <v>9.17</v>
      </c>
    </row>
    <row r="63" spans="1:5" x14ac:dyDescent="0.25">
      <c r="A63">
        <v>19971</v>
      </c>
      <c r="B63">
        <v>1997</v>
      </c>
      <c r="C63">
        <v>9.0500000000000007</v>
      </c>
      <c r="D63">
        <v>90</v>
      </c>
      <c r="E63">
        <v>9.19</v>
      </c>
    </row>
    <row r="64" spans="1:5" x14ac:dyDescent="0.25">
      <c r="A64">
        <v>19972</v>
      </c>
      <c r="B64">
        <v>1997</v>
      </c>
      <c r="C64">
        <v>8.7200000000000006</v>
      </c>
      <c r="D64">
        <v>82</v>
      </c>
      <c r="E64">
        <v>9.0399999999999991</v>
      </c>
    </row>
    <row r="65" spans="1:5" x14ac:dyDescent="0.25">
      <c r="A65">
        <v>19973</v>
      </c>
      <c r="B65">
        <v>1997</v>
      </c>
      <c r="C65">
        <v>8.58</v>
      </c>
      <c r="D65">
        <v>113</v>
      </c>
      <c r="E65">
        <v>8.89</v>
      </c>
    </row>
    <row r="66" spans="1:5" x14ac:dyDescent="0.25">
      <c r="A66">
        <v>19974</v>
      </c>
      <c r="B66">
        <v>1997</v>
      </c>
      <c r="C66">
        <v>8.2200000000000006</v>
      </c>
      <c r="D66">
        <v>103</v>
      </c>
      <c r="E66">
        <v>8.64</v>
      </c>
    </row>
    <row r="67" spans="1:5" x14ac:dyDescent="0.25">
      <c r="A67">
        <v>19981</v>
      </c>
      <c r="B67">
        <v>1998</v>
      </c>
      <c r="C67">
        <v>8.36</v>
      </c>
      <c r="D67">
        <v>66</v>
      </c>
      <c r="E67">
        <v>8.4700000000000006</v>
      </c>
    </row>
    <row r="68" spans="1:5" x14ac:dyDescent="0.25">
      <c r="A68">
        <v>19982</v>
      </c>
      <c r="B68">
        <v>1998</v>
      </c>
      <c r="C68">
        <v>7.9</v>
      </c>
      <c r="D68">
        <v>76</v>
      </c>
      <c r="E68">
        <v>8.26</v>
      </c>
    </row>
    <row r="69" spans="1:5" x14ac:dyDescent="0.25">
      <c r="A69">
        <v>19983</v>
      </c>
      <c r="B69">
        <v>1998</v>
      </c>
      <c r="C69">
        <v>8.57</v>
      </c>
      <c r="D69">
        <v>135</v>
      </c>
      <c r="E69">
        <v>8.26</v>
      </c>
    </row>
    <row r="70" spans="1:5" x14ac:dyDescent="0.25">
      <c r="A70">
        <v>19984</v>
      </c>
      <c r="B70">
        <v>1998</v>
      </c>
      <c r="C70">
        <v>8.35</v>
      </c>
      <c r="D70">
        <v>78</v>
      </c>
      <c r="E70">
        <v>8.2899999999999991</v>
      </c>
    </row>
    <row r="71" spans="1:5" x14ac:dyDescent="0.25">
      <c r="A71">
        <v>19991</v>
      </c>
      <c r="B71">
        <v>1999</v>
      </c>
      <c r="C71">
        <v>8.89</v>
      </c>
      <c r="D71">
        <v>85</v>
      </c>
      <c r="E71">
        <v>8.43</v>
      </c>
    </row>
    <row r="72" spans="1:5" x14ac:dyDescent="0.25">
      <c r="A72">
        <v>19992</v>
      </c>
      <c r="B72">
        <v>1999</v>
      </c>
      <c r="C72">
        <v>9.06</v>
      </c>
      <c r="D72">
        <v>69</v>
      </c>
      <c r="E72">
        <v>8.7200000000000006</v>
      </c>
    </row>
    <row r="73" spans="1:5" x14ac:dyDescent="0.25">
      <c r="A73">
        <v>19993</v>
      </c>
      <c r="B73">
        <v>1999</v>
      </c>
      <c r="C73">
        <v>8.99</v>
      </c>
      <c r="D73">
        <v>87</v>
      </c>
      <c r="E73">
        <v>8.82</v>
      </c>
    </row>
    <row r="74" spans="1:5" x14ac:dyDescent="0.25">
      <c r="A74">
        <v>19994</v>
      </c>
      <c r="B74">
        <v>1999</v>
      </c>
      <c r="C74">
        <v>8.7799999999999994</v>
      </c>
      <c r="D74">
        <v>46</v>
      </c>
      <c r="E74">
        <v>8.93</v>
      </c>
    </row>
    <row r="75" spans="1:5" x14ac:dyDescent="0.25">
      <c r="A75">
        <v>20001</v>
      </c>
      <c r="B75">
        <v>2000</v>
      </c>
      <c r="C75">
        <v>9.08</v>
      </c>
      <c r="D75">
        <v>46</v>
      </c>
      <c r="E75">
        <v>8.98</v>
      </c>
    </row>
    <row r="76" spans="1:5" x14ac:dyDescent="0.25">
      <c r="A76">
        <v>20002</v>
      </c>
      <c r="B76">
        <v>2000</v>
      </c>
      <c r="C76">
        <v>8.7899999999999991</v>
      </c>
      <c r="D76">
        <v>49</v>
      </c>
      <c r="E76">
        <v>8.91</v>
      </c>
    </row>
    <row r="77" spans="1:5" x14ac:dyDescent="0.25">
      <c r="A77">
        <v>20003</v>
      </c>
      <c r="B77">
        <v>2000</v>
      </c>
      <c r="C77">
        <v>8.7899999999999991</v>
      </c>
      <c r="D77">
        <v>119</v>
      </c>
      <c r="E77">
        <v>8.86</v>
      </c>
    </row>
    <row r="78" spans="1:5" x14ac:dyDescent="0.25">
      <c r="A78">
        <v>20004</v>
      </c>
      <c r="B78">
        <v>2000</v>
      </c>
      <c r="C78">
        <v>9.19</v>
      </c>
      <c r="D78">
        <v>68</v>
      </c>
      <c r="E78">
        <v>8.9600000000000009</v>
      </c>
    </row>
    <row r="79" spans="1:5" x14ac:dyDescent="0.25">
      <c r="A79">
        <v>20011</v>
      </c>
      <c r="B79">
        <v>2001</v>
      </c>
      <c r="C79">
        <v>9.69</v>
      </c>
      <c r="D79">
        <v>53</v>
      </c>
      <c r="E79">
        <v>9.11</v>
      </c>
    </row>
    <row r="80" spans="1:5" x14ac:dyDescent="0.25">
      <c r="A80">
        <v>20012</v>
      </c>
      <c r="B80">
        <v>2001</v>
      </c>
      <c r="C80">
        <v>8.4600000000000009</v>
      </c>
      <c r="D80">
        <v>72</v>
      </c>
      <c r="E80">
        <v>9.0299999999999994</v>
      </c>
    </row>
    <row r="81" spans="1:5" x14ac:dyDescent="0.25">
      <c r="A81">
        <v>20013</v>
      </c>
      <c r="B81">
        <v>2001</v>
      </c>
      <c r="C81">
        <v>8.85</v>
      </c>
      <c r="D81">
        <v>89</v>
      </c>
      <c r="E81">
        <v>9.0399999999999991</v>
      </c>
    </row>
    <row r="82" spans="1:5" x14ac:dyDescent="0.25">
      <c r="A82">
        <v>20014</v>
      </c>
      <c r="B82">
        <v>2001</v>
      </c>
      <c r="C82">
        <v>8.84</v>
      </c>
      <c r="D82">
        <v>51</v>
      </c>
      <c r="E82">
        <v>8.9600000000000009</v>
      </c>
    </row>
    <row r="83" spans="1:5" x14ac:dyDescent="0.25">
      <c r="A83">
        <v>20021</v>
      </c>
      <c r="B83">
        <v>2002</v>
      </c>
      <c r="C83">
        <v>8.85</v>
      </c>
      <c r="D83">
        <v>72</v>
      </c>
      <c r="E83">
        <v>8.75</v>
      </c>
    </row>
    <row r="84" spans="1:5" x14ac:dyDescent="0.25">
      <c r="A84">
        <v>20022</v>
      </c>
      <c r="B84">
        <v>2002</v>
      </c>
      <c r="C84">
        <v>8.61</v>
      </c>
      <c r="D84">
        <v>78</v>
      </c>
      <c r="E84">
        <v>8.7899999999999991</v>
      </c>
    </row>
    <row r="85" spans="1:5" x14ac:dyDescent="0.25">
      <c r="A85">
        <v>20023</v>
      </c>
      <c r="B85">
        <v>2002</v>
      </c>
      <c r="C85">
        <v>8.6199999999999992</v>
      </c>
      <c r="D85">
        <v>137</v>
      </c>
      <c r="E85">
        <v>8.73</v>
      </c>
    </row>
    <row r="86" spans="1:5" x14ac:dyDescent="0.25">
      <c r="A86">
        <v>20031</v>
      </c>
      <c r="B86">
        <v>2003</v>
      </c>
      <c r="C86">
        <v>8.4700000000000006</v>
      </c>
      <c r="D86">
        <v>68</v>
      </c>
      <c r="E86">
        <v>8.64</v>
      </c>
    </row>
    <row r="87" spans="1:5" x14ac:dyDescent="0.25">
      <c r="A87">
        <v>20032</v>
      </c>
      <c r="B87">
        <v>2003</v>
      </c>
      <c r="C87">
        <v>7.83</v>
      </c>
      <c r="D87">
        <v>71</v>
      </c>
      <c r="E87">
        <v>8.39</v>
      </c>
    </row>
    <row r="88" spans="1:5" x14ac:dyDescent="0.25">
      <c r="A88">
        <v>20033</v>
      </c>
      <c r="B88">
        <v>2003</v>
      </c>
      <c r="C88">
        <v>7.55</v>
      </c>
      <c r="D88">
        <v>102</v>
      </c>
      <c r="E88">
        <v>8.1199999999999992</v>
      </c>
    </row>
    <row r="89" spans="1:5" x14ac:dyDescent="0.25">
      <c r="A89">
        <v>20034</v>
      </c>
      <c r="B89">
        <v>2003</v>
      </c>
      <c r="C89">
        <v>7.36</v>
      </c>
      <c r="D89">
        <v>119</v>
      </c>
      <c r="E89">
        <v>7.81</v>
      </c>
    </row>
    <row r="90" spans="1:5" x14ac:dyDescent="0.25">
      <c r="A90">
        <v>20041</v>
      </c>
      <c r="B90">
        <v>2004</v>
      </c>
      <c r="C90">
        <v>7.48</v>
      </c>
      <c r="D90">
        <v>102</v>
      </c>
      <c r="E90">
        <v>7.56</v>
      </c>
    </row>
    <row r="91" spans="1:5" x14ac:dyDescent="0.25">
      <c r="A91">
        <v>20042</v>
      </c>
      <c r="B91">
        <v>2004</v>
      </c>
      <c r="C91">
        <v>7.16</v>
      </c>
      <c r="D91">
        <v>91</v>
      </c>
      <c r="E91">
        <v>7.39</v>
      </c>
    </row>
    <row r="92" spans="1:5" x14ac:dyDescent="0.25">
      <c r="A92">
        <v>20043</v>
      </c>
      <c r="B92">
        <v>2004</v>
      </c>
      <c r="C92">
        <v>6.64</v>
      </c>
      <c r="D92">
        <v>100</v>
      </c>
      <c r="E92">
        <v>7.16</v>
      </c>
    </row>
    <row r="93" spans="1:5" x14ac:dyDescent="0.25">
      <c r="A93">
        <v>20044</v>
      </c>
      <c r="B93">
        <v>2004</v>
      </c>
      <c r="C93">
        <v>7.04</v>
      </c>
      <c r="D93">
        <v>228</v>
      </c>
      <c r="E93">
        <v>7.08</v>
      </c>
    </row>
    <row r="94" spans="1:5" x14ac:dyDescent="0.25">
      <c r="A94">
        <v>20051</v>
      </c>
      <c r="B94">
        <v>2005</v>
      </c>
      <c r="C94">
        <v>6.67</v>
      </c>
      <c r="D94">
        <v>74</v>
      </c>
      <c r="E94">
        <v>6.88</v>
      </c>
    </row>
    <row r="95" spans="1:5" x14ac:dyDescent="0.25">
      <c r="A95">
        <v>20052</v>
      </c>
      <c r="B95">
        <v>2005</v>
      </c>
      <c r="C95">
        <v>6.41</v>
      </c>
      <c r="D95">
        <v>244</v>
      </c>
      <c r="E95">
        <v>6.69</v>
      </c>
    </row>
    <row r="96" spans="1:5" x14ac:dyDescent="0.25">
      <c r="A96">
        <v>20053</v>
      </c>
      <c r="B96">
        <v>2005</v>
      </c>
      <c r="C96">
        <v>6.07</v>
      </c>
      <c r="D96">
        <v>155</v>
      </c>
      <c r="E96">
        <v>6.55</v>
      </c>
    </row>
    <row r="97" spans="1:5" x14ac:dyDescent="0.25">
      <c r="A97">
        <v>20054</v>
      </c>
      <c r="B97">
        <v>2005</v>
      </c>
      <c r="C97">
        <v>5.9</v>
      </c>
      <c r="D97">
        <v>182</v>
      </c>
      <c r="E97">
        <v>6.26</v>
      </c>
    </row>
    <row r="98" spans="1:5" x14ac:dyDescent="0.25">
      <c r="A98">
        <v>20061</v>
      </c>
      <c r="B98">
        <v>2006</v>
      </c>
      <c r="C98">
        <v>6.1</v>
      </c>
      <c r="D98">
        <v>124</v>
      </c>
      <c r="E98">
        <v>6.12</v>
      </c>
    </row>
    <row r="99" spans="1:5" x14ac:dyDescent="0.25">
      <c r="A99">
        <v>20062</v>
      </c>
      <c r="B99">
        <v>2006</v>
      </c>
      <c r="C99">
        <v>6.28</v>
      </c>
      <c r="D99">
        <v>189</v>
      </c>
      <c r="E99">
        <v>6.09</v>
      </c>
    </row>
    <row r="100" spans="1:5" x14ac:dyDescent="0.25">
      <c r="A100">
        <v>20063</v>
      </c>
      <c r="B100">
        <v>2006</v>
      </c>
      <c r="C100">
        <v>6.02</v>
      </c>
      <c r="D100">
        <v>125</v>
      </c>
      <c r="E100">
        <v>6.08</v>
      </c>
    </row>
    <row r="101" spans="1:5" x14ac:dyDescent="0.25">
      <c r="A101">
        <v>20064</v>
      </c>
      <c r="B101">
        <v>2006</v>
      </c>
      <c r="C101">
        <v>5.79</v>
      </c>
      <c r="D101">
        <v>151</v>
      </c>
      <c r="E101">
        <v>6.05</v>
      </c>
    </row>
    <row r="102" spans="1:5" x14ac:dyDescent="0.25">
      <c r="A102">
        <v>20071</v>
      </c>
      <c r="B102">
        <v>2007</v>
      </c>
      <c r="C102">
        <v>6.47</v>
      </c>
      <c r="D102">
        <v>112</v>
      </c>
      <c r="E102">
        <v>6.14</v>
      </c>
    </row>
    <row r="103" spans="1:5" x14ac:dyDescent="0.25">
      <c r="A103">
        <v>20072</v>
      </c>
      <c r="B103">
        <v>2007</v>
      </c>
      <c r="C103">
        <v>5.43</v>
      </c>
      <c r="D103">
        <v>186</v>
      </c>
      <c r="E103">
        <v>5.93</v>
      </c>
    </row>
    <row r="104" spans="1:5" x14ac:dyDescent="0.25">
      <c r="A104">
        <v>20073</v>
      </c>
      <c r="B104">
        <v>2007</v>
      </c>
      <c r="C104">
        <v>5.88</v>
      </c>
      <c r="D104">
        <v>134</v>
      </c>
      <c r="E104">
        <v>5.89</v>
      </c>
    </row>
    <row r="105" spans="1:5" x14ac:dyDescent="0.25">
      <c r="A105">
        <v>20074</v>
      </c>
      <c r="B105">
        <v>2007</v>
      </c>
      <c r="C105">
        <v>5.46</v>
      </c>
      <c r="D105">
        <v>107</v>
      </c>
      <c r="E105">
        <v>5.81</v>
      </c>
    </row>
    <row r="106" spans="1:5" x14ac:dyDescent="0.25">
      <c r="A106">
        <v>20081</v>
      </c>
      <c r="B106">
        <v>2008</v>
      </c>
      <c r="C106">
        <v>5.72</v>
      </c>
      <c r="D106">
        <v>53</v>
      </c>
      <c r="E106">
        <v>5.62</v>
      </c>
    </row>
    <row r="107" spans="1:5" x14ac:dyDescent="0.25">
      <c r="A107">
        <v>20082</v>
      </c>
      <c r="B107">
        <v>2008</v>
      </c>
      <c r="C107">
        <v>6.67</v>
      </c>
      <c r="D107">
        <v>58</v>
      </c>
      <c r="E107">
        <v>5.93</v>
      </c>
    </row>
    <row r="108" spans="1:5" x14ac:dyDescent="0.25">
      <c r="A108">
        <v>20083</v>
      </c>
      <c r="B108">
        <v>2008</v>
      </c>
      <c r="C108">
        <v>6.47</v>
      </c>
      <c r="D108">
        <v>70</v>
      </c>
      <c r="E108">
        <v>6.08</v>
      </c>
    </row>
    <row r="109" spans="1:5" x14ac:dyDescent="0.25">
      <c r="A109">
        <v>20084</v>
      </c>
      <c r="B109">
        <v>2008</v>
      </c>
      <c r="C109">
        <v>6.99</v>
      </c>
      <c r="D109">
        <v>36</v>
      </c>
      <c r="E109">
        <v>6.46</v>
      </c>
    </row>
    <row r="110" spans="1:5" x14ac:dyDescent="0.25">
      <c r="A110">
        <v>20091</v>
      </c>
      <c r="B110">
        <v>2009</v>
      </c>
      <c r="C110">
        <v>7.41</v>
      </c>
      <c r="D110">
        <v>17</v>
      </c>
      <c r="E110">
        <v>6.88</v>
      </c>
    </row>
    <row r="111" spans="1:5" x14ac:dyDescent="0.25">
      <c r="A111">
        <v>20092</v>
      </c>
      <c r="B111">
        <v>2009</v>
      </c>
      <c r="C111">
        <v>8.0500000000000007</v>
      </c>
      <c r="D111">
        <v>38</v>
      </c>
      <c r="E111">
        <v>7.23</v>
      </c>
    </row>
    <row r="112" spans="1:5" x14ac:dyDescent="0.25">
      <c r="A112">
        <v>20093</v>
      </c>
      <c r="B112">
        <v>2009</v>
      </c>
      <c r="C112">
        <v>8.4600000000000009</v>
      </c>
      <c r="D112">
        <v>80</v>
      </c>
      <c r="E112">
        <v>7.73</v>
      </c>
    </row>
    <row r="113" spans="1:5" x14ac:dyDescent="0.25">
      <c r="A113">
        <v>20094</v>
      </c>
      <c r="B113">
        <v>2009</v>
      </c>
      <c r="C113">
        <v>8.41</v>
      </c>
      <c r="D113">
        <v>78</v>
      </c>
      <c r="E113">
        <v>8.08</v>
      </c>
    </row>
    <row r="114" spans="1:5" x14ac:dyDescent="0.25">
      <c r="A114">
        <v>20101</v>
      </c>
      <c r="B114">
        <v>2010</v>
      </c>
      <c r="C114">
        <v>7.69</v>
      </c>
      <c r="D114">
        <v>56</v>
      </c>
      <c r="E114">
        <v>8.15</v>
      </c>
    </row>
    <row r="115" spans="1:5" x14ac:dyDescent="0.25">
      <c r="A115">
        <v>20102</v>
      </c>
      <c r="B115">
        <v>2010</v>
      </c>
      <c r="C115">
        <v>7.22</v>
      </c>
      <c r="D115">
        <v>48</v>
      </c>
      <c r="E115">
        <v>7.95</v>
      </c>
    </row>
    <row r="116" spans="1:5" x14ac:dyDescent="0.25">
      <c r="A116">
        <v>20103</v>
      </c>
      <c r="B116">
        <v>2010</v>
      </c>
      <c r="C116">
        <v>7.17</v>
      </c>
      <c r="D116">
        <v>88</v>
      </c>
      <c r="E116">
        <v>7.62</v>
      </c>
    </row>
    <row r="117" spans="1:5" x14ac:dyDescent="0.25">
      <c r="A117">
        <v>20104</v>
      </c>
      <c r="B117">
        <v>2010</v>
      </c>
      <c r="C117">
        <v>7</v>
      </c>
      <c r="D117">
        <v>68</v>
      </c>
      <c r="E117">
        <v>7.27</v>
      </c>
    </row>
    <row r="118" spans="1:5" x14ac:dyDescent="0.25">
      <c r="A118">
        <v>20111</v>
      </c>
      <c r="B118">
        <v>2011</v>
      </c>
      <c r="C118">
        <v>6.99</v>
      </c>
      <c r="D118">
        <v>54</v>
      </c>
      <c r="E118">
        <v>7.09</v>
      </c>
    </row>
    <row r="119" spans="1:5" x14ac:dyDescent="0.25">
      <c r="A119">
        <v>20112</v>
      </c>
      <c r="B119">
        <v>2011</v>
      </c>
      <c r="C119">
        <v>6.51</v>
      </c>
      <c r="D119">
        <v>84</v>
      </c>
      <c r="E119">
        <v>6.92</v>
      </c>
    </row>
    <row r="120" spans="1:5" x14ac:dyDescent="0.25">
      <c r="A120">
        <v>20113</v>
      </c>
      <c r="B120">
        <v>2011</v>
      </c>
      <c r="C120">
        <v>6.55</v>
      </c>
      <c r="D120">
        <v>90</v>
      </c>
      <c r="E120">
        <v>6.76</v>
      </c>
    </row>
    <row r="121" spans="1:5" x14ac:dyDescent="0.25">
      <c r="A121">
        <v>20114</v>
      </c>
      <c r="B121">
        <v>2011</v>
      </c>
      <c r="C121">
        <v>6</v>
      </c>
      <c r="D121">
        <v>123</v>
      </c>
      <c r="E121">
        <v>6.51</v>
      </c>
    </row>
    <row r="122" spans="1:5" x14ac:dyDescent="0.25">
      <c r="A122">
        <v>20121</v>
      </c>
      <c r="B122">
        <v>2012</v>
      </c>
      <c r="C122">
        <v>6.52</v>
      </c>
      <c r="D122">
        <v>84</v>
      </c>
      <c r="E122">
        <v>6.39</v>
      </c>
    </row>
    <row r="123" spans="1:5" x14ac:dyDescent="0.25">
      <c r="A123">
        <v>20122</v>
      </c>
      <c r="B123">
        <v>2012</v>
      </c>
      <c r="C123">
        <v>6.34</v>
      </c>
      <c r="D123">
        <v>107</v>
      </c>
      <c r="E123">
        <v>6.35</v>
      </c>
    </row>
    <row r="124" spans="1:5" x14ac:dyDescent="0.25">
      <c r="A124">
        <v>20123</v>
      </c>
      <c r="B124">
        <v>2012</v>
      </c>
      <c r="C124">
        <v>6.1</v>
      </c>
      <c r="D124">
        <v>122</v>
      </c>
      <c r="E124">
        <v>6.24</v>
      </c>
    </row>
    <row r="125" spans="1:5" x14ac:dyDescent="0.25">
      <c r="A125">
        <v>20124</v>
      </c>
      <c r="B125">
        <v>2012</v>
      </c>
      <c r="C125">
        <v>6.6</v>
      </c>
      <c r="D125">
        <v>206</v>
      </c>
      <c r="E125">
        <v>6.39</v>
      </c>
    </row>
    <row r="126" spans="1:5" x14ac:dyDescent="0.25">
      <c r="A126">
        <v>20131</v>
      </c>
      <c r="B126">
        <v>2013</v>
      </c>
      <c r="C126">
        <v>6.38</v>
      </c>
      <c r="D126">
        <v>195</v>
      </c>
      <c r="E126">
        <v>6.36</v>
      </c>
    </row>
    <row r="127" spans="1:5" x14ac:dyDescent="0.25">
      <c r="A127">
        <v>20132</v>
      </c>
      <c r="B127">
        <v>2013</v>
      </c>
      <c r="C127">
        <v>6.63</v>
      </c>
      <c r="D127">
        <v>191</v>
      </c>
      <c r="E127">
        <v>6.43</v>
      </c>
    </row>
    <row r="128" spans="1:5" x14ac:dyDescent="0.25">
      <c r="A128">
        <v>20133</v>
      </c>
      <c r="B128">
        <v>2013</v>
      </c>
      <c r="C128">
        <v>6.11</v>
      </c>
      <c r="D128">
        <v>165</v>
      </c>
      <c r="E128">
        <v>6.43</v>
      </c>
    </row>
    <row r="129" spans="1:5" x14ac:dyDescent="0.25">
      <c r="A129">
        <v>20134</v>
      </c>
      <c r="B129">
        <v>2013</v>
      </c>
      <c r="C129">
        <v>6.29</v>
      </c>
      <c r="D129">
        <v>205</v>
      </c>
      <c r="E129">
        <v>6.35</v>
      </c>
    </row>
    <row r="130" spans="1:5" x14ac:dyDescent="0.25">
      <c r="A130">
        <v>20141</v>
      </c>
      <c r="B130">
        <v>2014</v>
      </c>
      <c r="C130">
        <v>6.48</v>
      </c>
      <c r="D130">
        <v>110</v>
      </c>
      <c r="E130">
        <v>6.38</v>
      </c>
    </row>
    <row r="131" spans="1:5" x14ac:dyDescent="0.25">
      <c r="A131">
        <v>20142</v>
      </c>
      <c r="B131">
        <v>2014</v>
      </c>
      <c r="C131">
        <v>6.23</v>
      </c>
      <c r="D131">
        <v>136</v>
      </c>
      <c r="E131">
        <v>6.28</v>
      </c>
    </row>
    <row r="132" spans="1:5" x14ac:dyDescent="0.25">
      <c r="A132">
        <v>20143</v>
      </c>
      <c r="B132">
        <v>2014</v>
      </c>
      <c r="C132">
        <v>6.19</v>
      </c>
      <c r="D132">
        <v>150</v>
      </c>
      <c r="E132">
        <v>6.3</v>
      </c>
    </row>
    <row r="133" spans="1:5" x14ac:dyDescent="0.25">
      <c r="A133">
        <v>20144</v>
      </c>
      <c r="B133">
        <v>2014</v>
      </c>
      <c r="C133">
        <v>6.11</v>
      </c>
      <c r="D133">
        <v>218</v>
      </c>
      <c r="E133">
        <v>6.25</v>
      </c>
    </row>
    <row r="134" spans="1:5" x14ac:dyDescent="0.25">
      <c r="A134">
        <v>20151</v>
      </c>
      <c r="B134">
        <v>2015</v>
      </c>
      <c r="C134">
        <v>5.56</v>
      </c>
      <c r="D134">
        <v>104</v>
      </c>
      <c r="E134">
        <v>6.02</v>
      </c>
    </row>
    <row r="135" spans="1:5" x14ac:dyDescent="0.25">
      <c r="A135">
        <v>20152</v>
      </c>
      <c r="B135">
        <v>2015</v>
      </c>
      <c r="C135">
        <v>5.54</v>
      </c>
      <c r="D135">
        <v>121</v>
      </c>
      <c r="E135">
        <v>5.85</v>
      </c>
    </row>
    <row r="136" spans="1:5" x14ac:dyDescent="0.25">
      <c r="A136">
        <v>20153</v>
      </c>
      <c r="B136">
        <v>2015</v>
      </c>
      <c r="C136">
        <v>5.91</v>
      </c>
      <c r="D136">
        <v>177</v>
      </c>
      <c r="E136">
        <v>5.78</v>
      </c>
    </row>
    <row r="137" spans="1:5" x14ac:dyDescent="0.25">
      <c r="A137">
        <v>20154</v>
      </c>
      <c r="B137">
        <v>2015</v>
      </c>
      <c r="C137">
        <v>5.9</v>
      </c>
      <c r="D137">
        <v>175</v>
      </c>
      <c r="E137">
        <v>5.73</v>
      </c>
    </row>
    <row r="138" spans="1:5" x14ac:dyDescent="0.25">
      <c r="A138">
        <v>20161</v>
      </c>
      <c r="B138">
        <v>2016</v>
      </c>
      <c r="C138">
        <v>6.1</v>
      </c>
      <c r="D138">
        <v>162</v>
      </c>
      <c r="E138">
        <v>5.86</v>
      </c>
    </row>
    <row r="139" spans="1:5" x14ac:dyDescent="0.25">
      <c r="A139">
        <v>20162</v>
      </c>
      <c r="B139">
        <v>2016</v>
      </c>
      <c r="C139">
        <v>6.06</v>
      </c>
      <c r="D139">
        <v>135</v>
      </c>
      <c r="E139">
        <v>5.99</v>
      </c>
    </row>
    <row r="140" spans="1:5" x14ac:dyDescent="0.25">
      <c r="A140">
        <v>20163</v>
      </c>
      <c r="B140">
        <v>2016</v>
      </c>
      <c r="C140">
        <v>6.21</v>
      </c>
      <c r="D140">
        <v>192</v>
      </c>
      <c r="E140">
        <v>6.07</v>
      </c>
    </row>
    <row r="141" spans="1:5" x14ac:dyDescent="0.25">
      <c r="A141">
        <v>20164</v>
      </c>
      <c r="B141">
        <v>2016</v>
      </c>
      <c r="C141">
        <v>5.66</v>
      </c>
      <c r="D141">
        <v>215</v>
      </c>
      <c r="E141">
        <v>6.01</v>
      </c>
    </row>
    <row r="142" spans="1:5" x14ac:dyDescent="0.25">
      <c r="A142">
        <v>20171</v>
      </c>
      <c r="B142">
        <v>2017</v>
      </c>
      <c r="C142">
        <v>6.27</v>
      </c>
      <c r="D142">
        <v>102</v>
      </c>
      <c r="E142">
        <v>6.05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25" zoomScaleNormal="25" workbookViewId="0"/>
  </sheetViews>
  <sheetFormatPr defaultRowHeight="15" x14ac:dyDescent="0.25"/>
  <sheetData>
    <row r="1" spans="1:1" x14ac:dyDescent="0.25">
      <c r="A1" s="19" t="s">
        <v>16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569"/>
  <sheetViews>
    <sheetView zoomScale="25" zoomScaleNormal="25" workbookViewId="0">
      <selection activeCell="AC1" sqref="AC1"/>
    </sheetView>
  </sheetViews>
  <sheetFormatPr defaultRowHeight="15" x14ac:dyDescent="0.25"/>
  <cols>
    <col min="1" max="1" width="22.5703125" bestFit="1" customWidth="1"/>
    <col min="2" max="2" width="18.140625" bestFit="1" customWidth="1"/>
    <col min="3" max="3" width="13.140625" style="17" bestFit="1" customWidth="1"/>
    <col min="4" max="4" width="15.42578125" style="17" bestFit="1" customWidth="1"/>
    <col min="5" max="5" width="13.42578125" style="17" bestFit="1" customWidth="1"/>
    <col min="6" max="6" width="17" bestFit="1" customWidth="1"/>
    <col min="7" max="7" width="16.42578125" bestFit="1" customWidth="1"/>
    <col min="9" max="10" width="7.5703125" bestFit="1" customWidth="1"/>
    <col min="11" max="11" width="8.85546875" bestFit="1" customWidth="1"/>
    <col min="12" max="12" width="13.140625" style="17" bestFit="1" customWidth="1"/>
    <col min="13" max="13" width="15.42578125" style="17" bestFit="1" customWidth="1"/>
    <col min="14" max="14" width="13.42578125" style="17" bestFit="1" customWidth="1"/>
    <col min="15" max="15" width="11.5703125" bestFit="1" customWidth="1"/>
    <col min="16" max="16" width="17.5703125" bestFit="1" customWidth="1"/>
    <col min="18" max="18" width="14" bestFit="1" customWidth="1"/>
    <col min="19" max="19" width="13.42578125" bestFit="1" customWidth="1"/>
    <col min="20" max="20" width="8.85546875" bestFit="1" customWidth="1"/>
    <col min="21" max="21" width="13.140625" style="17" bestFit="1" customWidth="1"/>
    <col min="22" max="22" width="15.42578125" style="17" bestFit="1" customWidth="1"/>
    <col min="23" max="23" width="13.42578125" style="17" bestFit="1" customWidth="1"/>
    <col min="24" max="24" width="11.5703125" bestFit="1" customWidth="1"/>
    <col min="25" max="25" width="17.5703125" bestFit="1" customWidth="1"/>
  </cols>
  <sheetData>
    <row r="1" spans="1:25" x14ac:dyDescent="0.25">
      <c r="A1" s="19" t="s">
        <v>14</v>
      </c>
    </row>
    <row r="3" spans="1:25" x14ac:dyDescent="0.25">
      <c r="A3" s="21" t="s">
        <v>66</v>
      </c>
      <c r="I3" s="21" t="s">
        <v>67</v>
      </c>
      <c r="R3" s="21" t="s">
        <v>68</v>
      </c>
    </row>
    <row r="5" spans="1:25" x14ac:dyDescent="0.25">
      <c r="A5" t="s">
        <v>34</v>
      </c>
      <c r="B5" t="s">
        <v>69</v>
      </c>
      <c r="C5" s="17" t="s">
        <v>70</v>
      </c>
      <c r="D5" s="17" t="s">
        <v>45</v>
      </c>
      <c r="E5" s="17" t="s">
        <v>43</v>
      </c>
      <c r="F5" t="s">
        <v>71</v>
      </c>
      <c r="G5" t="s">
        <v>72</v>
      </c>
      <c r="I5" t="s">
        <v>34</v>
      </c>
      <c r="J5" t="s">
        <v>67</v>
      </c>
      <c r="K5" t="s">
        <v>73</v>
      </c>
      <c r="L5" s="17" t="s">
        <v>70</v>
      </c>
      <c r="M5" s="17" t="s">
        <v>45</v>
      </c>
      <c r="N5" s="17" t="s">
        <v>43</v>
      </c>
      <c r="O5" t="s">
        <v>74</v>
      </c>
      <c r="P5" t="s">
        <v>75</v>
      </c>
      <c r="R5" t="s">
        <v>34</v>
      </c>
      <c r="S5" t="s">
        <v>76</v>
      </c>
      <c r="T5" t="s">
        <v>73</v>
      </c>
      <c r="U5" s="17" t="s">
        <v>70</v>
      </c>
      <c r="V5" s="17" t="s">
        <v>45</v>
      </c>
      <c r="W5" s="17" t="s">
        <v>43</v>
      </c>
      <c r="X5" t="s">
        <v>74</v>
      </c>
      <c r="Y5" t="s">
        <v>75</v>
      </c>
    </row>
    <row r="6" spans="1:25" x14ac:dyDescent="0.25">
      <c r="A6">
        <v>19781</v>
      </c>
      <c r="B6">
        <v>8.7947834999999994</v>
      </c>
      <c r="C6" s="17">
        <v>54</v>
      </c>
      <c r="D6" s="17">
        <v>126078687</v>
      </c>
      <c r="E6" s="17">
        <v>2658666</v>
      </c>
      <c r="F6">
        <v>8.43</v>
      </c>
      <c r="I6">
        <v>19821</v>
      </c>
      <c r="J6" t="s">
        <v>77</v>
      </c>
      <c r="K6">
        <v>7.03</v>
      </c>
      <c r="L6" s="17">
        <v>37</v>
      </c>
      <c r="M6" s="17">
        <v>390572359</v>
      </c>
      <c r="N6" s="17">
        <v>5132672</v>
      </c>
      <c r="O6">
        <v>5.26</v>
      </c>
      <c r="P6">
        <v>8.0500000000000007</v>
      </c>
      <c r="R6">
        <v>19822</v>
      </c>
      <c r="S6" t="s">
        <v>78</v>
      </c>
      <c r="T6">
        <v>6.35</v>
      </c>
      <c r="U6" s="17">
        <v>6</v>
      </c>
      <c r="V6" s="17">
        <v>63445459</v>
      </c>
      <c r="W6" s="17">
        <v>950211</v>
      </c>
      <c r="X6">
        <v>5.99</v>
      </c>
      <c r="Y6">
        <v>7.24</v>
      </c>
    </row>
    <row r="7" spans="1:25" x14ac:dyDescent="0.25">
      <c r="A7">
        <v>19782</v>
      </c>
      <c r="B7">
        <v>7.1159533000000001</v>
      </c>
      <c r="C7" s="17">
        <v>58</v>
      </c>
      <c r="D7" s="17">
        <v>134309386</v>
      </c>
      <c r="E7" s="17">
        <v>2433640</v>
      </c>
      <c r="F7">
        <v>7.25</v>
      </c>
      <c r="I7">
        <v>19822</v>
      </c>
      <c r="J7" t="s">
        <v>77</v>
      </c>
      <c r="K7">
        <v>8.23</v>
      </c>
      <c r="L7" s="17">
        <v>47</v>
      </c>
      <c r="M7" s="17">
        <v>584505100</v>
      </c>
      <c r="N7" s="17">
        <v>9548969</v>
      </c>
      <c r="O7">
        <v>6.53</v>
      </c>
      <c r="P7">
        <v>7.94</v>
      </c>
      <c r="R7">
        <v>19823</v>
      </c>
      <c r="S7" t="s">
        <v>78</v>
      </c>
      <c r="T7">
        <v>6.9</v>
      </c>
      <c r="U7" s="17">
        <v>5</v>
      </c>
      <c r="V7" s="17">
        <v>50851000</v>
      </c>
      <c r="W7" s="17">
        <v>894271</v>
      </c>
      <c r="X7">
        <v>7.03</v>
      </c>
      <c r="Y7">
        <v>6.94</v>
      </c>
    </row>
    <row r="8" spans="1:25" x14ac:dyDescent="0.25">
      <c r="A8">
        <v>19783</v>
      </c>
      <c r="B8">
        <v>8.4353767000000008</v>
      </c>
      <c r="C8" s="17">
        <v>68</v>
      </c>
      <c r="D8" s="17">
        <v>176472034</v>
      </c>
      <c r="E8" s="17">
        <v>3877441</v>
      </c>
      <c r="F8">
        <v>8.7899999999999991</v>
      </c>
      <c r="I8">
        <v>19823</v>
      </c>
      <c r="J8" t="s">
        <v>77</v>
      </c>
      <c r="K8">
        <v>8.15</v>
      </c>
      <c r="L8" s="17">
        <v>51</v>
      </c>
      <c r="M8" s="17">
        <v>720744781</v>
      </c>
      <c r="N8" s="17">
        <v>13567257</v>
      </c>
      <c r="O8">
        <v>7.53</v>
      </c>
      <c r="P8">
        <v>7.78</v>
      </c>
      <c r="R8">
        <v>19824</v>
      </c>
      <c r="S8" t="s">
        <v>78</v>
      </c>
      <c r="T8">
        <v>4.7300000000000004</v>
      </c>
      <c r="U8" s="17">
        <v>5</v>
      </c>
      <c r="V8" s="17">
        <v>54308600</v>
      </c>
      <c r="W8" s="17">
        <v>592827</v>
      </c>
      <c r="X8">
        <v>4.37</v>
      </c>
      <c r="Y8">
        <v>6.46</v>
      </c>
    </row>
    <row r="9" spans="1:25" x14ac:dyDescent="0.25">
      <c r="A9">
        <v>19784</v>
      </c>
      <c r="B9">
        <v>7.5566395000000002</v>
      </c>
      <c r="C9" s="17">
        <v>126</v>
      </c>
      <c r="D9" s="17">
        <v>373477507</v>
      </c>
      <c r="E9" s="17">
        <v>6870699</v>
      </c>
      <c r="F9">
        <v>7.36</v>
      </c>
      <c r="G9">
        <v>7.9756879999999999</v>
      </c>
      <c r="I9">
        <v>19824</v>
      </c>
      <c r="J9" t="s">
        <v>77</v>
      </c>
      <c r="K9">
        <v>8.5</v>
      </c>
      <c r="L9" s="17">
        <v>60</v>
      </c>
      <c r="M9" s="17">
        <v>777041503</v>
      </c>
      <c r="N9" s="17">
        <v>16312636</v>
      </c>
      <c r="O9">
        <v>8.4</v>
      </c>
      <c r="P9">
        <v>7.98</v>
      </c>
      <c r="R9">
        <v>19831</v>
      </c>
      <c r="S9" t="s">
        <v>78</v>
      </c>
      <c r="T9">
        <v>6.34</v>
      </c>
      <c r="U9" s="17">
        <v>5</v>
      </c>
      <c r="V9" s="17">
        <v>48223900</v>
      </c>
      <c r="W9" s="17">
        <v>703751</v>
      </c>
      <c r="X9">
        <v>5.84</v>
      </c>
      <c r="Y9">
        <v>6.08</v>
      </c>
    </row>
    <row r="10" spans="1:25" x14ac:dyDescent="0.25">
      <c r="A10">
        <v>19791</v>
      </c>
      <c r="B10">
        <v>8.3565535999999998</v>
      </c>
      <c r="C10" s="17">
        <v>101</v>
      </c>
      <c r="D10" s="17">
        <v>216794485</v>
      </c>
      <c r="E10" s="17">
        <v>4492593</v>
      </c>
      <c r="F10">
        <v>8.2899999999999991</v>
      </c>
      <c r="G10">
        <v>7.8661310000000002</v>
      </c>
      <c r="I10">
        <v>19831</v>
      </c>
      <c r="J10" t="s">
        <v>77</v>
      </c>
      <c r="K10">
        <v>8.36</v>
      </c>
      <c r="L10" s="17">
        <v>49</v>
      </c>
      <c r="M10" s="17">
        <v>632531808</v>
      </c>
      <c r="N10" s="17">
        <v>12666275</v>
      </c>
      <c r="O10">
        <v>8.01</v>
      </c>
      <c r="P10">
        <v>8.31</v>
      </c>
      <c r="R10">
        <v>19832</v>
      </c>
      <c r="S10" t="s">
        <v>78</v>
      </c>
      <c r="T10">
        <v>6.57</v>
      </c>
      <c r="U10" s="17">
        <v>7</v>
      </c>
      <c r="V10" s="17">
        <v>71616400</v>
      </c>
      <c r="W10" s="17">
        <v>1124454</v>
      </c>
      <c r="X10">
        <v>6.28</v>
      </c>
      <c r="Y10">
        <v>6.14</v>
      </c>
    </row>
    <row r="11" spans="1:25" x14ac:dyDescent="0.25">
      <c r="A11">
        <v>19792</v>
      </c>
      <c r="B11">
        <v>8.3046498999999994</v>
      </c>
      <c r="C11" s="17">
        <v>100</v>
      </c>
      <c r="D11" s="17">
        <v>306972229</v>
      </c>
      <c r="E11" s="17">
        <v>6079336</v>
      </c>
      <c r="F11">
        <v>7.92</v>
      </c>
      <c r="G11">
        <v>8.1633049999999994</v>
      </c>
      <c r="I11">
        <v>19832</v>
      </c>
      <c r="J11" t="s">
        <v>77</v>
      </c>
      <c r="K11">
        <v>8.82</v>
      </c>
      <c r="L11" s="17">
        <v>58</v>
      </c>
      <c r="M11" s="17">
        <v>922533187</v>
      </c>
      <c r="N11" s="17">
        <v>18940662</v>
      </c>
      <c r="O11">
        <v>8.2100000000000009</v>
      </c>
      <c r="P11">
        <v>8.4600000000000009</v>
      </c>
      <c r="R11">
        <v>19833</v>
      </c>
      <c r="S11" t="s">
        <v>78</v>
      </c>
      <c r="T11">
        <v>6.24</v>
      </c>
      <c r="U11" s="17">
        <v>7</v>
      </c>
      <c r="V11" s="17">
        <v>86725200</v>
      </c>
      <c r="W11" s="17">
        <v>1363477</v>
      </c>
      <c r="X11">
        <v>6.29</v>
      </c>
      <c r="Y11">
        <v>5.97</v>
      </c>
    </row>
    <row r="12" spans="1:25" x14ac:dyDescent="0.25">
      <c r="A12">
        <v>19793</v>
      </c>
      <c r="B12">
        <v>8.5343668000000008</v>
      </c>
      <c r="C12" s="17">
        <v>84</v>
      </c>
      <c r="D12" s="17">
        <v>266539772</v>
      </c>
      <c r="E12" s="17">
        <v>5158320</v>
      </c>
      <c r="F12">
        <v>7.74</v>
      </c>
      <c r="G12">
        <v>8.1880520000000008</v>
      </c>
      <c r="I12">
        <v>19833</v>
      </c>
      <c r="J12" t="s">
        <v>77</v>
      </c>
      <c r="K12">
        <v>7.78</v>
      </c>
      <c r="L12" s="17">
        <v>61</v>
      </c>
      <c r="M12" s="17">
        <v>783187196</v>
      </c>
      <c r="N12" s="17">
        <v>13068033</v>
      </c>
      <c r="O12">
        <v>6.67</v>
      </c>
      <c r="P12">
        <v>8.36</v>
      </c>
      <c r="R12">
        <v>19834</v>
      </c>
      <c r="S12" t="s">
        <v>78</v>
      </c>
      <c r="T12">
        <v>5.45</v>
      </c>
      <c r="U12" s="17">
        <v>7</v>
      </c>
      <c r="V12" s="17">
        <v>85860000</v>
      </c>
      <c r="W12" s="17">
        <v>1135404</v>
      </c>
      <c r="X12">
        <v>5.29</v>
      </c>
      <c r="Y12">
        <v>6.15</v>
      </c>
    </row>
    <row r="13" spans="1:25" x14ac:dyDescent="0.25">
      <c r="A13">
        <v>19794</v>
      </c>
      <c r="B13">
        <v>7.6704990000000004</v>
      </c>
      <c r="C13" s="17">
        <v>144</v>
      </c>
      <c r="D13" s="17">
        <v>538723317</v>
      </c>
      <c r="E13" s="17">
        <v>11145795</v>
      </c>
      <c r="F13">
        <v>8.2799999999999994</v>
      </c>
      <c r="G13">
        <v>8.2165169999999996</v>
      </c>
      <c r="I13">
        <v>19834</v>
      </c>
      <c r="J13" t="s">
        <v>77</v>
      </c>
      <c r="K13">
        <v>7.4</v>
      </c>
      <c r="L13" s="17">
        <v>87</v>
      </c>
      <c r="M13" s="17">
        <v>1521358341</v>
      </c>
      <c r="N13" s="17">
        <v>27629086</v>
      </c>
      <c r="O13">
        <v>7.26</v>
      </c>
      <c r="P13">
        <v>8.09</v>
      </c>
      <c r="R13">
        <v>19841</v>
      </c>
      <c r="S13" t="s">
        <v>78</v>
      </c>
      <c r="T13">
        <v>5.4</v>
      </c>
      <c r="U13" s="17">
        <v>5</v>
      </c>
      <c r="V13" s="17">
        <v>42800000</v>
      </c>
      <c r="W13" s="17">
        <v>587508</v>
      </c>
      <c r="X13">
        <v>5.49</v>
      </c>
      <c r="Y13">
        <v>5.91</v>
      </c>
    </row>
    <row r="14" spans="1:25" x14ac:dyDescent="0.25">
      <c r="A14">
        <v>19801</v>
      </c>
      <c r="B14">
        <v>8.0683115000000001</v>
      </c>
      <c r="C14" s="17">
        <v>121</v>
      </c>
      <c r="D14" s="17">
        <v>420428321</v>
      </c>
      <c r="E14" s="17">
        <v>7317518</v>
      </c>
      <c r="F14">
        <v>6.96</v>
      </c>
      <c r="G14">
        <v>8.1444569999999992</v>
      </c>
      <c r="I14">
        <v>19841</v>
      </c>
      <c r="J14" t="s">
        <v>77</v>
      </c>
      <c r="K14">
        <v>7.35</v>
      </c>
      <c r="L14" s="17">
        <v>66</v>
      </c>
      <c r="M14" s="17">
        <v>950478749</v>
      </c>
      <c r="N14" s="17">
        <v>14035257</v>
      </c>
      <c r="O14">
        <v>5.91</v>
      </c>
      <c r="P14">
        <v>7.84</v>
      </c>
      <c r="R14">
        <v>19842</v>
      </c>
      <c r="S14" t="s">
        <v>78</v>
      </c>
      <c r="T14">
        <v>6.87</v>
      </c>
      <c r="U14" s="17">
        <v>7</v>
      </c>
      <c r="V14" s="17">
        <v>83382300</v>
      </c>
      <c r="W14" s="17">
        <v>1386742</v>
      </c>
      <c r="X14">
        <v>6.65</v>
      </c>
      <c r="Y14">
        <v>5.99</v>
      </c>
    </row>
    <row r="15" spans="1:25" x14ac:dyDescent="0.25">
      <c r="A15">
        <v>19802</v>
      </c>
      <c r="B15">
        <v>8.2706598000000007</v>
      </c>
      <c r="C15" s="17">
        <v>92</v>
      </c>
      <c r="D15" s="17">
        <v>461007065</v>
      </c>
      <c r="E15" s="17">
        <v>8613731</v>
      </c>
      <c r="F15">
        <v>7.47</v>
      </c>
      <c r="G15">
        <v>8.1359589999999997</v>
      </c>
      <c r="I15">
        <v>19842</v>
      </c>
      <c r="J15" t="s">
        <v>77</v>
      </c>
      <c r="K15">
        <v>8.84</v>
      </c>
      <c r="L15" s="17">
        <v>69</v>
      </c>
      <c r="M15" s="17">
        <v>1159112433</v>
      </c>
      <c r="N15" s="17">
        <v>21629303</v>
      </c>
      <c r="O15">
        <v>7.46</v>
      </c>
      <c r="P15">
        <v>7.84</v>
      </c>
      <c r="R15">
        <v>19843</v>
      </c>
      <c r="S15" t="s">
        <v>78</v>
      </c>
      <c r="T15">
        <v>5.28</v>
      </c>
      <c r="U15" s="17">
        <v>4</v>
      </c>
      <c r="V15" s="17">
        <v>53107000</v>
      </c>
      <c r="W15" s="17">
        <v>664116</v>
      </c>
      <c r="X15">
        <v>5</v>
      </c>
      <c r="Y15">
        <v>5.75</v>
      </c>
    </row>
    <row r="16" spans="1:25" x14ac:dyDescent="0.25">
      <c r="A16">
        <v>19803</v>
      </c>
      <c r="B16">
        <v>7.5453584999999999</v>
      </c>
      <c r="C16" s="17">
        <v>120</v>
      </c>
      <c r="D16" s="17">
        <v>479536715</v>
      </c>
      <c r="E16" s="17">
        <v>7552785</v>
      </c>
      <c r="F16">
        <v>6.3</v>
      </c>
      <c r="G16">
        <v>7.8887070000000001</v>
      </c>
      <c r="I16">
        <v>19843</v>
      </c>
      <c r="J16" t="s">
        <v>77</v>
      </c>
      <c r="K16">
        <v>7.22</v>
      </c>
      <c r="L16" s="17">
        <v>69</v>
      </c>
      <c r="M16" s="17">
        <v>1020563313</v>
      </c>
      <c r="N16" s="17">
        <v>15159546</v>
      </c>
      <c r="O16">
        <v>5.94</v>
      </c>
      <c r="P16">
        <v>7.7</v>
      </c>
      <c r="R16">
        <v>19844</v>
      </c>
      <c r="S16" t="s">
        <v>78</v>
      </c>
      <c r="T16">
        <v>7.44</v>
      </c>
      <c r="U16" s="17">
        <v>4</v>
      </c>
      <c r="V16" s="17">
        <v>59653100</v>
      </c>
      <c r="W16" s="17">
        <v>1128204</v>
      </c>
      <c r="X16">
        <v>7.57</v>
      </c>
      <c r="Y16">
        <v>6.25</v>
      </c>
    </row>
    <row r="17" spans="1:25" x14ac:dyDescent="0.25">
      <c r="A17">
        <v>19804</v>
      </c>
      <c r="B17">
        <v>7.5327738000000002</v>
      </c>
      <c r="C17" s="17">
        <v>198</v>
      </c>
      <c r="D17" s="17">
        <v>969034395</v>
      </c>
      <c r="E17" s="17">
        <v>16295441</v>
      </c>
      <c r="F17">
        <v>6.73</v>
      </c>
      <c r="G17">
        <v>7.8542759999999996</v>
      </c>
      <c r="I17">
        <v>19844</v>
      </c>
      <c r="J17" t="s">
        <v>77</v>
      </c>
      <c r="K17">
        <v>7.55</v>
      </c>
      <c r="L17" s="17">
        <v>95</v>
      </c>
      <c r="M17" s="17">
        <v>1905844185</v>
      </c>
      <c r="N17" s="17">
        <v>35176351</v>
      </c>
      <c r="O17">
        <v>7.38</v>
      </c>
      <c r="P17">
        <v>7.74</v>
      </c>
      <c r="R17">
        <v>19851</v>
      </c>
      <c r="S17" t="s">
        <v>78</v>
      </c>
      <c r="T17">
        <v>5.67</v>
      </c>
      <c r="U17" s="17">
        <v>6</v>
      </c>
      <c r="V17" s="17">
        <v>65389600</v>
      </c>
      <c r="W17" s="17">
        <v>1011326</v>
      </c>
      <c r="X17">
        <v>6.19</v>
      </c>
      <c r="Y17">
        <v>6.31</v>
      </c>
    </row>
    <row r="18" spans="1:25" x14ac:dyDescent="0.25">
      <c r="A18">
        <v>19811</v>
      </c>
      <c r="B18">
        <v>8.0647696</v>
      </c>
      <c r="C18" s="17">
        <v>142</v>
      </c>
      <c r="D18" s="17">
        <v>681060428</v>
      </c>
      <c r="E18" s="17">
        <v>11503448</v>
      </c>
      <c r="F18">
        <v>6.76</v>
      </c>
      <c r="G18">
        <v>7.8533900000000001</v>
      </c>
      <c r="I18">
        <v>19851</v>
      </c>
      <c r="J18" t="s">
        <v>77</v>
      </c>
      <c r="K18">
        <v>7.21</v>
      </c>
      <c r="L18" s="17">
        <v>55</v>
      </c>
      <c r="M18" s="17">
        <v>934711966</v>
      </c>
      <c r="N18" s="17">
        <v>14096737</v>
      </c>
      <c r="O18">
        <v>6.03</v>
      </c>
      <c r="P18">
        <v>7.71</v>
      </c>
      <c r="R18">
        <v>19852</v>
      </c>
      <c r="S18" t="s">
        <v>78</v>
      </c>
      <c r="T18">
        <v>7.38</v>
      </c>
      <c r="U18" s="17">
        <v>7</v>
      </c>
      <c r="V18" s="17">
        <v>92828600</v>
      </c>
      <c r="W18" s="17">
        <v>1763501</v>
      </c>
      <c r="X18">
        <v>7.6</v>
      </c>
      <c r="Y18">
        <v>6.44</v>
      </c>
    </row>
    <row r="19" spans="1:25" x14ac:dyDescent="0.25">
      <c r="A19">
        <v>19812</v>
      </c>
      <c r="B19">
        <v>7.6750312999999997</v>
      </c>
      <c r="C19" s="17">
        <v>152</v>
      </c>
      <c r="D19" s="17">
        <v>691190947</v>
      </c>
      <c r="E19" s="17">
        <v>12088118</v>
      </c>
      <c r="F19">
        <v>7</v>
      </c>
      <c r="G19">
        <v>7.7044829999999997</v>
      </c>
      <c r="I19">
        <v>19852</v>
      </c>
      <c r="J19" t="s">
        <v>77</v>
      </c>
      <c r="K19">
        <v>8.4499999999999993</v>
      </c>
      <c r="L19" s="17">
        <v>75</v>
      </c>
      <c r="M19" s="17">
        <v>1169933007</v>
      </c>
      <c r="N19" s="17">
        <v>19898974</v>
      </c>
      <c r="O19">
        <v>6.8</v>
      </c>
      <c r="P19">
        <v>7.61</v>
      </c>
      <c r="R19">
        <v>19853</v>
      </c>
      <c r="S19" t="s">
        <v>78</v>
      </c>
      <c r="T19">
        <v>10.050000000000001</v>
      </c>
      <c r="U19" s="17">
        <v>11</v>
      </c>
      <c r="V19" s="17">
        <v>140865100</v>
      </c>
      <c r="W19" s="17">
        <v>3604093</v>
      </c>
      <c r="X19">
        <v>10.23</v>
      </c>
      <c r="Y19">
        <v>7.64</v>
      </c>
    </row>
    <row r="20" spans="1:25" x14ac:dyDescent="0.25">
      <c r="A20">
        <v>19813</v>
      </c>
      <c r="B20">
        <v>7.6958558999999997</v>
      </c>
      <c r="C20" s="17">
        <v>218</v>
      </c>
      <c r="D20" s="17">
        <v>972527096</v>
      </c>
      <c r="E20" s="17">
        <v>16654126</v>
      </c>
      <c r="F20">
        <v>6.85</v>
      </c>
      <c r="G20">
        <v>7.742108</v>
      </c>
      <c r="I20">
        <v>19853</v>
      </c>
      <c r="J20" t="s">
        <v>77</v>
      </c>
      <c r="K20">
        <v>7.47</v>
      </c>
      <c r="L20" s="17">
        <v>86</v>
      </c>
      <c r="M20" s="17">
        <v>1582118775</v>
      </c>
      <c r="N20" s="17">
        <v>30481135</v>
      </c>
      <c r="O20">
        <v>7.71</v>
      </c>
      <c r="P20">
        <v>7.67</v>
      </c>
      <c r="R20">
        <v>19854</v>
      </c>
      <c r="S20" t="s">
        <v>78</v>
      </c>
      <c r="T20">
        <v>8.6</v>
      </c>
      <c r="U20" s="17">
        <v>9</v>
      </c>
      <c r="V20" s="17">
        <v>119518000</v>
      </c>
      <c r="W20" s="17">
        <v>2609913</v>
      </c>
      <c r="X20">
        <v>8.73</v>
      </c>
      <c r="Y20">
        <v>7.93</v>
      </c>
    </row>
    <row r="21" spans="1:25" x14ac:dyDescent="0.25">
      <c r="A21">
        <v>19814</v>
      </c>
      <c r="B21">
        <v>7.1468446999999999</v>
      </c>
      <c r="C21" s="17">
        <v>341</v>
      </c>
      <c r="D21" s="17">
        <v>2064601786</v>
      </c>
      <c r="E21" s="17">
        <v>33446409</v>
      </c>
      <c r="F21">
        <v>6.48</v>
      </c>
      <c r="G21">
        <v>7.6456249999999999</v>
      </c>
      <c r="I21">
        <v>19854</v>
      </c>
      <c r="J21" t="s">
        <v>77</v>
      </c>
      <c r="K21">
        <v>7.67</v>
      </c>
      <c r="L21" s="17">
        <v>102</v>
      </c>
      <c r="M21" s="17">
        <v>2415361367</v>
      </c>
      <c r="N21" s="17">
        <v>42585470</v>
      </c>
      <c r="O21">
        <v>7.05</v>
      </c>
      <c r="P21">
        <v>7.7</v>
      </c>
      <c r="R21">
        <v>19861</v>
      </c>
      <c r="S21" t="s">
        <v>78</v>
      </c>
      <c r="T21">
        <v>6.56</v>
      </c>
      <c r="U21" s="17">
        <v>8</v>
      </c>
      <c r="V21" s="17">
        <v>79418000</v>
      </c>
      <c r="W21" s="17">
        <v>1366606</v>
      </c>
      <c r="X21">
        <v>6.88</v>
      </c>
      <c r="Y21">
        <v>8.15</v>
      </c>
    </row>
    <row r="22" spans="1:25" x14ac:dyDescent="0.25">
      <c r="A22">
        <v>19821</v>
      </c>
      <c r="B22">
        <v>7.3680453000000004</v>
      </c>
      <c r="C22" s="17">
        <v>224</v>
      </c>
      <c r="D22" s="17">
        <v>1249393274</v>
      </c>
      <c r="E22" s="17">
        <v>21335764</v>
      </c>
      <c r="F22">
        <v>6.83</v>
      </c>
      <c r="G22">
        <v>7.471444</v>
      </c>
      <c r="I22">
        <v>19861</v>
      </c>
      <c r="J22" t="s">
        <v>77</v>
      </c>
      <c r="K22">
        <v>7.83</v>
      </c>
      <c r="L22" s="17">
        <v>66</v>
      </c>
      <c r="M22" s="17">
        <v>1428868500</v>
      </c>
      <c r="N22" s="17">
        <v>26608526</v>
      </c>
      <c r="O22">
        <v>7.45</v>
      </c>
      <c r="P22">
        <v>7.85</v>
      </c>
      <c r="R22">
        <v>19862</v>
      </c>
      <c r="S22" t="s">
        <v>78</v>
      </c>
      <c r="T22">
        <v>7.38</v>
      </c>
      <c r="U22" s="17">
        <v>18</v>
      </c>
      <c r="V22" s="17">
        <v>203629070</v>
      </c>
      <c r="W22" s="17">
        <v>3784801</v>
      </c>
      <c r="X22">
        <v>7.43</v>
      </c>
      <c r="Y22">
        <v>8.15</v>
      </c>
    </row>
    <row r="23" spans="1:25" x14ac:dyDescent="0.25">
      <c r="A23">
        <v>19822</v>
      </c>
      <c r="B23">
        <v>7.9331734000000003</v>
      </c>
      <c r="C23" s="17">
        <v>242</v>
      </c>
      <c r="D23" s="17">
        <v>1658173475</v>
      </c>
      <c r="E23" s="17">
        <v>30080332</v>
      </c>
      <c r="F23">
        <v>7.26</v>
      </c>
      <c r="G23">
        <v>7.5359800000000003</v>
      </c>
      <c r="I23">
        <v>19862</v>
      </c>
      <c r="J23" t="s">
        <v>77</v>
      </c>
      <c r="K23">
        <v>7.53</v>
      </c>
      <c r="L23" s="17">
        <v>76</v>
      </c>
      <c r="M23" s="17">
        <v>1660510146</v>
      </c>
      <c r="N23" s="17">
        <v>30445363</v>
      </c>
      <c r="O23">
        <v>7.33</v>
      </c>
      <c r="P23">
        <v>7.62</v>
      </c>
      <c r="R23">
        <v>19863</v>
      </c>
      <c r="S23" t="s">
        <v>78</v>
      </c>
      <c r="T23">
        <v>6.53</v>
      </c>
      <c r="U23" s="17">
        <v>12</v>
      </c>
      <c r="V23" s="17">
        <v>141448189</v>
      </c>
      <c r="W23" s="17">
        <v>2187836</v>
      </c>
      <c r="X23">
        <v>6.19</v>
      </c>
      <c r="Y23">
        <v>7.26</v>
      </c>
    </row>
    <row r="24" spans="1:25" x14ac:dyDescent="0.25">
      <c r="A24">
        <v>19823</v>
      </c>
      <c r="B24">
        <v>8.0116843000000006</v>
      </c>
      <c r="C24" s="17">
        <v>261</v>
      </c>
      <c r="D24" s="17">
        <v>1716832252</v>
      </c>
      <c r="E24" s="17">
        <v>33409590</v>
      </c>
      <c r="F24">
        <v>7.78</v>
      </c>
      <c r="G24">
        <v>7.6149370000000003</v>
      </c>
      <c r="I24">
        <v>19863</v>
      </c>
      <c r="J24" t="s">
        <v>77</v>
      </c>
      <c r="K24">
        <v>7.2</v>
      </c>
      <c r="L24" s="17">
        <v>76</v>
      </c>
      <c r="M24" s="17">
        <v>1555382300</v>
      </c>
      <c r="N24" s="17">
        <v>30789441</v>
      </c>
      <c r="O24">
        <v>7.92</v>
      </c>
      <c r="P24">
        <v>7.56</v>
      </c>
      <c r="R24">
        <v>19864</v>
      </c>
      <c r="S24" t="s">
        <v>78</v>
      </c>
      <c r="T24">
        <v>5.79</v>
      </c>
      <c r="U24" s="17">
        <v>12</v>
      </c>
      <c r="V24" s="17">
        <v>139391462</v>
      </c>
      <c r="W24" s="17">
        <v>1944715</v>
      </c>
      <c r="X24">
        <v>5.58</v>
      </c>
      <c r="Y24">
        <v>6.56</v>
      </c>
    </row>
    <row r="25" spans="1:25" x14ac:dyDescent="0.25">
      <c r="A25">
        <v>19824</v>
      </c>
      <c r="B25">
        <v>7.4175313000000003</v>
      </c>
      <c r="C25" s="17">
        <v>338</v>
      </c>
      <c r="D25" s="17">
        <v>2523805480</v>
      </c>
      <c r="E25" s="17">
        <v>46180639</v>
      </c>
      <c r="F25">
        <v>7.32</v>
      </c>
      <c r="G25">
        <v>7.6826090000000002</v>
      </c>
      <c r="I25">
        <v>19864</v>
      </c>
      <c r="J25" t="s">
        <v>77</v>
      </c>
      <c r="K25">
        <v>7.2</v>
      </c>
      <c r="L25" s="17">
        <v>105</v>
      </c>
      <c r="M25" s="17">
        <v>2880461600</v>
      </c>
      <c r="N25" s="17">
        <v>50459286</v>
      </c>
      <c r="O25">
        <v>7.01</v>
      </c>
      <c r="P25">
        <v>7.44</v>
      </c>
      <c r="R25">
        <v>19871</v>
      </c>
      <c r="S25" t="s">
        <v>78</v>
      </c>
      <c r="T25">
        <v>7.04</v>
      </c>
      <c r="U25" s="17">
        <v>13</v>
      </c>
      <c r="V25" s="17">
        <v>133181700</v>
      </c>
      <c r="W25" s="17">
        <v>2422841</v>
      </c>
      <c r="X25">
        <v>7.28</v>
      </c>
      <c r="Y25">
        <v>6.68</v>
      </c>
    </row>
    <row r="26" spans="1:25" x14ac:dyDescent="0.25">
      <c r="A26">
        <v>19831</v>
      </c>
      <c r="B26">
        <v>7.5243985999999996</v>
      </c>
      <c r="C26" s="17">
        <v>327</v>
      </c>
      <c r="D26" s="17">
        <v>2555573507</v>
      </c>
      <c r="E26" s="17">
        <v>50573231</v>
      </c>
      <c r="F26">
        <v>7.92</v>
      </c>
      <c r="G26">
        <v>7.7216969999999998</v>
      </c>
      <c r="I26">
        <v>19871</v>
      </c>
      <c r="J26" t="s">
        <v>77</v>
      </c>
      <c r="K26">
        <v>6.93</v>
      </c>
      <c r="L26" s="17">
        <v>65</v>
      </c>
      <c r="M26" s="17">
        <v>1451584910</v>
      </c>
      <c r="N26" s="17">
        <v>25715158</v>
      </c>
      <c r="O26">
        <v>7.09</v>
      </c>
      <c r="P26">
        <v>7.21</v>
      </c>
      <c r="R26">
        <v>19872</v>
      </c>
      <c r="S26" t="s">
        <v>78</v>
      </c>
      <c r="T26">
        <v>6.04</v>
      </c>
      <c r="U26" s="17">
        <v>17</v>
      </c>
      <c r="V26" s="17">
        <v>206754100</v>
      </c>
      <c r="W26" s="17">
        <v>3294601</v>
      </c>
      <c r="X26">
        <v>6.37</v>
      </c>
      <c r="Y26">
        <v>6.35</v>
      </c>
    </row>
    <row r="27" spans="1:25" x14ac:dyDescent="0.25">
      <c r="A27">
        <v>19832</v>
      </c>
      <c r="B27">
        <v>7.7571762</v>
      </c>
      <c r="C27" s="17">
        <v>329</v>
      </c>
      <c r="D27" s="17">
        <v>3021150352</v>
      </c>
      <c r="E27" s="17">
        <v>55981813</v>
      </c>
      <c r="F27">
        <v>7.41</v>
      </c>
      <c r="G27">
        <v>7.6776980000000004</v>
      </c>
      <c r="I27">
        <v>19872</v>
      </c>
      <c r="J27" t="s">
        <v>77</v>
      </c>
      <c r="K27">
        <v>7.29</v>
      </c>
      <c r="L27" s="17">
        <v>82</v>
      </c>
      <c r="M27" s="17">
        <v>2225335456</v>
      </c>
      <c r="N27" s="17">
        <v>36681906</v>
      </c>
      <c r="O27">
        <v>6.59</v>
      </c>
      <c r="P27">
        <v>7.15</v>
      </c>
      <c r="R27">
        <v>19873</v>
      </c>
      <c r="S27" t="s">
        <v>78</v>
      </c>
      <c r="T27">
        <v>8.64</v>
      </c>
      <c r="U27" s="17">
        <v>14</v>
      </c>
      <c r="V27" s="17">
        <v>260260997</v>
      </c>
      <c r="W27" s="17">
        <v>5890916</v>
      </c>
      <c r="X27">
        <v>9.0500000000000007</v>
      </c>
      <c r="Y27">
        <v>6.88</v>
      </c>
    </row>
    <row r="28" spans="1:25" x14ac:dyDescent="0.25">
      <c r="A28">
        <v>19833</v>
      </c>
      <c r="B28">
        <v>7.1394903999999997</v>
      </c>
      <c r="C28" s="17">
        <v>349</v>
      </c>
      <c r="D28" s="17">
        <v>3181475460</v>
      </c>
      <c r="E28" s="17">
        <v>56027711</v>
      </c>
      <c r="F28">
        <v>7.04</v>
      </c>
      <c r="G28">
        <v>7.4596489999999998</v>
      </c>
      <c r="I28">
        <v>19873</v>
      </c>
      <c r="J28" t="s">
        <v>77</v>
      </c>
      <c r="K28">
        <v>6.8</v>
      </c>
      <c r="L28" s="17">
        <v>93</v>
      </c>
      <c r="M28" s="17">
        <v>2229120602</v>
      </c>
      <c r="N28" s="17">
        <v>40262334</v>
      </c>
      <c r="O28">
        <v>7.22</v>
      </c>
      <c r="P28">
        <v>7.05</v>
      </c>
      <c r="R28">
        <v>19874</v>
      </c>
      <c r="S28" t="s">
        <v>78</v>
      </c>
      <c r="T28">
        <v>6.16</v>
      </c>
      <c r="U28" s="17">
        <v>17</v>
      </c>
      <c r="V28" s="17">
        <v>188196100</v>
      </c>
      <c r="W28" s="17">
        <v>2955845</v>
      </c>
      <c r="X28">
        <v>6.28</v>
      </c>
      <c r="Y28">
        <v>6.97</v>
      </c>
    </row>
    <row r="29" spans="1:25" x14ac:dyDescent="0.25">
      <c r="A29">
        <v>19834</v>
      </c>
      <c r="B29">
        <v>6.7725849</v>
      </c>
      <c r="C29" s="17">
        <v>528</v>
      </c>
      <c r="D29" s="17">
        <v>5735157665</v>
      </c>
      <c r="E29" s="17">
        <v>95928587</v>
      </c>
      <c r="F29">
        <v>6.69</v>
      </c>
      <c r="G29">
        <v>7.298413</v>
      </c>
      <c r="I29">
        <v>19874</v>
      </c>
      <c r="J29" t="s">
        <v>77</v>
      </c>
      <c r="K29">
        <v>7.34</v>
      </c>
      <c r="L29" s="17">
        <v>110</v>
      </c>
      <c r="M29" s="17">
        <v>4067674649</v>
      </c>
      <c r="N29" s="17">
        <v>64896161</v>
      </c>
      <c r="O29">
        <v>6.38</v>
      </c>
      <c r="P29">
        <v>7.09</v>
      </c>
      <c r="R29">
        <v>19881</v>
      </c>
      <c r="S29" t="s">
        <v>78</v>
      </c>
      <c r="T29">
        <v>7</v>
      </c>
      <c r="U29" s="17">
        <v>18</v>
      </c>
      <c r="V29" s="17">
        <v>388752875</v>
      </c>
      <c r="W29" s="17">
        <v>7778481</v>
      </c>
      <c r="X29">
        <v>8</v>
      </c>
      <c r="Y29">
        <v>6.96</v>
      </c>
    </row>
    <row r="30" spans="1:25" x14ac:dyDescent="0.25">
      <c r="A30">
        <v>19841</v>
      </c>
      <c r="B30">
        <v>7.2079247999999998</v>
      </c>
      <c r="C30" s="17">
        <v>339</v>
      </c>
      <c r="D30" s="17">
        <v>2970059362</v>
      </c>
      <c r="E30" s="17">
        <v>52441604</v>
      </c>
      <c r="F30">
        <v>7.06</v>
      </c>
      <c r="G30">
        <v>7.2192939999999997</v>
      </c>
      <c r="I30">
        <v>19881</v>
      </c>
      <c r="J30" t="s">
        <v>77</v>
      </c>
      <c r="K30">
        <v>7.46</v>
      </c>
      <c r="L30" s="17">
        <v>70</v>
      </c>
      <c r="M30" s="17">
        <v>1979564719</v>
      </c>
      <c r="N30" s="17">
        <v>33767873</v>
      </c>
      <c r="O30">
        <v>6.82</v>
      </c>
      <c r="P30">
        <v>7.22</v>
      </c>
      <c r="R30">
        <v>19882</v>
      </c>
      <c r="S30" t="s">
        <v>78</v>
      </c>
      <c r="T30">
        <v>6.69</v>
      </c>
      <c r="U30" s="17">
        <v>25</v>
      </c>
      <c r="V30" s="17">
        <v>316356221</v>
      </c>
      <c r="W30" s="17">
        <v>5255791</v>
      </c>
      <c r="X30">
        <v>6.65</v>
      </c>
      <c r="Y30">
        <v>7.12</v>
      </c>
    </row>
    <row r="31" spans="1:25" x14ac:dyDescent="0.25">
      <c r="A31">
        <v>19842</v>
      </c>
      <c r="B31">
        <v>7.7189490999999997</v>
      </c>
      <c r="C31" s="17">
        <v>373</v>
      </c>
      <c r="D31" s="17">
        <v>3708404432</v>
      </c>
      <c r="E31" s="17">
        <v>69185858</v>
      </c>
      <c r="F31">
        <v>7.46</v>
      </c>
      <c r="G31">
        <v>7.2097369999999996</v>
      </c>
      <c r="I31">
        <v>19882</v>
      </c>
      <c r="J31" t="s">
        <v>77</v>
      </c>
      <c r="K31">
        <v>7.86</v>
      </c>
      <c r="L31" s="17">
        <v>86</v>
      </c>
      <c r="M31" s="17">
        <v>2571225967</v>
      </c>
      <c r="N31" s="17">
        <v>50102195</v>
      </c>
      <c r="O31">
        <v>7.79</v>
      </c>
      <c r="P31">
        <v>7.36</v>
      </c>
      <c r="R31">
        <v>19883</v>
      </c>
      <c r="S31" t="s">
        <v>78</v>
      </c>
      <c r="T31">
        <v>7.26</v>
      </c>
      <c r="U31" s="17">
        <v>18</v>
      </c>
      <c r="V31" s="17">
        <v>395102517</v>
      </c>
      <c r="W31" s="17">
        <v>8605348</v>
      </c>
      <c r="X31">
        <v>8.7100000000000009</v>
      </c>
      <c r="Y31">
        <v>6.78</v>
      </c>
    </row>
    <row r="32" spans="1:25" x14ac:dyDescent="0.25">
      <c r="A32">
        <v>19843</v>
      </c>
      <c r="B32">
        <v>7.1486928000000001</v>
      </c>
      <c r="C32" s="17">
        <v>369</v>
      </c>
      <c r="D32" s="17">
        <v>3710695273</v>
      </c>
      <c r="E32" s="17">
        <v>64784888</v>
      </c>
      <c r="F32">
        <v>6.98</v>
      </c>
      <c r="G32">
        <v>7.2120379999999997</v>
      </c>
      <c r="I32">
        <v>19883</v>
      </c>
      <c r="J32" t="s">
        <v>77</v>
      </c>
      <c r="K32">
        <v>7.02</v>
      </c>
      <c r="L32" s="17">
        <v>96</v>
      </c>
      <c r="M32" s="17">
        <v>3391737195</v>
      </c>
      <c r="N32" s="17">
        <v>55201291</v>
      </c>
      <c r="O32">
        <v>6.51</v>
      </c>
      <c r="P32">
        <v>7.42</v>
      </c>
      <c r="R32">
        <v>19884</v>
      </c>
      <c r="S32" t="s">
        <v>78</v>
      </c>
      <c r="T32">
        <v>6.96</v>
      </c>
      <c r="U32" s="17">
        <v>48</v>
      </c>
      <c r="V32" s="17">
        <v>711001001</v>
      </c>
      <c r="W32" s="17">
        <v>12066439</v>
      </c>
      <c r="X32">
        <v>6.79</v>
      </c>
      <c r="Y32">
        <v>6.93</v>
      </c>
    </row>
    <row r="33" spans="1:25" x14ac:dyDescent="0.25">
      <c r="A33">
        <v>19844</v>
      </c>
      <c r="B33">
        <v>7.2289256000000002</v>
      </c>
      <c r="C33" s="17">
        <v>502</v>
      </c>
      <c r="D33" s="17">
        <v>6916643115</v>
      </c>
      <c r="E33" s="17">
        <v>123213403</v>
      </c>
      <c r="F33">
        <v>7.13</v>
      </c>
      <c r="G33">
        <v>7.3261229999999999</v>
      </c>
      <c r="I33">
        <v>19884</v>
      </c>
      <c r="J33" t="s">
        <v>77</v>
      </c>
      <c r="K33">
        <v>7.28</v>
      </c>
      <c r="L33" s="17">
        <v>130</v>
      </c>
      <c r="M33" s="17">
        <v>4539044385</v>
      </c>
      <c r="N33" s="17">
        <v>72697251</v>
      </c>
      <c r="O33">
        <v>6.41</v>
      </c>
      <c r="P33">
        <v>7.41</v>
      </c>
      <c r="R33">
        <v>19891</v>
      </c>
      <c r="S33" t="s">
        <v>78</v>
      </c>
      <c r="T33">
        <v>7.51</v>
      </c>
      <c r="U33" s="17">
        <v>27</v>
      </c>
      <c r="V33" s="17">
        <v>505061901</v>
      </c>
      <c r="W33" s="17">
        <v>9746390</v>
      </c>
      <c r="X33">
        <v>7.72</v>
      </c>
      <c r="Y33">
        <v>7.06</v>
      </c>
    </row>
    <row r="34" spans="1:25" x14ac:dyDescent="0.25">
      <c r="A34">
        <v>19851</v>
      </c>
      <c r="B34">
        <v>7.1032637000000003</v>
      </c>
      <c r="C34" s="17">
        <v>315</v>
      </c>
      <c r="D34" s="17">
        <v>3956557899</v>
      </c>
      <c r="E34" s="17">
        <v>67040775</v>
      </c>
      <c r="F34">
        <v>6.78</v>
      </c>
      <c r="G34">
        <v>7.2999580000000002</v>
      </c>
      <c r="I34">
        <v>19891</v>
      </c>
      <c r="J34" t="s">
        <v>77</v>
      </c>
      <c r="K34">
        <v>7.42</v>
      </c>
      <c r="L34" s="17">
        <v>97</v>
      </c>
      <c r="M34" s="17">
        <v>3340180480</v>
      </c>
      <c r="N34" s="17">
        <v>59176915</v>
      </c>
      <c r="O34">
        <v>7.09</v>
      </c>
      <c r="P34">
        <v>7.4</v>
      </c>
      <c r="R34">
        <v>19892</v>
      </c>
      <c r="S34" t="s">
        <v>78</v>
      </c>
      <c r="T34">
        <v>6.56</v>
      </c>
      <c r="U34" s="17">
        <v>37</v>
      </c>
      <c r="V34" s="17">
        <v>511630140</v>
      </c>
      <c r="W34" s="17">
        <v>8509980</v>
      </c>
      <c r="X34">
        <v>6.65</v>
      </c>
      <c r="Y34">
        <v>7.02</v>
      </c>
    </row>
    <row r="35" spans="1:25" x14ac:dyDescent="0.25">
      <c r="A35">
        <v>19852</v>
      </c>
      <c r="B35">
        <v>7.8152119000000004</v>
      </c>
      <c r="C35" s="17">
        <v>369</v>
      </c>
      <c r="D35" s="17">
        <v>4810956262</v>
      </c>
      <c r="E35" s="17">
        <v>93948188</v>
      </c>
      <c r="F35">
        <v>7.81</v>
      </c>
      <c r="G35">
        <v>7.3240239999999996</v>
      </c>
      <c r="I35">
        <v>19892</v>
      </c>
      <c r="J35" t="s">
        <v>77</v>
      </c>
      <c r="K35">
        <v>6.78</v>
      </c>
      <c r="L35" s="17">
        <v>116</v>
      </c>
      <c r="M35" s="17">
        <v>3714413907</v>
      </c>
      <c r="N35" s="17">
        <v>63649386</v>
      </c>
      <c r="O35">
        <v>6.85</v>
      </c>
      <c r="P35">
        <v>7.13</v>
      </c>
      <c r="R35">
        <v>19893</v>
      </c>
      <c r="S35" t="s">
        <v>78</v>
      </c>
      <c r="T35">
        <v>7.12</v>
      </c>
      <c r="U35" s="17">
        <v>32</v>
      </c>
      <c r="V35" s="17">
        <v>700731546</v>
      </c>
      <c r="W35" s="17">
        <v>13513374</v>
      </c>
      <c r="X35">
        <v>7.71</v>
      </c>
      <c r="Y35">
        <v>6.99</v>
      </c>
    </row>
    <row r="36" spans="1:25" x14ac:dyDescent="0.25">
      <c r="A36">
        <v>19853</v>
      </c>
      <c r="B36">
        <v>7.470402</v>
      </c>
      <c r="C36" s="17">
        <v>388</v>
      </c>
      <c r="D36" s="17">
        <v>4831412147</v>
      </c>
      <c r="E36" s="17">
        <v>92225210</v>
      </c>
      <c r="F36">
        <v>7.64</v>
      </c>
      <c r="G36">
        <v>7.4044509999999999</v>
      </c>
      <c r="I36">
        <v>19893</v>
      </c>
      <c r="J36" t="s">
        <v>77</v>
      </c>
      <c r="K36">
        <v>7.15</v>
      </c>
      <c r="L36" s="17">
        <v>115</v>
      </c>
      <c r="M36" s="17">
        <v>3250967225</v>
      </c>
      <c r="N36" s="17">
        <v>53410800</v>
      </c>
      <c r="O36">
        <v>6.57</v>
      </c>
      <c r="P36">
        <v>7.16</v>
      </c>
      <c r="R36">
        <v>19894</v>
      </c>
      <c r="S36" t="s">
        <v>78</v>
      </c>
      <c r="T36">
        <v>6.59</v>
      </c>
      <c r="U36" s="17">
        <v>72</v>
      </c>
      <c r="V36" s="17">
        <v>1155972552</v>
      </c>
      <c r="W36" s="17">
        <v>19039540</v>
      </c>
      <c r="X36">
        <v>6.59</v>
      </c>
      <c r="Y36">
        <v>6.94</v>
      </c>
    </row>
    <row r="37" spans="1:25" x14ac:dyDescent="0.25">
      <c r="A37">
        <v>19854</v>
      </c>
      <c r="B37">
        <v>6.9236934999999997</v>
      </c>
      <c r="C37" s="17">
        <v>552</v>
      </c>
      <c r="D37" s="17">
        <v>9454639967</v>
      </c>
      <c r="E37" s="17">
        <v>155052127</v>
      </c>
      <c r="F37">
        <v>6.56</v>
      </c>
      <c r="G37">
        <v>7.3281429999999999</v>
      </c>
      <c r="I37">
        <v>19894</v>
      </c>
      <c r="J37" t="s">
        <v>77</v>
      </c>
      <c r="K37">
        <v>6.76</v>
      </c>
      <c r="L37" s="17">
        <v>176</v>
      </c>
      <c r="M37" s="17">
        <v>6103084428</v>
      </c>
      <c r="N37" s="17">
        <v>86971244</v>
      </c>
      <c r="O37">
        <v>5.7</v>
      </c>
      <c r="P37">
        <v>7.03</v>
      </c>
      <c r="R37">
        <v>19901</v>
      </c>
      <c r="S37" t="s">
        <v>78</v>
      </c>
      <c r="T37">
        <v>7.19</v>
      </c>
      <c r="U37" s="17">
        <v>38</v>
      </c>
      <c r="V37" s="17">
        <v>718872296</v>
      </c>
      <c r="W37" s="17">
        <v>13297045</v>
      </c>
      <c r="X37">
        <v>7.4</v>
      </c>
      <c r="Y37">
        <v>6.86</v>
      </c>
    </row>
    <row r="38" spans="1:25" x14ac:dyDescent="0.25">
      <c r="A38">
        <v>19861</v>
      </c>
      <c r="B38">
        <v>6.9806077000000002</v>
      </c>
      <c r="C38" s="17">
        <v>374</v>
      </c>
      <c r="D38" s="17">
        <v>4934100555</v>
      </c>
      <c r="E38" s="17">
        <v>87369555</v>
      </c>
      <c r="F38">
        <v>7.08</v>
      </c>
      <c r="G38">
        <v>7.297479</v>
      </c>
      <c r="I38">
        <v>19901</v>
      </c>
      <c r="J38" t="s">
        <v>77</v>
      </c>
      <c r="K38">
        <v>7.28</v>
      </c>
      <c r="L38" s="17">
        <v>123</v>
      </c>
      <c r="M38" s="17">
        <v>3808672355</v>
      </c>
      <c r="N38" s="17">
        <v>61471452</v>
      </c>
      <c r="O38">
        <v>6.46</v>
      </c>
      <c r="P38">
        <v>6.99</v>
      </c>
      <c r="R38">
        <v>19902</v>
      </c>
      <c r="S38" t="s">
        <v>78</v>
      </c>
      <c r="T38">
        <v>7.3</v>
      </c>
      <c r="U38" s="17">
        <v>41</v>
      </c>
      <c r="V38" s="17">
        <v>552592261</v>
      </c>
      <c r="W38" s="17">
        <v>9952517</v>
      </c>
      <c r="X38">
        <v>7.2</v>
      </c>
      <c r="Y38">
        <v>7.05</v>
      </c>
    </row>
    <row r="39" spans="1:25" x14ac:dyDescent="0.25">
      <c r="A39">
        <v>19862</v>
      </c>
      <c r="B39">
        <v>7.3842518000000004</v>
      </c>
      <c r="C39" s="17">
        <v>408</v>
      </c>
      <c r="D39" s="17">
        <v>5778041169</v>
      </c>
      <c r="E39" s="17">
        <v>107203793</v>
      </c>
      <c r="F39">
        <v>7.42</v>
      </c>
      <c r="G39">
        <v>7.1897390000000003</v>
      </c>
      <c r="I39">
        <v>19902</v>
      </c>
      <c r="J39" t="s">
        <v>77</v>
      </c>
      <c r="K39">
        <v>6.91</v>
      </c>
      <c r="L39" s="17">
        <v>131</v>
      </c>
      <c r="M39" s="17">
        <v>3626633107</v>
      </c>
      <c r="N39" s="17">
        <v>59523518</v>
      </c>
      <c r="O39">
        <v>6.57</v>
      </c>
      <c r="P39">
        <v>7.02</v>
      </c>
      <c r="R39">
        <v>19903</v>
      </c>
      <c r="S39" t="s">
        <v>78</v>
      </c>
      <c r="T39">
        <v>7.06</v>
      </c>
      <c r="U39" s="17">
        <v>48</v>
      </c>
      <c r="V39" s="17">
        <v>940567892</v>
      </c>
      <c r="W39" s="17">
        <v>16620408</v>
      </c>
      <c r="X39">
        <v>7.07</v>
      </c>
      <c r="Y39">
        <v>7.04</v>
      </c>
    </row>
    <row r="40" spans="1:25" x14ac:dyDescent="0.25">
      <c r="A40">
        <v>19863</v>
      </c>
      <c r="B40">
        <v>6.7463955000000002</v>
      </c>
      <c r="C40" s="17">
        <v>425</v>
      </c>
      <c r="D40" s="17">
        <v>5561951136</v>
      </c>
      <c r="E40" s="17">
        <v>98660989</v>
      </c>
      <c r="F40">
        <v>7.1</v>
      </c>
      <c r="G40">
        <v>7.008737</v>
      </c>
      <c r="I40">
        <v>19903</v>
      </c>
      <c r="J40" t="s">
        <v>77</v>
      </c>
      <c r="K40">
        <v>6.87</v>
      </c>
      <c r="L40" s="17">
        <v>140</v>
      </c>
      <c r="M40" s="17">
        <v>3798620602</v>
      </c>
      <c r="N40" s="17">
        <v>58637390</v>
      </c>
      <c r="O40">
        <v>6.17</v>
      </c>
      <c r="P40">
        <v>6.95</v>
      </c>
      <c r="R40">
        <v>19904</v>
      </c>
      <c r="S40" t="s">
        <v>78</v>
      </c>
      <c r="T40">
        <v>6.6</v>
      </c>
      <c r="U40" s="17">
        <v>102</v>
      </c>
      <c r="V40" s="17">
        <v>1782977580</v>
      </c>
      <c r="W40" s="17">
        <v>28290448</v>
      </c>
      <c r="X40">
        <v>6.35</v>
      </c>
      <c r="Y40">
        <v>7.04</v>
      </c>
    </row>
    <row r="41" spans="1:25" x14ac:dyDescent="0.25">
      <c r="A41">
        <v>19864</v>
      </c>
      <c r="B41">
        <v>6.9340713000000003</v>
      </c>
      <c r="C41" s="17">
        <v>609</v>
      </c>
      <c r="D41" s="17">
        <v>11317417278</v>
      </c>
      <c r="E41" s="17">
        <v>193516358</v>
      </c>
      <c r="F41">
        <v>6.84</v>
      </c>
      <c r="G41">
        <v>7.0113320000000003</v>
      </c>
      <c r="I41">
        <v>19904</v>
      </c>
      <c r="J41" t="s">
        <v>77</v>
      </c>
      <c r="K41">
        <v>6.94</v>
      </c>
      <c r="L41" s="17">
        <v>223</v>
      </c>
      <c r="M41" s="17">
        <v>7362922102</v>
      </c>
      <c r="N41" s="17">
        <v>118488042</v>
      </c>
      <c r="O41">
        <v>6.44</v>
      </c>
      <c r="P41">
        <v>7</v>
      </c>
      <c r="R41">
        <v>19911</v>
      </c>
      <c r="S41" t="s">
        <v>78</v>
      </c>
      <c r="T41">
        <v>6.95</v>
      </c>
      <c r="U41" s="17">
        <v>69</v>
      </c>
      <c r="V41" s="17">
        <v>1277412519</v>
      </c>
      <c r="W41" s="17">
        <v>22773169</v>
      </c>
      <c r="X41">
        <v>7.13</v>
      </c>
      <c r="Y41">
        <v>6.98</v>
      </c>
    </row>
    <row r="42" spans="1:25" x14ac:dyDescent="0.25">
      <c r="A42">
        <v>19871</v>
      </c>
      <c r="B42">
        <v>6.7915979000000002</v>
      </c>
      <c r="C42" s="17">
        <v>393</v>
      </c>
      <c r="D42" s="17">
        <v>5522207772</v>
      </c>
      <c r="E42" s="17">
        <v>102000060</v>
      </c>
      <c r="F42">
        <v>7.39</v>
      </c>
      <c r="G42">
        <v>6.9640789999999999</v>
      </c>
      <c r="I42">
        <v>19911</v>
      </c>
      <c r="J42" t="s">
        <v>77</v>
      </c>
      <c r="K42">
        <v>6.97</v>
      </c>
      <c r="L42" s="17">
        <v>132</v>
      </c>
      <c r="M42" s="17">
        <v>3851412582</v>
      </c>
      <c r="N42" s="17">
        <v>69616205</v>
      </c>
      <c r="O42">
        <v>7.23</v>
      </c>
      <c r="P42">
        <v>6.92</v>
      </c>
      <c r="R42">
        <v>19912</v>
      </c>
      <c r="S42" t="s">
        <v>78</v>
      </c>
      <c r="T42">
        <v>7.18</v>
      </c>
      <c r="U42" s="17">
        <v>52</v>
      </c>
      <c r="V42" s="17">
        <v>710439860</v>
      </c>
      <c r="W42" s="17">
        <v>12182992</v>
      </c>
      <c r="X42">
        <v>6.86</v>
      </c>
      <c r="Y42">
        <v>6.95</v>
      </c>
    </row>
    <row r="43" spans="1:25" x14ac:dyDescent="0.25">
      <c r="A43">
        <v>19872</v>
      </c>
      <c r="B43">
        <v>6.7370054000000001</v>
      </c>
      <c r="C43" s="17">
        <v>421</v>
      </c>
      <c r="D43" s="17">
        <v>6320905406</v>
      </c>
      <c r="E43" s="17">
        <v>107666845</v>
      </c>
      <c r="F43">
        <v>6.81</v>
      </c>
      <c r="G43">
        <v>6.8022679999999998</v>
      </c>
      <c r="I43">
        <v>19912</v>
      </c>
      <c r="J43" t="s">
        <v>77</v>
      </c>
      <c r="K43">
        <v>7.23</v>
      </c>
      <c r="L43" s="17">
        <v>115</v>
      </c>
      <c r="M43" s="17">
        <v>4620019959</v>
      </c>
      <c r="N43" s="17">
        <v>84398220</v>
      </c>
      <c r="O43">
        <v>7.31</v>
      </c>
      <c r="P43">
        <v>7.01</v>
      </c>
      <c r="R43">
        <v>19913</v>
      </c>
      <c r="S43" t="s">
        <v>78</v>
      </c>
      <c r="T43">
        <v>7.63</v>
      </c>
      <c r="U43" s="17">
        <v>52</v>
      </c>
      <c r="V43" s="17">
        <v>817117053</v>
      </c>
      <c r="W43" s="17">
        <v>15292865</v>
      </c>
      <c r="X43">
        <v>7.49</v>
      </c>
      <c r="Y43">
        <v>7.09</v>
      </c>
    </row>
    <row r="44" spans="1:25" x14ac:dyDescent="0.25">
      <c r="A44">
        <v>19873</v>
      </c>
      <c r="B44">
        <v>6.8377071000000003</v>
      </c>
      <c r="C44" s="17">
        <v>445</v>
      </c>
      <c r="D44" s="17">
        <v>6695302878</v>
      </c>
      <c r="E44" s="17">
        <v>122017334</v>
      </c>
      <c r="F44">
        <v>7.29</v>
      </c>
      <c r="G44">
        <v>6.8250950000000001</v>
      </c>
      <c r="I44">
        <v>19913</v>
      </c>
      <c r="J44" t="s">
        <v>77</v>
      </c>
      <c r="K44">
        <v>7.65</v>
      </c>
      <c r="L44" s="17">
        <v>129</v>
      </c>
      <c r="M44" s="17">
        <v>2755342095</v>
      </c>
      <c r="N44" s="17">
        <v>48901494</v>
      </c>
      <c r="O44">
        <v>7.1</v>
      </c>
      <c r="P44">
        <v>7.2</v>
      </c>
      <c r="R44">
        <v>19914</v>
      </c>
      <c r="S44" t="s">
        <v>78</v>
      </c>
      <c r="T44">
        <v>7.72</v>
      </c>
      <c r="U44" s="17">
        <v>135</v>
      </c>
      <c r="V44" s="17">
        <v>2207911388</v>
      </c>
      <c r="W44" s="17">
        <v>40554896</v>
      </c>
      <c r="X44">
        <v>7.35</v>
      </c>
      <c r="Y44">
        <v>7.37</v>
      </c>
    </row>
    <row r="45" spans="1:25" x14ac:dyDescent="0.25">
      <c r="A45">
        <v>19874</v>
      </c>
      <c r="B45">
        <v>6.8029688000000004</v>
      </c>
      <c r="C45" s="17">
        <v>698</v>
      </c>
      <c r="D45" s="17">
        <v>13872744704</v>
      </c>
      <c r="E45" s="17">
        <v>234592767</v>
      </c>
      <c r="F45">
        <v>6.76</v>
      </c>
      <c r="G45">
        <v>6.7923200000000001</v>
      </c>
      <c r="I45">
        <v>19914</v>
      </c>
      <c r="J45" t="s">
        <v>77</v>
      </c>
      <c r="K45">
        <v>8.27</v>
      </c>
      <c r="L45" s="17">
        <v>244</v>
      </c>
      <c r="M45" s="17">
        <v>7517280502</v>
      </c>
      <c r="N45" s="17">
        <v>126199723</v>
      </c>
      <c r="O45">
        <v>6.72</v>
      </c>
      <c r="P45">
        <v>7.53</v>
      </c>
      <c r="R45">
        <v>19921</v>
      </c>
      <c r="S45" t="s">
        <v>78</v>
      </c>
      <c r="T45">
        <v>7.44</v>
      </c>
      <c r="U45" s="17">
        <v>67</v>
      </c>
      <c r="V45" s="17">
        <v>1214845809</v>
      </c>
      <c r="W45" s="17">
        <v>23227805</v>
      </c>
      <c r="X45">
        <v>7.65</v>
      </c>
      <c r="Y45">
        <v>7.49</v>
      </c>
    </row>
    <row r="46" spans="1:25" x14ac:dyDescent="0.25">
      <c r="A46">
        <v>19881</v>
      </c>
      <c r="B46">
        <v>6.5625502000000004</v>
      </c>
      <c r="C46" s="17">
        <v>404</v>
      </c>
      <c r="D46" s="17">
        <v>6827484174</v>
      </c>
      <c r="E46" s="17">
        <v>118513400</v>
      </c>
      <c r="F46">
        <v>6.94</v>
      </c>
      <c r="G46">
        <v>6.7350580000000004</v>
      </c>
      <c r="I46">
        <v>19921</v>
      </c>
      <c r="J46" t="s">
        <v>77</v>
      </c>
      <c r="K46">
        <v>8.1</v>
      </c>
      <c r="L46" s="17">
        <v>132</v>
      </c>
      <c r="M46" s="17">
        <v>3396403434</v>
      </c>
      <c r="N46" s="17">
        <v>62916983</v>
      </c>
      <c r="O46">
        <v>7.41</v>
      </c>
      <c r="P46">
        <v>7.81</v>
      </c>
      <c r="R46">
        <v>19922</v>
      </c>
      <c r="S46" t="s">
        <v>78</v>
      </c>
      <c r="T46">
        <v>8.2200000000000006</v>
      </c>
      <c r="U46" s="17">
        <v>82</v>
      </c>
      <c r="V46" s="17">
        <v>1201830849</v>
      </c>
      <c r="W46" s="17">
        <v>23298238</v>
      </c>
      <c r="X46">
        <v>7.75</v>
      </c>
      <c r="Y46">
        <v>7.75</v>
      </c>
    </row>
    <row r="47" spans="1:25" x14ac:dyDescent="0.25">
      <c r="A47">
        <v>19882</v>
      </c>
      <c r="B47">
        <v>7.1634224</v>
      </c>
      <c r="C47" s="17">
        <v>419</v>
      </c>
      <c r="D47" s="17">
        <v>8865217711</v>
      </c>
      <c r="E47" s="17">
        <v>153444172</v>
      </c>
      <c r="F47">
        <v>6.92</v>
      </c>
      <c r="G47">
        <v>6.8416620000000004</v>
      </c>
      <c r="I47">
        <v>19922</v>
      </c>
      <c r="J47" t="s">
        <v>77</v>
      </c>
      <c r="K47">
        <v>8.83</v>
      </c>
      <c r="L47" s="17">
        <v>165</v>
      </c>
      <c r="M47" s="17">
        <v>4667733298</v>
      </c>
      <c r="N47" s="17">
        <v>106434114</v>
      </c>
      <c r="O47">
        <v>9.1199999999999992</v>
      </c>
      <c r="P47">
        <v>8.2100000000000009</v>
      </c>
      <c r="R47">
        <v>19923</v>
      </c>
      <c r="S47" t="s">
        <v>78</v>
      </c>
      <c r="T47">
        <v>8.44</v>
      </c>
      <c r="U47" s="17">
        <v>70</v>
      </c>
      <c r="V47" s="17">
        <v>1154231419</v>
      </c>
      <c r="W47" s="17">
        <v>25376163</v>
      </c>
      <c r="X47">
        <v>8.7899999999999991</v>
      </c>
      <c r="Y47">
        <v>7.95</v>
      </c>
    </row>
    <row r="48" spans="1:25" x14ac:dyDescent="0.25">
      <c r="A48">
        <v>19883</v>
      </c>
      <c r="B48">
        <v>6.5886208000000002</v>
      </c>
      <c r="C48" s="17">
        <v>553</v>
      </c>
      <c r="D48" s="17">
        <v>11272587550</v>
      </c>
      <c r="E48" s="17">
        <v>184926537</v>
      </c>
      <c r="F48">
        <v>6.56</v>
      </c>
      <c r="G48">
        <v>6.7793910000000004</v>
      </c>
      <c r="I48">
        <v>19923</v>
      </c>
      <c r="J48" t="s">
        <v>77</v>
      </c>
      <c r="K48">
        <v>8.17</v>
      </c>
      <c r="L48" s="17">
        <v>152</v>
      </c>
      <c r="M48" s="17">
        <v>4137491069</v>
      </c>
      <c r="N48" s="17">
        <v>78638526</v>
      </c>
      <c r="O48">
        <v>7.6</v>
      </c>
      <c r="P48">
        <v>8.34</v>
      </c>
      <c r="R48">
        <v>19924</v>
      </c>
      <c r="S48" t="s">
        <v>78</v>
      </c>
      <c r="T48">
        <v>8.64</v>
      </c>
      <c r="U48" s="17">
        <v>167</v>
      </c>
      <c r="V48" s="17">
        <v>2404584569</v>
      </c>
      <c r="W48" s="17">
        <v>48760650</v>
      </c>
      <c r="X48">
        <v>8.11</v>
      </c>
      <c r="Y48">
        <v>8.18</v>
      </c>
    </row>
    <row r="49" spans="1:25" x14ac:dyDescent="0.25">
      <c r="A49">
        <v>19884</v>
      </c>
      <c r="B49">
        <v>6.6927064999999999</v>
      </c>
      <c r="C49" s="17">
        <v>747</v>
      </c>
      <c r="D49" s="17">
        <v>15553596311</v>
      </c>
      <c r="E49" s="17">
        <v>248977531</v>
      </c>
      <c r="F49">
        <v>6.4</v>
      </c>
      <c r="G49">
        <v>6.7518250000000002</v>
      </c>
      <c r="I49">
        <v>19924</v>
      </c>
      <c r="J49" t="s">
        <v>77</v>
      </c>
      <c r="K49">
        <v>8.61</v>
      </c>
      <c r="L49" s="17">
        <v>243</v>
      </c>
      <c r="M49" s="17">
        <v>7831731076</v>
      </c>
      <c r="N49" s="17">
        <v>149415945</v>
      </c>
      <c r="O49">
        <v>7.63</v>
      </c>
      <c r="P49">
        <v>8.43</v>
      </c>
      <c r="R49">
        <v>19931</v>
      </c>
      <c r="S49" t="s">
        <v>78</v>
      </c>
      <c r="T49">
        <v>8.6199999999999992</v>
      </c>
      <c r="U49" s="17">
        <v>95</v>
      </c>
      <c r="V49" s="17">
        <v>1455624328</v>
      </c>
      <c r="W49" s="17">
        <v>31066548</v>
      </c>
      <c r="X49">
        <v>8.5399999999999991</v>
      </c>
      <c r="Y49">
        <v>8.48</v>
      </c>
    </row>
    <row r="50" spans="1:25" x14ac:dyDescent="0.25">
      <c r="A50">
        <v>19891</v>
      </c>
      <c r="B50">
        <v>7.1460526</v>
      </c>
      <c r="C50" s="17">
        <v>490</v>
      </c>
      <c r="D50" s="17">
        <v>9102955623</v>
      </c>
      <c r="E50" s="17">
        <v>159443089</v>
      </c>
      <c r="F50">
        <v>7.01</v>
      </c>
      <c r="G50">
        <v>6.8977009999999996</v>
      </c>
      <c r="I50">
        <v>19931</v>
      </c>
      <c r="J50" t="s">
        <v>77</v>
      </c>
      <c r="K50">
        <v>9.19</v>
      </c>
      <c r="L50" s="17">
        <v>144</v>
      </c>
      <c r="M50" s="17">
        <v>3654923628</v>
      </c>
      <c r="N50" s="17">
        <v>80592949</v>
      </c>
      <c r="O50">
        <v>8.82</v>
      </c>
      <c r="P50">
        <v>8.6999999999999993</v>
      </c>
      <c r="R50">
        <v>19932</v>
      </c>
      <c r="S50" t="s">
        <v>78</v>
      </c>
      <c r="T50">
        <v>8.86</v>
      </c>
      <c r="U50" s="17">
        <v>94</v>
      </c>
      <c r="V50" s="17">
        <v>1502812432</v>
      </c>
      <c r="W50" s="17">
        <v>31581783</v>
      </c>
      <c r="X50">
        <v>8.41</v>
      </c>
      <c r="Y50">
        <v>8.64</v>
      </c>
    </row>
    <row r="51" spans="1:25" x14ac:dyDescent="0.25">
      <c r="A51">
        <v>19892</v>
      </c>
      <c r="B51">
        <v>6.7282577999999997</v>
      </c>
      <c r="C51" s="17">
        <v>614</v>
      </c>
      <c r="D51" s="17">
        <v>11363821118</v>
      </c>
      <c r="E51" s="17">
        <v>184959414</v>
      </c>
      <c r="F51">
        <v>6.51</v>
      </c>
      <c r="G51">
        <v>6.7889090000000003</v>
      </c>
      <c r="I51">
        <v>19932</v>
      </c>
      <c r="J51" t="s">
        <v>77</v>
      </c>
      <c r="K51">
        <v>9.65</v>
      </c>
      <c r="L51" s="17">
        <v>152</v>
      </c>
      <c r="M51" s="17">
        <v>3288443077</v>
      </c>
      <c r="N51" s="17">
        <v>78657407</v>
      </c>
      <c r="O51">
        <v>9.57</v>
      </c>
      <c r="P51">
        <v>8.91</v>
      </c>
      <c r="R51">
        <v>19933</v>
      </c>
      <c r="S51" t="s">
        <v>78</v>
      </c>
      <c r="T51">
        <v>8.3000000000000007</v>
      </c>
      <c r="U51" s="17">
        <v>70</v>
      </c>
      <c r="V51" s="17">
        <v>1279893321</v>
      </c>
      <c r="W51" s="17">
        <v>26064265</v>
      </c>
      <c r="X51">
        <v>8.15</v>
      </c>
      <c r="Y51">
        <v>8.6</v>
      </c>
    </row>
    <row r="52" spans="1:25" x14ac:dyDescent="0.25">
      <c r="A52">
        <v>19893</v>
      </c>
      <c r="B52">
        <v>6.3882618000000004</v>
      </c>
      <c r="C52" s="17">
        <v>553</v>
      </c>
      <c r="D52" s="17">
        <v>10467451860</v>
      </c>
      <c r="E52" s="17">
        <v>163443138</v>
      </c>
      <c r="F52">
        <v>6.25</v>
      </c>
      <c r="G52">
        <v>6.7388199999999996</v>
      </c>
      <c r="I52">
        <v>19933</v>
      </c>
      <c r="J52" t="s">
        <v>77</v>
      </c>
      <c r="K52">
        <v>9.32</v>
      </c>
      <c r="L52" s="17">
        <v>145</v>
      </c>
      <c r="M52" s="17">
        <v>4188788912</v>
      </c>
      <c r="N52" s="17">
        <v>85352841</v>
      </c>
      <c r="O52">
        <v>8.15</v>
      </c>
      <c r="P52">
        <v>9.19</v>
      </c>
      <c r="R52">
        <v>19934</v>
      </c>
      <c r="S52" t="s">
        <v>78</v>
      </c>
      <c r="T52">
        <v>8.9600000000000009</v>
      </c>
      <c r="U52" s="17">
        <v>220</v>
      </c>
      <c r="V52" s="17">
        <v>3254600781</v>
      </c>
      <c r="W52" s="17">
        <v>73050486</v>
      </c>
      <c r="X52">
        <v>8.98</v>
      </c>
      <c r="Y52">
        <v>8.68</v>
      </c>
    </row>
    <row r="53" spans="1:25" x14ac:dyDescent="0.25">
      <c r="A53">
        <v>19894</v>
      </c>
      <c r="B53">
        <v>6.3174060000000001</v>
      </c>
      <c r="C53" s="17">
        <v>819</v>
      </c>
      <c r="D53" s="17">
        <v>18371284086</v>
      </c>
      <c r="E53" s="17">
        <v>270778536</v>
      </c>
      <c r="F53">
        <v>5.9</v>
      </c>
      <c r="G53">
        <v>6.6449949999999998</v>
      </c>
      <c r="I53">
        <v>19934</v>
      </c>
      <c r="J53" t="s">
        <v>77</v>
      </c>
      <c r="K53">
        <v>9.1300000000000008</v>
      </c>
      <c r="L53" s="17">
        <v>211</v>
      </c>
      <c r="M53" s="17">
        <v>7343780651</v>
      </c>
      <c r="N53" s="17">
        <v>150402432</v>
      </c>
      <c r="O53">
        <v>8.19</v>
      </c>
      <c r="P53">
        <v>9.32</v>
      </c>
      <c r="R53">
        <v>19941</v>
      </c>
      <c r="S53" t="s">
        <v>78</v>
      </c>
      <c r="T53">
        <v>8.5</v>
      </c>
      <c r="U53" s="17">
        <v>72</v>
      </c>
      <c r="V53" s="17">
        <v>1161307941</v>
      </c>
      <c r="W53" s="17">
        <v>25151325</v>
      </c>
      <c r="X53">
        <v>8.66</v>
      </c>
      <c r="Y53">
        <v>8.65</v>
      </c>
    </row>
    <row r="54" spans="1:25" x14ac:dyDescent="0.25">
      <c r="A54">
        <v>19901</v>
      </c>
      <c r="B54">
        <v>6.9865329000000003</v>
      </c>
      <c r="C54" s="17">
        <v>552</v>
      </c>
      <c r="D54" s="17">
        <v>10228360396</v>
      </c>
      <c r="E54" s="17">
        <v>161151140</v>
      </c>
      <c r="F54">
        <v>6.3</v>
      </c>
      <c r="G54">
        <v>6.6051149999999996</v>
      </c>
      <c r="I54">
        <v>19941</v>
      </c>
      <c r="J54" t="s">
        <v>77</v>
      </c>
      <c r="K54">
        <v>9.07</v>
      </c>
      <c r="L54" s="17">
        <v>125</v>
      </c>
      <c r="M54" s="17">
        <v>4315172946</v>
      </c>
      <c r="N54" s="17">
        <v>91235837</v>
      </c>
      <c r="O54">
        <v>8.4600000000000009</v>
      </c>
      <c r="P54">
        <v>9.2899999999999991</v>
      </c>
      <c r="R54">
        <v>19942</v>
      </c>
      <c r="S54" t="s">
        <v>78</v>
      </c>
      <c r="T54">
        <v>8.18</v>
      </c>
      <c r="U54" s="17">
        <v>87</v>
      </c>
      <c r="V54" s="17">
        <v>1436977900</v>
      </c>
      <c r="W54" s="17">
        <v>29896145</v>
      </c>
      <c r="X54">
        <v>8.32</v>
      </c>
      <c r="Y54">
        <v>8.49</v>
      </c>
    </row>
    <row r="55" spans="1:25" x14ac:dyDescent="0.25">
      <c r="A55">
        <v>19902</v>
      </c>
      <c r="B55">
        <v>6.9747338000000001</v>
      </c>
      <c r="C55" s="17">
        <v>621</v>
      </c>
      <c r="D55" s="17">
        <v>12062141882</v>
      </c>
      <c r="E55" s="17">
        <v>182701185</v>
      </c>
      <c r="F55">
        <v>6.06</v>
      </c>
      <c r="G55">
        <v>6.6667339999999999</v>
      </c>
      <c r="I55">
        <v>19942</v>
      </c>
      <c r="J55" t="s">
        <v>77</v>
      </c>
      <c r="K55">
        <v>9.06</v>
      </c>
      <c r="L55" s="17">
        <v>177</v>
      </c>
      <c r="M55" s="17">
        <v>5071014032</v>
      </c>
      <c r="N55" s="17">
        <v>108570681</v>
      </c>
      <c r="O55">
        <v>8.56</v>
      </c>
      <c r="P55">
        <v>9.14</v>
      </c>
      <c r="R55">
        <v>19943</v>
      </c>
      <c r="S55" t="s">
        <v>78</v>
      </c>
      <c r="T55">
        <v>8.14</v>
      </c>
      <c r="U55" s="17">
        <v>71</v>
      </c>
      <c r="V55" s="17">
        <v>1227168348</v>
      </c>
      <c r="W55" s="17">
        <v>25406149</v>
      </c>
      <c r="X55">
        <v>8.2799999999999994</v>
      </c>
      <c r="Y55">
        <v>8.4499999999999993</v>
      </c>
    </row>
    <row r="56" spans="1:25" x14ac:dyDescent="0.25">
      <c r="A56">
        <v>19903</v>
      </c>
      <c r="B56">
        <v>6.8446363000000003</v>
      </c>
      <c r="C56" s="17">
        <v>569</v>
      </c>
      <c r="D56" s="17">
        <v>11279162008</v>
      </c>
      <c r="E56" s="17">
        <v>178776679</v>
      </c>
      <c r="F56">
        <v>6.34</v>
      </c>
      <c r="G56">
        <v>6.7808270000000004</v>
      </c>
      <c r="I56">
        <v>19943</v>
      </c>
      <c r="J56" t="s">
        <v>77</v>
      </c>
      <c r="K56">
        <v>8.68</v>
      </c>
      <c r="L56" s="17">
        <v>147</v>
      </c>
      <c r="M56" s="17">
        <v>4261281947</v>
      </c>
      <c r="N56" s="17">
        <v>82649985</v>
      </c>
      <c r="O56">
        <v>7.76</v>
      </c>
      <c r="P56">
        <v>8.99</v>
      </c>
      <c r="R56">
        <v>19944</v>
      </c>
      <c r="S56" t="s">
        <v>78</v>
      </c>
      <c r="T56">
        <v>8.84</v>
      </c>
      <c r="U56" s="17">
        <v>235</v>
      </c>
      <c r="V56" s="17">
        <v>3442619762</v>
      </c>
      <c r="W56" s="17">
        <v>75768320</v>
      </c>
      <c r="X56">
        <v>8.8000000000000007</v>
      </c>
      <c r="Y56">
        <v>8.42</v>
      </c>
    </row>
    <row r="57" spans="1:25" x14ac:dyDescent="0.25">
      <c r="A57">
        <v>19904</v>
      </c>
      <c r="B57">
        <v>6.9927878999999997</v>
      </c>
      <c r="C57" s="17">
        <v>968</v>
      </c>
      <c r="D57" s="17">
        <v>22398014098</v>
      </c>
      <c r="E57" s="17">
        <v>370953427</v>
      </c>
      <c r="F57">
        <v>6.62</v>
      </c>
      <c r="G57">
        <v>6.9496729999999998</v>
      </c>
      <c r="I57">
        <v>19944</v>
      </c>
      <c r="J57" t="s">
        <v>77</v>
      </c>
      <c r="K57">
        <v>9.3800000000000008</v>
      </c>
      <c r="L57" s="17">
        <v>223</v>
      </c>
      <c r="M57" s="17">
        <v>8487952375</v>
      </c>
      <c r="N57" s="17">
        <v>180884343</v>
      </c>
      <c r="O57">
        <v>8.52</v>
      </c>
      <c r="P57">
        <v>9.0500000000000007</v>
      </c>
      <c r="R57">
        <v>19951</v>
      </c>
      <c r="S57" t="s">
        <v>78</v>
      </c>
      <c r="T57">
        <v>8.7799999999999994</v>
      </c>
      <c r="U57" s="17">
        <v>54</v>
      </c>
      <c r="V57" s="17">
        <v>1008543847</v>
      </c>
      <c r="W57" s="17">
        <v>22990209</v>
      </c>
      <c r="X57">
        <v>9.1199999999999992</v>
      </c>
      <c r="Y57">
        <v>8.49</v>
      </c>
    </row>
    <row r="58" spans="1:25" x14ac:dyDescent="0.25">
      <c r="A58">
        <v>19911</v>
      </c>
      <c r="B58">
        <v>7.0288310000000003</v>
      </c>
      <c r="C58" s="17">
        <v>577</v>
      </c>
      <c r="D58" s="17">
        <v>12380603590</v>
      </c>
      <c r="E58" s="17">
        <v>212099842</v>
      </c>
      <c r="F58">
        <v>6.85</v>
      </c>
      <c r="G58">
        <v>6.9602469999999999</v>
      </c>
      <c r="I58">
        <v>19951</v>
      </c>
      <c r="J58" t="s">
        <v>77</v>
      </c>
      <c r="K58">
        <v>9.16</v>
      </c>
      <c r="L58" s="17">
        <v>131</v>
      </c>
      <c r="M58" s="17">
        <v>5010554965</v>
      </c>
      <c r="N58" s="17">
        <v>98018394</v>
      </c>
      <c r="O58">
        <v>7.83</v>
      </c>
      <c r="P58">
        <v>9.07</v>
      </c>
      <c r="R58">
        <v>19952</v>
      </c>
      <c r="S58" t="s">
        <v>78</v>
      </c>
      <c r="T58">
        <v>8.82</v>
      </c>
      <c r="U58" s="17">
        <v>57</v>
      </c>
      <c r="V58" s="17">
        <v>1017934696</v>
      </c>
      <c r="W58" s="17">
        <v>23405131</v>
      </c>
      <c r="X58">
        <v>9.1999999999999993</v>
      </c>
      <c r="Y58">
        <v>8.65</v>
      </c>
    </row>
    <row r="59" spans="1:25" x14ac:dyDescent="0.25">
      <c r="A59">
        <v>19912</v>
      </c>
      <c r="B59">
        <v>7.4999494999999996</v>
      </c>
      <c r="C59" s="17">
        <v>544</v>
      </c>
      <c r="D59" s="17">
        <v>12650004548</v>
      </c>
      <c r="E59" s="17">
        <v>218306546</v>
      </c>
      <c r="F59">
        <v>6.9</v>
      </c>
      <c r="G59">
        <v>7.0915509999999999</v>
      </c>
      <c r="I59">
        <v>19952</v>
      </c>
      <c r="J59" t="s">
        <v>77</v>
      </c>
      <c r="K59">
        <v>10.27</v>
      </c>
      <c r="L59" s="17">
        <v>154</v>
      </c>
      <c r="M59" s="17">
        <v>4960803602</v>
      </c>
      <c r="N59" s="17">
        <v>118350802</v>
      </c>
      <c r="O59">
        <v>9.5399999999999991</v>
      </c>
      <c r="P59">
        <v>9.3699999999999992</v>
      </c>
      <c r="R59">
        <v>19953</v>
      </c>
      <c r="S59" t="s">
        <v>78</v>
      </c>
      <c r="T59">
        <v>8.92</v>
      </c>
      <c r="U59" s="17">
        <v>78</v>
      </c>
      <c r="V59" s="17">
        <v>1611734158</v>
      </c>
      <c r="W59" s="17">
        <v>37831794</v>
      </c>
      <c r="X59">
        <v>9.39</v>
      </c>
      <c r="Y59">
        <v>8.84</v>
      </c>
    </row>
    <row r="60" spans="1:25" x14ac:dyDescent="0.25">
      <c r="A60">
        <v>19913</v>
      </c>
      <c r="B60">
        <v>7.6905061000000003</v>
      </c>
      <c r="C60" s="17">
        <v>617</v>
      </c>
      <c r="D60" s="17">
        <v>10253514139</v>
      </c>
      <c r="E60" s="17">
        <v>178272058</v>
      </c>
      <c r="F60">
        <v>6.95</v>
      </c>
      <c r="G60">
        <v>7.3030189999999999</v>
      </c>
      <c r="I60">
        <v>19953</v>
      </c>
      <c r="J60" t="s">
        <v>77</v>
      </c>
      <c r="K60">
        <v>9.9700000000000006</v>
      </c>
      <c r="L60" s="17">
        <v>134</v>
      </c>
      <c r="M60" s="17">
        <v>4686256410</v>
      </c>
      <c r="N60" s="17">
        <v>98264379</v>
      </c>
      <c r="O60">
        <v>8.39</v>
      </c>
      <c r="P60">
        <v>9.6999999999999993</v>
      </c>
      <c r="R60">
        <v>19954</v>
      </c>
      <c r="S60" t="s">
        <v>78</v>
      </c>
      <c r="T60">
        <v>8.76</v>
      </c>
      <c r="U60" s="17">
        <v>279</v>
      </c>
      <c r="V60" s="17">
        <v>4347676210</v>
      </c>
      <c r="W60" s="17">
        <v>95239260</v>
      </c>
      <c r="X60">
        <v>8.76</v>
      </c>
      <c r="Y60">
        <v>8.82</v>
      </c>
    </row>
    <row r="61" spans="1:25" x14ac:dyDescent="0.25">
      <c r="A61">
        <v>19914</v>
      </c>
      <c r="B61">
        <v>7.8199731000000003</v>
      </c>
      <c r="C61" s="17">
        <v>1139</v>
      </c>
      <c r="D61" s="17">
        <v>24700776147</v>
      </c>
      <c r="E61" s="17">
        <v>431454797</v>
      </c>
      <c r="F61">
        <v>6.99</v>
      </c>
      <c r="G61">
        <v>7.5098149999999997</v>
      </c>
      <c r="I61">
        <v>19954</v>
      </c>
      <c r="J61" t="s">
        <v>77</v>
      </c>
      <c r="K61">
        <v>9.5500000000000007</v>
      </c>
      <c r="L61" s="17">
        <v>236</v>
      </c>
      <c r="M61" s="17">
        <v>8869166952</v>
      </c>
      <c r="N61" s="17">
        <v>201591803</v>
      </c>
      <c r="O61">
        <v>9.09</v>
      </c>
      <c r="P61">
        <v>9.74</v>
      </c>
      <c r="R61">
        <v>19961</v>
      </c>
      <c r="S61" t="s">
        <v>78</v>
      </c>
      <c r="T61">
        <v>7.96</v>
      </c>
      <c r="U61" s="17">
        <v>105</v>
      </c>
      <c r="V61" s="17">
        <v>1876560057</v>
      </c>
      <c r="W61" s="17">
        <v>38503577</v>
      </c>
      <c r="X61">
        <v>8.2100000000000009</v>
      </c>
      <c r="Y61">
        <v>8.6199999999999992</v>
      </c>
    </row>
    <row r="62" spans="1:25" x14ac:dyDescent="0.25">
      <c r="A62">
        <v>19921</v>
      </c>
      <c r="B62">
        <v>8.1637141999999994</v>
      </c>
      <c r="C62" s="17">
        <v>540</v>
      </c>
      <c r="D62" s="17">
        <v>10465904200</v>
      </c>
      <c r="E62" s="17">
        <v>203389174</v>
      </c>
      <c r="F62">
        <v>7.77</v>
      </c>
      <c r="G62">
        <v>7.7935359999999996</v>
      </c>
      <c r="I62">
        <v>19961</v>
      </c>
      <c r="J62" t="s">
        <v>77</v>
      </c>
      <c r="K62">
        <v>8.75</v>
      </c>
      <c r="L62" s="17">
        <v>162</v>
      </c>
      <c r="M62" s="17">
        <v>6255311706</v>
      </c>
      <c r="N62" s="17">
        <v>123434673</v>
      </c>
      <c r="O62">
        <v>7.89</v>
      </c>
      <c r="P62">
        <v>9.64</v>
      </c>
      <c r="R62">
        <v>19962</v>
      </c>
      <c r="S62" t="s">
        <v>78</v>
      </c>
      <c r="T62">
        <v>8.58</v>
      </c>
      <c r="U62" s="17">
        <v>171</v>
      </c>
      <c r="V62" s="17">
        <v>2898517832</v>
      </c>
      <c r="W62" s="17">
        <v>62488961</v>
      </c>
      <c r="X62">
        <v>8.6199999999999992</v>
      </c>
      <c r="Y62">
        <v>8.56</v>
      </c>
    </row>
    <row r="63" spans="1:25" x14ac:dyDescent="0.25">
      <c r="A63">
        <v>19922</v>
      </c>
      <c r="B63">
        <v>8.1420261000000007</v>
      </c>
      <c r="C63" s="17">
        <v>765</v>
      </c>
      <c r="D63" s="17">
        <v>14881361927</v>
      </c>
      <c r="E63" s="17">
        <v>299466348</v>
      </c>
      <c r="F63">
        <v>8.0500000000000007</v>
      </c>
      <c r="G63">
        <v>7.9540550000000003</v>
      </c>
      <c r="I63">
        <v>19962</v>
      </c>
      <c r="J63" t="s">
        <v>77</v>
      </c>
      <c r="K63">
        <v>9.4700000000000006</v>
      </c>
      <c r="L63" s="17">
        <v>243</v>
      </c>
      <c r="M63" s="17">
        <v>9192372759</v>
      </c>
      <c r="N63" s="17">
        <v>192809489</v>
      </c>
      <c r="O63">
        <v>8.39</v>
      </c>
      <c r="P63">
        <v>9.44</v>
      </c>
      <c r="R63">
        <v>19963</v>
      </c>
      <c r="S63" t="s">
        <v>78</v>
      </c>
      <c r="T63">
        <v>8.61</v>
      </c>
      <c r="U63" s="17">
        <v>144</v>
      </c>
      <c r="V63" s="17">
        <v>2494656521</v>
      </c>
      <c r="W63" s="17">
        <v>52528557</v>
      </c>
      <c r="X63">
        <v>8.42</v>
      </c>
      <c r="Y63">
        <v>8.48</v>
      </c>
    </row>
    <row r="64" spans="1:25" x14ac:dyDescent="0.25">
      <c r="A64">
        <v>19923</v>
      </c>
      <c r="B64">
        <v>8.1475554999999993</v>
      </c>
      <c r="C64" s="17">
        <v>647</v>
      </c>
      <c r="D64" s="17">
        <v>11961666393</v>
      </c>
      <c r="E64" s="17">
        <v>225186381</v>
      </c>
      <c r="F64">
        <v>7.53</v>
      </c>
      <c r="G64">
        <v>8.0683170000000004</v>
      </c>
      <c r="I64">
        <v>19963</v>
      </c>
      <c r="J64" t="s">
        <v>77</v>
      </c>
      <c r="K64">
        <v>8.9499999999999993</v>
      </c>
      <c r="L64" s="17">
        <v>188</v>
      </c>
      <c r="M64" s="17">
        <v>6714510036</v>
      </c>
      <c r="N64" s="17">
        <v>134119368</v>
      </c>
      <c r="O64">
        <v>7.99</v>
      </c>
      <c r="P64">
        <v>9.18</v>
      </c>
      <c r="R64">
        <v>19964</v>
      </c>
      <c r="S64" t="s">
        <v>78</v>
      </c>
      <c r="T64">
        <v>8.76</v>
      </c>
      <c r="U64" s="17">
        <v>326</v>
      </c>
      <c r="V64" s="17">
        <v>5225513520</v>
      </c>
      <c r="W64" s="17">
        <v>112825955</v>
      </c>
      <c r="X64">
        <v>8.64</v>
      </c>
      <c r="Y64">
        <v>8.48</v>
      </c>
    </row>
    <row r="65" spans="1:25" x14ac:dyDescent="0.25">
      <c r="A65">
        <v>19924</v>
      </c>
      <c r="B65">
        <v>8.3472123000000007</v>
      </c>
      <c r="C65" s="17">
        <v>1116</v>
      </c>
      <c r="D65" s="17">
        <v>24596195439</v>
      </c>
      <c r="E65" s="17">
        <v>473387303</v>
      </c>
      <c r="F65">
        <v>7.7</v>
      </c>
      <c r="G65">
        <v>8.2001270000000002</v>
      </c>
      <c r="I65">
        <v>19964</v>
      </c>
      <c r="J65" t="s">
        <v>77</v>
      </c>
      <c r="K65">
        <v>9.0399999999999991</v>
      </c>
      <c r="L65" s="17">
        <v>262</v>
      </c>
      <c r="M65" s="17">
        <v>9939432426</v>
      </c>
      <c r="N65" s="17">
        <v>199039947</v>
      </c>
      <c r="O65">
        <v>8.01</v>
      </c>
      <c r="P65">
        <v>9.0500000000000007</v>
      </c>
      <c r="R65">
        <v>19971</v>
      </c>
      <c r="S65" t="s">
        <v>78</v>
      </c>
      <c r="T65">
        <v>7.58</v>
      </c>
      <c r="U65" s="17">
        <v>124</v>
      </c>
      <c r="V65" s="17">
        <v>2244887577</v>
      </c>
      <c r="W65" s="17">
        <v>43370561</v>
      </c>
      <c r="X65">
        <v>7.73</v>
      </c>
      <c r="Y65">
        <v>8.3800000000000008</v>
      </c>
    </row>
    <row r="66" spans="1:25" x14ac:dyDescent="0.25">
      <c r="A66">
        <v>19931</v>
      </c>
      <c r="B66">
        <v>8.7381203000000003</v>
      </c>
      <c r="C66" s="17">
        <v>588</v>
      </c>
      <c r="D66" s="17">
        <v>10830174974</v>
      </c>
      <c r="E66" s="17">
        <v>229805840</v>
      </c>
      <c r="F66">
        <v>8.49</v>
      </c>
      <c r="G66">
        <v>8.3437289999999997</v>
      </c>
      <c r="I66">
        <v>19971</v>
      </c>
      <c r="J66" t="s">
        <v>77</v>
      </c>
      <c r="K66">
        <v>8.7200000000000006</v>
      </c>
      <c r="L66" s="17">
        <v>176</v>
      </c>
      <c r="M66" s="17">
        <v>5577727407</v>
      </c>
      <c r="N66" s="17">
        <v>110282999</v>
      </c>
      <c r="O66">
        <v>7.91</v>
      </c>
      <c r="P66">
        <v>9.0500000000000007</v>
      </c>
      <c r="R66">
        <v>19972</v>
      </c>
      <c r="S66" t="s">
        <v>78</v>
      </c>
      <c r="T66">
        <v>8.49</v>
      </c>
      <c r="U66" s="17">
        <v>161</v>
      </c>
      <c r="V66" s="17">
        <v>3207850151</v>
      </c>
      <c r="W66" s="17">
        <v>66466851</v>
      </c>
      <c r="X66">
        <v>8.2899999999999991</v>
      </c>
      <c r="Y66">
        <v>8.36</v>
      </c>
    </row>
    <row r="67" spans="1:25" x14ac:dyDescent="0.25">
      <c r="A67">
        <v>19932</v>
      </c>
      <c r="B67">
        <v>9.1221192000000002</v>
      </c>
      <c r="C67" s="17">
        <v>755</v>
      </c>
      <c r="D67" s="17">
        <v>13255024888</v>
      </c>
      <c r="E67" s="17">
        <v>259338785</v>
      </c>
      <c r="F67">
        <v>7.83</v>
      </c>
      <c r="G67">
        <v>8.5887519999999995</v>
      </c>
      <c r="I67">
        <v>19972</v>
      </c>
      <c r="J67" t="s">
        <v>77</v>
      </c>
      <c r="K67">
        <v>9.4700000000000006</v>
      </c>
      <c r="L67" s="17">
        <v>230</v>
      </c>
      <c r="M67" s="17">
        <v>7740442496</v>
      </c>
      <c r="N67" s="17">
        <v>175813300</v>
      </c>
      <c r="O67">
        <v>9.09</v>
      </c>
      <c r="P67">
        <v>9.0500000000000007</v>
      </c>
      <c r="R67">
        <v>19973</v>
      </c>
      <c r="S67" t="s">
        <v>78</v>
      </c>
      <c r="T67">
        <v>8.36</v>
      </c>
      <c r="U67" s="17">
        <v>128</v>
      </c>
      <c r="V67" s="17">
        <v>2604539149</v>
      </c>
      <c r="W67" s="17">
        <v>53050652</v>
      </c>
      <c r="X67">
        <v>8.15</v>
      </c>
      <c r="Y67">
        <v>8.3000000000000007</v>
      </c>
    </row>
    <row r="68" spans="1:25" x14ac:dyDescent="0.25">
      <c r="A68">
        <v>19933</v>
      </c>
      <c r="B68">
        <v>8.9646568000000002</v>
      </c>
      <c r="C68" s="17">
        <v>598</v>
      </c>
      <c r="D68" s="17">
        <v>12142635403</v>
      </c>
      <c r="E68" s="17">
        <v>246135872</v>
      </c>
      <c r="F68">
        <v>8.11</v>
      </c>
      <c r="G68">
        <v>8.7930270000000004</v>
      </c>
      <c r="I68">
        <v>19973</v>
      </c>
      <c r="J68" t="s">
        <v>77</v>
      </c>
      <c r="K68">
        <v>9.2899999999999991</v>
      </c>
      <c r="L68" s="17">
        <v>169</v>
      </c>
      <c r="M68" s="17">
        <v>4721167005</v>
      </c>
      <c r="N68" s="17">
        <v>108563334</v>
      </c>
      <c r="O68">
        <v>9.1999999999999993</v>
      </c>
      <c r="P68">
        <v>9.1300000000000008</v>
      </c>
      <c r="R68">
        <v>19974</v>
      </c>
      <c r="S68" t="s">
        <v>78</v>
      </c>
      <c r="T68">
        <v>8.57</v>
      </c>
      <c r="U68" s="17">
        <v>268</v>
      </c>
      <c r="V68" s="17">
        <v>4760747713</v>
      </c>
      <c r="W68" s="17">
        <v>99285201</v>
      </c>
      <c r="X68">
        <v>8.34</v>
      </c>
      <c r="Y68">
        <v>8.25</v>
      </c>
    </row>
    <row r="69" spans="1:25" x14ac:dyDescent="0.25">
      <c r="A69">
        <v>19934</v>
      </c>
      <c r="B69">
        <v>8.8129188999999997</v>
      </c>
      <c r="C69" s="17">
        <v>1066</v>
      </c>
      <c r="D69" s="17">
        <v>23433028921</v>
      </c>
      <c r="E69" s="17">
        <v>475672650</v>
      </c>
      <c r="F69">
        <v>8.1199999999999992</v>
      </c>
      <c r="G69">
        <v>8.9094540000000002</v>
      </c>
      <c r="I69">
        <v>19974</v>
      </c>
      <c r="J69" t="s">
        <v>77</v>
      </c>
      <c r="K69">
        <v>8.6999999999999993</v>
      </c>
      <c r="L69" s="17">
        <v>247</v>
      </c>
      <c r="M69" s="17">
        <v>8667058060</v>
      </c>
      <c r="N69" s="17">
        <v>176175219</v>
      </c>
      <c r="O69">
        <v>8.1300000000000008</v>
      </c>
      <c r="P69">
        <v>9.0500000000000007</v>
      </c>
      <c r="R69">
        <v>19981</v>
      </c>
      <c r="S69" t="s">
        <v>78</v>
      </c>
      <c r="T69">
        <v>8.2799999999999994</v>
      </c>
      <c r="U69" s="17">
        <v>133</v>
      </c>
      <c r="V69" s="17">
        <v>3108573395</v>
      </c>
      <c r="W69" s="17">
        <v>61746524</v>
      </c>
      <c r="X69">
        <v>7.95</v>
      </c>
      <c r="Y69">
        <v>8.43</v>
      </c>
    </row>
    <row r="70" spans="1:25" x14ac:dyDescent="0.25">
      <c r="A70">
        <v>19941</v>
      </c>
      <c r="B70">
        <v>8.7694375999999998</v>
      </c>
      <c r="C70" s="17">
        <v>546</v>
      </c>
      <c r="D70" s="17">
        <v>11572315593</v>
      </c>
      <c r="E70" s="17">
        <v>236322578</v>
      </c>
      <c r="F70">
        <v>8.17</v>
      </c>
      <c r="G70">
        <v>8.9172829999999994</v>
      </c>
      <c r="I70">
        <v>19981</v>
      </c>
      <c r="J70" t="s">
        <v>77</v>
      </c>
      <c r="K70">
        <v>8.6</v>
      </c>
      <c r="L70" s="17">
        <v>184</v>
      </c>
      <c r="M70" s="17">
        <v>8137090406</v>
      </c>
      <c r="N70" s="17">
        <v>166993472</v>
      </c>
      <c r="O70">
        <v>8.2100000000000009</v>
      </c>
      <c r="P70">
        <v>9.02</v>
      </c>
      <c r="R70">
        <v>19982</v>
      </c>
      <c r="S70" t="s">
        <v>78</v>
      </c>
      <c r="T70">
        <v>8.08</v>
      </c>
      <c r="U70" s="17">
        <v>126</v>
      </c>
      <c r="V70" s="17">
        <v>2856544872</v>
      </c>
      <c r="W70" s="17">
        <v>57300983</v>
      </c>
      <c r="X70">
        <v>8.02</v>
      </c>
      <c r="Y70">
        <v>8.32</v>
      </c>
    </row>
    <row r="71" spans="1:25" x14ac:dyDescent="0.25">
      <c r="A71">
        <v>19942</v>
      </c>
      <c r="B71">
        <v>9.0206392999999991</v>
      </c>
      <c r="C71" s="17">
        <v>692</v>
      </c>
      <c r="D71" s="17">
        <v>15569069890</v>
      </c>
      <c r="E71" s="17">
        <v>319622796</v>
      </c>
      <c r="F71">
        <v>8.2100000000000009</v>
      </c>
      <c r="G71">
        <v>8.8919130000000006</v>
      </c>
      <c r="I71">
        <v>19982</v>
      </c>
      <c r="J71" t="s">
        <v>77</v>
      </c>
      <c r="K71">
        <v>9.0500000000000007</v>
      </c>
      <c r="L71" s="17">
        <v>197</v>
      </c>
      <c r="M71" s="17">
        <v>7023800634</v>
      </c>
      <c r="N71" s="17">
        <v>140301906</v>
      </c>
      <c r="O71">
        <v>7.99</v>
      </c>
      <c r="P71">
        <v>8.91</v>
      </c>
      <c r="R71">
        <v>19983</v>
      </c>
      <c r="S71" t="s">
        <v>78</v>
      </c>
      <c r="T71">
        <v>7.94</v>
      </c>
      <c r="U71" s="17">
        <v>118</v>
      </c>
      <c r="V71" s="17">
        <v>2756526055</v>
      </c>
      <c r="W71" s="17">
        <v>54533230</v>
      </c>
      <c r="X71">
        <v>7.91</v>
      </c>
      <c r="Y71">
        <v>8.2200000000000006</v>
      </c>
    </row>
    <row r="72" spans="1:25" x14ac:dyDescent="0.25">
      <c r="A72">
        <v>19943</v>
      </c>
      <c r="B72">
        <v>8.9610254000000005</v>
      </c>
      <c r="C72" s="17">
        <v>621</v>
      </c>
      <c r="D72" s="17">
        <v>11488520733</v>
      </c>
      <c r="E72" s="17">
        <v>241736560</v>
      </c>
      <c r="F72">
        <v>8.42</v>
      </c>
      <c r="G72">
        <v>8.8910049999999998</v>
      </c>
      <c r="I72">
        <v>19983</v>
      </c>
      <c r="J72" t="s">
        <v>77</v>
      </c>
      <c r="K72">
        <v>9.17</v>
      </c>
      <c r="L72" s="17">
        <v>165</v>
      </c>
      <c r="M72" s="17">
        <v>6213258517</v>
      </c>
      <c r="N72" s="17">
        <v>122067638</v>
      </c>
      <c r="O72">
        <v>7.86</v>
      </c>
      <c r="P72">
        <v>8.8800000000000008</v>
      </c>
      <c r="R72">
        <v>19984</v>
      </c>
      <c r="S72" t="s">
        <v>78</v>
      </c>
      <c r="T72">
        <v>8.16</v>
      </c>
      <c r="U72" s="17">
        <v>270</v>
      </c>
      <c r="V72" s="17">
        <v>5262909433</v>
      </c>
      <c r="W72" s="17">
        <v>106456258</v>
      </c>
      <c r="X72">
        <v>8.09</v>
      </c>
      <c r="Y72">
        <v>8.1199999999999992</v>
      </c>
    </row>
    <row r="73" spans="1:25" x14ac:dyDescent="0.25">
      <c r="A73">
        <v>19944</v>
      </c>
      <c r="B73">
        <v>9.0180047000000005</v>
      </c>
      <c r="C73" s="17">
        <v>1037</v>
      </c>
      <c r="D73" s="17">
        <v>26262367356</v>
      </c>
      <c r="E73" s="17">
        <v>555218017</v>
      </c>
      <c r="F73">
        <v>8.4600000000000009</v>
      </c>
      <c r="G73">
        <v>8.9422770000000007</v>
      </c>
      <c r="I73">
        <v>19984</v>
      </c>
      <c r="J73" t="s">
        <v>77</v>
      </c>
      <c r="K73">
        <v>8.6199999999999992</v>
      </c>
      <c r="L73" s="17">
        <v>230</v>
      </c>
      <c r="M73" s="17">
        <v>10144778967</v>
      </c>
      <c r="N73" s="17">
        <v>199720880</v>
      </c>
      <c r="O73">
        <v>7.87</v>
      </c>
      <c r="P73">
        <v>8.86</v>
      </c>
      <c r="R73">
        <v>19991</v>
      </c>
      <c r="S73" t="s">
        <v>78</v>
      </c>
      <c r="T73">
        <v>7.85</v>
      </c>
      <c r="U73" s="17">
        <v>160</v>
      </c>
      <c r="V73" s="17">
        <v>3803905373</v>
      </c>
      <c r="W73" s="17">
        <v>72303976</v>
      </c>
      <c r="X73">
        <v>7.6</v>
      </c>
      <c r="Y73">
        <v>8</v>
      </c>
    </row>
    <row r="74" spans="1:25" x14ac:dyDescent="0.25">
      <c r="A74">
        <v>19951</v>
      </c>
      <c r="B74">
        <v>9.3752171000000004</v>
      </c>
      <c r="C74" s="17">
        <v>566</v>
      </c>
      <c r="D74" s="17">
        <v>13238820228</v>
      </c>
      <c r="E74" s="17">
        <v>288400792</v>
      </c>
      <c r="F74">
        <v>8.7100000000000009</v>
      </c>
      <c r="G74">
        <v>9.0937219999999996</v>
      </c>
      <c r="I74">
        <v>19991</v>
      </c>
      <c r="J74" t="s">
        <v>77</v>
      </c>
      <c r="K74">
        <v>8.16</v>
      </c>
      <c r="L74" s="17">
        <v>178</v>
      </c>
      <c r="M74" s="17">
        <v>9410444281</v>
      </c>
      <c r="N74" s="17">
        <v>178094137</v>
      </c>
      <c r="O74">
        <v>7.57</v>
      </c>
      <c r="P74">
        <v>8.75</v>
      </c>
      <c r="R74">
        <v>19992</v>
      </c>
      <c r="S74" t="s">
        <v>78</v>
      </c>
      <c r="T74">
        <v>7.82</v>
      </c>
      <c r="U74" s="17">
        <v>155</v>
      </c>
      <c r="V74" s="17">
        <v>3758424618</v>
      </c>
      <c r="W74" s="17">
        <v>71515034</v>
      </c>
      <c r="X74">
        <v>7.61</v>
      </c>
      <c r="Y74">
        <v>7.94</v>
      </c>
    </row>
    <row r="75" spans="1:25" x14ac:dyDescent="0.25">
      <c r="A75">
        <v>19952</v>
      </c>
      <c r="B75">
        <v>9.8504454999999993</v>
      </c>
      <c r="C75" s="17">
        <v>677</v>
      </c>
      <c r="D75" s="17">
        <v>14518829418</v>
      </c>
      <c r="E75" s="17">
        <v>321944006</v>
      </c>
      <c r="F75">
        <v>8.8699999999999992</v>
      </c>
      <c r="G75">
        <v>9.3011730000000004</v>
      </c>
      <c r="I75">
        <v>19992</v>
      </c>
      <c r="J75" t="s">
        <v>77</v>
      </c>
      <c r="K75">
        <v>8.86</v>
      </c>
      <c r="L75" s="17">
        <v>200</v>
      </c>
      <c r="M75" s="17">
        <v>7803925188</v>
      </c>
      <c r="N75" s="17">
        <v>159715643</v>
      </c>
      <c r="O75">
        <v>8.19</v>
      </c>
      <c r="P75">
        <v>8.6999999999999993</v>
      </c>
      <c r="R75">
        <v>19993</v>
      </c>
      <c r="S75" t="s">
        <v>78</v>
      </c>
      <c r="T75">
        <v>7.61</v>
      </c>
      <c r="U75" s="17">
        <v>144</v>
      </c>
      <c r="V75" s="17">
        <v>3549310620</v>
      </c>
      <c r="W75" s="17">
        <v>66355109</v>
      </c>
      <c r="X75">
        <v>7.48</v>
      </c>
      <c r="Y75">
        <v>7.86</v>
      </c>
    </row>
    <row r="76" spans="1:25" x14ac:dyDescent="0.25">
      <c r="A76">
        <v>19953</v>
      </c>
      <c r="B76">
        <v>9.3429912999999996</v>
      </c>
      <c r="C76" s="17">
        <v>574</v>
      </c>
      <c r="D76" s="17">
        <v>12557229691</v>
      </c>
      <c r="E76" s="17">
        <v>275459049</v>
      </c>
      <c r="F76">
        <v>8.77</v>
      </c>
      <c r="G76">
        <v>9.3966650000000005</v>
      </c>
      <c r="I76">
        <v>19993</v>
      </c>
      <c r="J76" t="s">
        <v>77</v>
      </c>
      <c r="K76">
        <v>8.59</v>
      </c>
      <c r="L76" s="17">
        <v>203</v>
      </c>
      <c r="M76" s="17">
        <v>10522369964</v>
      </c>
      <c r="N76" s="17">
        <v>207321448</v>
      </c>
      <c r="O76">
        <v>7.88</v>
      </c>
      <c r="P76">
        <v>8.56</v>
      </c>
      <c r="R76">
        <v>19994</v>
      </c>
      <c r="S76" t="s">
        <v>78</v>
      </c>
      <c r="T76">
        <v>7.95</v>
      </c>
      <c r="U76" s="17">
        <v>302</v>
      </c>
      <c r="V76" s="17">
        <v>6610704283</v>
      </c>
      <c r="W76" s="17">
        <v>128116821</v>
      </c>
      <c r="X76">
        <v>7.75</v>
      </c>
      <c r="Y76">
        <v>7.8</v>
      </c>
    </row>
    <row r="77" spans="1:25" x14ac:dyDescent="0.25">
      <c r="A77">
        <v>19954</v>
      </c>
      <c r="B77">
        <v>9.1285615</v>
      </c>
      <c r="C77" s="17">
        <v>1207</v>
      </c>
      <c r="D77" s="17">
        <v>30335188532</v>
      </c>
      <c r="E77" s="17">
        <v>651724490</v>
      </c>
      <c r="F77">
        <v>8.59</v>
      </c>
      <c r="G77">
        <v>9.4243039999999993</v>
      </c>
      <c r="I77">
        <v>19994</v>
      </c>
      <c r="J77" t="s">
        <v>77</v>
      </c>
      <c r="K77">
        <v>8.4600000000000009</v>
      </c>
      <c r="L77" s="17">
        <v>254</v>
      </c>
      <c r="M77" s="17">
        <v>12520248949</v>
      </c>
      <c r="N77" s="17">
        <v>235031893</v>
      </c>
      <c r="O77">
        <v>7.51</v>
      </c>
      <c r="P77">
        <v>8.52</v>
      </c>
      <c r="R77">
        <v>20001</v>
      </c>
      <c r="S77" t="s">
        <v>78</v>
      </c>
      <c r="T77">
        <v>7.69</v>
      </c>
      <c r="U77" s="17">
        <v>200</v>
      </c>
      <c r="V77" s="17">
        <v>5381254465</v>
      </c>
      <c r="W77" s="17">
        <v>97756924</v>
      </c>
      <c r="X77">
        <v>7.27</v>
      </c>
      <c r="Y77">
        <v>7.77</v>
      </c>
    </row>
    <row r="78" spans="1:25" x14ac:dyDescent="0.25">
      <c r="A78">
        <v>19961</v>
      </c>
      <c r="B78">
        <v>9.0159828999999991</v>
      </c>
      <c r="C78" s="17">
        <v>688</v>
      </c>
      <c r="D78" s="17">
        <v>17368685772</v>
      </c>
      <c r="E78" s="17">
        <v>358905361</v>
      </c>
      <c r="F78">
        <v>8.27</v>
      </c>
      <c r="G78">
        <v>9.3344950000000004</v>
      </c>
      <c r="I78">
        <v>20001</v>
      </c>
      <c r="J78" t="s">
        <v>77</v>
      </c>
      <c r="K78">
        <v>8.31</v>
      </c>
      <c r="L78" s="17">
        <v>200</v>
      </c>
      <c r="M78" s="17">
        <v>10001203079</v>
      </c>
      <c r="N78" s="17">
        <v>184110070</v>
      </c>
      <c r="O78">
        <v>7.36</v>
      </c>
      <c r="P78">
        <v>8.5500000000000007</v>
      </c>
      <c r="R78">
        <v>20002</v>
      </c>
      <c r="S78" t="s">
        <v>78</v>
      </c>
      <c r="T78">
        <v>7.72</v>
      </c>
      <c r="U78" s="17">
        <v>278</v>
      </c>
      <c r="V78" s="17">
        <v>6484132212</v>
      </c>
      <c r="W78" s="17">
        <v>126418502</v>
      </c>
      <c r="X78">
        <v>7.8</v>
      </c>
      <c r="Y78">
        <v>7.76</v>
      </c>
    </row>
    <row r="79" spans="1:25" x14ac:dyDescent="0.25">
      <c r="A79">
        <v>19962</v>
      </c>
      <c r="B79">
        <v>9.1979003000000006</v>
      </c>
      <c r="C79" s="17">
        <v>1007</v>
      </c>
      <c r="D79" s="17">
        <v>26481313519</v>
      </c>
      <c r="E79" s="17">
        <v>554180110</v>
      </c>
      <c r="F79">
        <v>8.3699999999999992</v>
      </c>
      <c r="G79">
        <v>9.1713590000000007</v>
      </c>
      <c r="I79">
        <v>20002</v>
      </c>
      <c r="J79" t="s">
        <v>77</v>
      </c>
      <c r="K79">
        <v>8.35</v>
      </c>
      <c r="L79" s="17">
        <v>282</v>
      </c>
      <c r="M79" s="17">
        <v>8911770574</v>
      </c>
      <c r="N79" s="17">
        <v>184457437</v>
      </c>
      <c r="O79">
        <v>8.2799999999999994</v>
      </c>
      <c r="P79">
        <v>8.43</v>
      </c>
      <c r="R79">
        <v>20003</v>
      </c>
      <c r="S79" t="s">
        <v>78</v>
      </c>
      <c r="T79">
        <v>7.95</v>
      </c>
      <c r="U79" s="17">
        <v>190</v>
      </c>
      <c r="V79" s="17">
        <v>5556872747</v>
      </c>
      <c r="W79" s="17">
        <v>107788754</v>
      </c>
      <c r="X79">
        <v>7.76</v>
      </c>
      <c r="Y79">
        <v>7.83</v>
      </c>
    </row>
    <row r="80" spans="1:25" x14ac:dyDescent="0.25">
      <c r="A80">
        <v>19963</v>
      </c>
      <c r="B80">
        <v>8.9593349</v>
      </c>
      <c r="C80" s="17">
        <v>825</v>
      </c>
      <c r="D80" s="17">
        <v>20522225763</v>
      </c>
      <c r="E80" s="17">
        <v>420396326</v>
      </c>
      <c r="F80">
        <v>8.19</v>
      </c>
      <c r="G80">
        <v>9.0754450000000002</v>
      </c>
      <c r="I80">
        <v>20003</v>
      </c>
      <c r="J80" t="s">
        <v>77</v>
      </c>
      <c r="K80">
        <v>8.7100000000000009</v>
      </c>
      <c r="L80" s="17">
        <v>244</v>
      </c>
      <c r="M80" s="17">
        <v>10120036327</v>
      </c>
      <c r="N80" s="17">
        <v>210963914</v>
      </c>
      <c r="O80">
        <v>8.34</v>
      </c>
      <c r="P80">
        <v>8.4600000000000009</v>
      </c>
      <c r="R80">
        <v>20004</v>
      </c>
      <c r="S80" t="s">
        <v>78</v>
      </c>
      <c r="T80">
        <v>8.08</v>
      </c>
      <c r="U80" s="17">
        <v>396</v>
      </c>
      <c r="V80" s="17">
        <v>9864001701</v>
      </c>
      <c r="W80" s="17">
        <v>196660422</v>
      </c>
      <c r="X80">
        <v>7.97</v>
      </c>
      <c r="Y80">
        <v>7.86</v>
      </c>
    </row>
    <row r="81" spans="1:25" x14ac:dyDescent="0.25">
      <c r="A81">
        <v>19964</v>
      </c>
      <c r="B81">
        <v>8.7837980000000009</v>
      </c>
      <c r="C81" s="17">
        <v>1205</v>
      </c>
      <c r="D81" s="17">
        <v>33360716855</v>
      </c>
      <c r="E81" s="17">
        <v>684203709</v>
      </c>
      <c r="F81">
        <v>8.1999999999999993</v>
      </c>
      <c r="G81">
        <v>8.9892540000000007</v>
      </c>
      <c r="I81">
        <v>20004</v>
      </c>
      <c r="J81" t="s">
        <v>77</v>
      </c>
      <c r="K81">
        <v>8.6999999999999993</v>
      </c>
      <c r="L81" s="17">
        <v>335</v>
      </c>
      <c r="M81" s="17">
        <v>17357746311</v>
      </c>
      <c r="N81" s="17">
        <v>350644723</v>
      </c>
      <c r="O81">
        <v>8.08</v>
      </c>
      <c r="P81">
        <v>8.52</v>
      </c>
      <c r="R81">
        <v>20011</v>
      </c>
      <c r="S81" t="s">
        <v>78</v>
      </c>
      <c r="T81">
        <v>8.06</v>
      </c>
      <c r="U81" s="17">
        <v>299</v>
      </c>
      <c r="V81" s="17">
        <v>8440559402</v>
      </c>
      <c r="W81" s="17">
        <v>165661343</v>
      </c>
      <c r="X81">
        <v>7.85</v>
      </c>
      <c r="Y81">
        <v>7.96</v>
      </c>
    </row>
    <row r="82" spans="1:25" x14ac:dyDescent="0.25">
      <c r="A82">
        <v>19971</v>
      </c>
      <c r="B82">
        <v>9.0475837000000006</v>
      </c>
      <c r="C82" s="17">
        <v>828</v>
      </c>
      <c r="D82" s="17">
        <v>20653285286</v>
      </c>
      <c r="E82" s="17">
        <v>429625846</v>
      </c>
      <c r="F82">
        <v>8.32</v>
      </c>
      <c r="G82">
        <v>8.9971540000000001</v>
      </c>
      <c r="I82">
        <v>20011</v>
      </c>
      <c r="J82" t="s">
        <v>77</v>
      </c>
      <c r="K82">
        <v>8.1300000000000008</v>
      </c>
      <c r="L82" s="17">
        <v>251</v>
      </c>
      <c r="M82" s="17">
        <v>12163634251</v>
      </c>
      <c r="N82" s="17">
        <v>251526165</v>
      </c>
      <c r="O82">
        <v>8.27</v>
      </c>
      <c r="P82">
        <v>8.4700000000000006</v>
      </c>
      <c r="R82">
        <v>20012</v>
      </c>
      <c r="S82" t="s">
        <v>78</v>
      </c>
      <c r="T82">
        <v>7.82</v>
      </c>
      <c r="U82" s="17">
        <v>249</v>
      </c>
      <c r="V82" s="17">
        <v>7846380954</v>
      </c>
      <c r="W82" s="17">
        <v>151716258</v>
      </c>
      <c r="X82">
        <v>7.73</v>
      </c>
      <c r="Y82">
        <v>7.97</v>
      </c>
    </row>
    <row r="83" spans="1:25" x14ac:dyDescent="0.25">
      <c r="A83">
        <v>19972</v>
      </c>
      <c r="B83">
        <v>9.0721323999999992</v>
      </c>
      <c r="C83" s="17">
        <v>972</v>
      </c>
      <c r="D83" s="17">
        <v>25855939574</v>
      </c>
      <c r="E83" s="17">
        <v>555481897</v>
      </c>
      <c r="F83">
        <v>8.59</v>
      </c>
      <c r="G83">
        <v>8.9657119999999999</v>
      </c>
      <c r="I83">
        <v>20012</v>
      </c>
      <c r="J83" t="s">
        <v>77</v>
      </c>
      <c r="K83">
        <v>8.74</v>
      </c>
      <c r="L83" s="17">
        <v>291</v>
      </c>
      <c r="M83" s="17">
        <v>10890031496</v>
      </c>
      <c r="N83" s="17">
        <v>237121247</v>
      </c>
      <c r="O83">
        <v>8.7100000000000009</v>
      </c>
      <c r="P83">
        <v>8.57</v>
      </c>
      <c r="R83">
        <v>20013</v>
      </c>
      <c r="S83" t="s">
        <v>78</v>
      </c>
      <c r="T83">
        <v>7.52</v>
      </c>
      <c r="U83" s="17">
        <v>174</v>
      </c>
      <c r="V83" s="17">
        <v>5950260214</v>
      </c>
      <c r="W83" s="17">
        <v>113254046</v>
      </c>
      <c r="X83">
        <v>7.61</v>
      </c>
      <c r="Y83">
        <v>7.89</v>
      </c>
    </row>
    <row r="84" spans="1:25" x14ac:dyDescent="0.25">
      <c r="A84">
        <v>19973</v>
      </c>
      <c r="B84">
        <v>8.8940214999999991</v>
      </c>
      <c r="C84" s="17">
        <v>842</v>
      </c>
      <c r="D84" s="17">
        <v>19922383303</v>
      </c>
      <c r="E84" s="17">
        <v>429229075</v>
      </c>
      <c r="F84">
        <v>8.6199999999999992</v>
      </c>
      <c r="G84">
        <v>8.9493840000000002</v>
      </c>
      <c r="I84">
        <v>20013</v>
      </c>
      <c r="J84" t="s">
        <v>77</v>
      </c>
      <c r="K84">
        <v>8.74</v>
      </c>
      <c r="L84" s="17">
        <v>234</v>
      </c>
      <c r="M84" s="17">
        <v>11756200284</v>
      </c>
      <c r="N84" s="17">
        <v>259476518</v>
      </c>
      <c r="O84">
        <v>8.83</v>
      </c>
      <c r="P84">
        <v>8.58</v>
      </c>
      <c r="R84">
        <v>20014</v>
      </c>
      <c r="S84" t="s">
        <v>78</v>
      </c>
      <c r="T84">
        <v>7.51</v>
      </c>
      <c r="U84" s="17">
        <v>444</v>
      </c>
      <c r="V84" s="17">
        <v>11682049023</v>
      </c>
      <c r="W84" s="17">
        <v>223832159</v>
      </c>
      <c r="X84">
        <v>7.66</v>
      </c>
      <c r="Y84">
        <v>7.75</v>
      </c>
    </row>
    <row r="85" spans="1:25" x14ac:dyDescent="0.25">
      <c r="A85">
        <v>19974</v>
      </c>
      <c r="B85">
        <v>8.7525774999999992</v>
      </c>
      <c r="C85" s="17">
        <v>1124</v>
      </c>
      <c r="D85" s="17">
        <v>32470092880</v>
      </c>
      <c r="E85" s="17">
        <v>677421857</v>
      </c>
      <c r="F85">
        <v>8.35</v>
      </c>
      <c r="G85">
        <v>8.9415790000000008</v>
      </c>
      <c r="I85">
        <v>20014</v>
      </c>
      <c r="J85" t="s">
        <v>77</v>
      </c>
      <c r="K85">
        <v>9.02</v>
      </c>
      <c r="L85" s="17">
        <v>429</v>
      </c>
      <c r="M85" s="17">
        <v>19367314739</v>
      </c>
      <c r="N85" s="17">
        <v>422549628</v>
      </c>
      <c r="O85">
        <v>8.73</v>
      </c>
      <c r="P85">
        <v>8.66</v>
      </c>
      <c r="R85">
        <v>20021</v>
      </c>
      <c r="S85" t="s">
        <v>78</v>
      </c>
      <c r="T85">
        <v>7.28</v>
      </c>
      <c r="U85" s="17">
        <v>252</v>
      </c>
      <c r="V85" s="17">
        <v>7432811051</v>
      </c>
      <c r="W85" s="17">
        <v>132750365</v>
      </c>
      <c r="X85">
        <v>7.14</v>
      </c>
      <c r="Y85">
        <v>7.54</v>
      </c>
    </row>
    <row r="86" spans="1:25" x14ac:dyDescent="0.25">
      <c r="A86">
        <v>19981</v>
      </c>
      <c r="B86">
        <v>8.6683202999999995</v>
      </c>
      <c r="C86" s="17">
        <v>778</v>
      </c>
      <c r="D86" s="17">
        <v>24564234902</v>
      </c>
      <c r="E86" s="17">
        <v>500869948</v>
      </c>
      <c r="F86">
        <v>8.16</v>
      </c>
      <c r="G86">
        <v>8.8467629999999993</v>
      </c>
      <c r="I86">
        <v>20021</v>
      </c>
      <c r="J86" t="s">
        <v>77</v>
      </c>
      <c r="K86">
        <v>8.76</v>
      </c>
      <c r="L86" s="17">
        <v>286</v>
      </c>
      <c r="M86" s="17">
        <v>12091932008</v>
      </c>
      <c r="N86" s="17">
        <v>262573990</v>
      </c>
      <c r="O86">
        <v>8.69</v>
      </c>
      <c r="P86">
        <v>8.81</v>
      </c>
      <c r="R86">
        <v>20022</v>
      </c>
      <c r="S86" t="s">
        <v>78</v>
      </c>
      <c r="T86">
        <v>7.06</v>
      </c>
      <c r="U86" s="17">
        <v>262</v>
      </c>
      <c r="V86" s="17">
        <v>7603427236</v>
      </c>
      <c r="W86" s="17">
        <v>133579782</v>
      </c>
      <c r="X86">
        <v>7.03</v>
      </c>
      <c r="Y86">
        <v>7.35</v>
      </c>
    </row>
    <row r="87" spans="1:25" x14ac:dyDescent="0.25">
      <c r="A87">
        <v>19982</v>
      </c>
      <c r="B87">
        <v>8.8726167</v>
      </c>
      <c r="C87" s="17">
        <v>952</v>
      </c>
      <c r="D87" s="17">
        <v>26438626283</v>
      </c>
      <c r="E87" s="17">
        <v>527020917</v>
      </c>
      <c r="F87">
        <v>7.97</v>
      </c>
      <c r="G87">
        <v>8.7968840000000004</v>
      </c>
      <c r="I87">
        <v>20022</v>
      </c>
      <c r="J87" t="s">
        <v>77</v>
      </c>
      <c r="K87">
        <v>8.94</v>
      </c>
      <c r="L87" s="17">
        <v>317</v>
      </c>
      <c r="M87" s="17">
        <v>14713561774</v>
      </c>
      <c r="N87" s="17">
        <v>314295125</v>
      </c>
      <c r="O87">
        <v>8.5399999999999991</v>
      </c>
      <c r="P87">
        <v>8.86</v>
      </c>
      <c r="R87">
        <v>20023</v>
      </c>
      <c r="S87" t="s">
        <v>78</v>
      </c>
      <c r="T87">
        <v>6.64</v>
      </c>
      <c r="U87" s="17">
        <v>224</v>
      </c>
      <c r="V87" s="17">
        <v>7960704951</v>
      </c>
      <c r="W87" s="17">
        <v>132276721</v>
      </c>
      <c r="X87">
        <v>6.65</v>
      </c>
      <c r="Y87">
        <v>7.13</v>
      </c>
    </row>
    <row r="88" spans="1:25" x14ac:dyDescent="0.25">
      <c r="A88">
        <v>19983</v>
      </c>
      <c r="B88">
        <v>8.6883265000000005</v>
      </c>
      <c r="C88" s="17">
        <v>808</v>
      </c>
      <c r="D88" s="17">
        <v>23756483577</v>
      </c>
      <c r="E88" s="17">
        <v>469764279</v>
      </c>
      <c r="F88">
        <v>7.91</v>
      </c>
      <c r="G88">
        <v>8.7454599999999996</v>
      </c>
      <c r="I88">
        <v>20023</v>
      </c>
      <c r="J88" t="s">
        <v>77</v>
      </c>
      <c r="K88">
        <v>8.3800000000000008</v>
      </c>
      <c r="L88" s="17">
        <v>309</v>
      </c>
      <c r="M88" s="17">
        <v>15874125705</v>
      </c>
      <c r="N88" s="17">
        <v>326997203</v>
      </c>
      <c r="O88">
        <v>8.24</v>
      </c>
      <c r="P88">
        <v>8.77</v>
      </c>
      <c r="R88">
        <v>20024</v>
      </c>
      <c r="S88" t="s">
        <v>78</v>
      </c>
      <c r="T88">
        <v>6.45</v>
      </c>
      <c r="U88" s="17">
        <v>397</v>
      </c>
      <c r="V88" s="17">
        <v>11255601034</v>
      </c>
      <c r="W88" s="17">
        <v>177237737</v>
      </c>
      <c r="X88">
        <v>6.3</v>
      </c>
      <c r="Y88">
        <v>6.86</v>
      </c>
    </row>
    <row r="89" spans="1:25" x14ac:dyDescent="0.25">
      <c r="A89">
        <v>19984</v>
      </c>
      <c r="B89">
        <v>8.4528333999999994</v>
      </c>
      <c r="C89" s="17">
        <v>1054</v>
      </c>
      <c r="D89" s="17">
        <v>33562926516</v>
      </c>
      <c r="E89" s="17">
        <v>664521259</v>
      </c>
      <c r="F89">
        <v>7.92</v>
      </c>
      <c r="G89">
        <v>8.6705240000000003</v>
      </c>
      <c r="I89">
        <v>20024</v>
      </c>
      <c r="J89" t="s">
        <v>77</v>
      </c>
      <c r="K89">
        <v>8.32</v>
      </c>
      <c r="L89" s="17">
        <v>444</v>
      </c>
      <c r="M89" s="17">
        <v>20077302741</v>
      </c>
      <c r="N89" s="17">
        <v>409300031</v>
      </c>
      <c r="O89">
        <v>8.15</v>
      </c>
      <c r="P89">
        <v>8.6</v>
      </c>
      <c r="R89">
        <v>20031</v>
      </c>
      <c r="S89" t="s">
        <v>78</v>
      </c>
      <c r="T89">
        <v>6.38</v>
      </c>
      <c r="U89" s="17">
        <v>282</v>
      </c>
      <c r="V89" s="17">
        <v>10358263304</v>
      </c>
      <c r="W89" s="17">
        <v>157811728</v>
      </c>
      <c r="X89">
        <v>6.09</v>
      </c>
      <c r="Y89">
        <v>6.65</v>
      </c>
    </row>
    <row r="90" spans="1:25" x14ac:dyDescent="0.25">
      <c r="A90">
        <v>19991</v>
      </c>
      <c r="B90">
        <v>8.4731573000000004</v>
      </c>
      <c r="C90" s="17">
        <v>838</v>
      </c>
      <c r="D90" s="17">
        <v>26889699166</v>
      </c>
      <c r="E90" s="17">
        <v>520970887</v>
      </c>
      <c r="F90">
        <v>7.75</v>
      </c>
      <c r="G90">
        <v>8.6217330000000008</v>
      </c>
      <c r="I90">
        <v>20031</v>
      </c>
      <c r="J90" t="s">
        <v>77</v>
      </c>
      <c r="K90">
        <v>8.02</v>
      </c>
      <c r="L90" s="17">
        <v>320</v>
      </c>
      <c r="M90" s="17">
        <v>14360096534</v>
      </c>
      <c r="N90" s="17">
        <v>284946595</v>
      </c>
      <c r="O90">
        <v>7.94</v>
      </c>
      <c r="P90">
        <v>8.41</v>
      </c>
      <c r="R90">
        <v>20032</v>
      </c>
      <c r="S90" t="s">
        <v>78</v>
      </c>
      <c r="T90">
        <v>6.09</v>
      </c>
      <c r="U90" s="17">
        <v>297</v>
      </c>
      <c r="V90" s="17">
        <v>10480937896</v>
      </c>
      <c r="W90" s="17">
        <v>159183933</v>
      </c>
      <c r="X90">
        <v>6.08</v>
      </c>
      <c r="Y90">
        <v>6.41</v>
      </c>
    </row>
    <row r="91" spans="1:25" x14ac:dyDescent="0.25">
      <c r="A91">
        <v>19992</v>
      </c>
      <c r="B91">
        <v>8.7472209999999997</v>
      </c>
      <c r="C91" s="17">
        <v>953</v>
      </c>
      <c r="D91" s="17">
        <v>28828278802</v>
      </c>
      <c r="E91" s="17">
        <v>588551290</v>
      </c>
      <c r="F91">
        <v>8.17</v>
      </c>
      <c r="G91">
        <v>8.5903849999999995</v>
      </c>
      <c r="I91">
        <v>20032</v>
      </c>
      <c r="J91" t="s">
        <v>77</v>
      </c>
      <c r="K91">
        <v>8.19</v>
      </c>
      <c r="L91" s="17">
        <v>420</v>
      </c>
      <c r="M91" s="17">
        <v>17618971998</v>
      </c>
      <c r="N91" s="17">
        <v>346775774</v>
      </c>
      <c r="O91">
        <v>7.87</v>
      </c>
      <c r="P91">
        <v>8.23</v>
      </c>
      <c r="R91">
        <v>20033</v>
      </c>
      <c r="S91" t="s">
        <v>78</v>
      </c>
      <c r="T91">
        <v>5.72</v>
      </c>
      <c r="U91" s="17">
        <v>199</v>
      </c>
      <c r="V91" s="17">
        <v>7882515186</v>
      </c>
      <c r="W91" s="17">
        <v>112221965</v>
      </c>
      <c r="X91">
        <v>5.69</v>
      </c>
      <c r="Y91">
        <v>6.13</v>
      </c>
    </row>
    <row r="92" spans="1:25" x14ac:dyDescent="0.25">
      <c r="A92">
        <v>19993</v>
      </c>
      <c r="B92">
        <v>8.3028133999999998</v>
      </c>
      <c r="C92" s="17">
        <v>840</v>
      </c>
      <c r="D92" s="17">
        <v>30765725615</v>
      </c>
      <c r="E92" s="17">
        <v>580275400</v>
      </c>
      <c r="F92">
        <v>7.54</v>
      </c>
      <c r="G92">
        <v>8.4940060000000006</v>
      </c>
      <c r="I92">
        <v>20033</v>
      </c>
      <c r="J92" t="s">
        <v>77</v>
      </c>
      <c r="K92">
        <v>8.02</v>
      </c>
      <c r="L92" s="17">
        <v>300</v>
      </c>
      <c r="M92" s="17">
        <v>14884939119</v>
      </c>
      <c r="N92" s="17">
        <v>273794251</v>
      </c>
      <c r="O92">
        <v>7.36</v>
      </c>
      <c r="P92">
        <v>8.14</v>
      </c>
      <c r="R92">
        <v>20034</v>
      </c>
      <c r="S92" t="s">
        <v>78</v>
      </c>
      <c r="T92">
        <v>6.12</v>
      </c>
      <c r="U92" s="17">
        <v>391</v>
      </c>
      <c r="V92" s="17">
        <v>11821914000</v>
      </c>
      <c r="W92" s="17">
        <v>179316610</v>
      </c>
      <c r="X92">
        <v>6.07</v>
      </c>
      <c r="Y92">
        <v>6.06</v>
      </c>
    </row>
    <row r="93" spans="1:25" x14ac:dyDescent="0.25">
      <c r="A93">
        <v>19994</v>
      </c>
      <c r="B93">
        <v>8.3005443000000003</v>
      </c>
      <c r="C93" s="17">
        <v>1172</v>
      </c>
      <c r="D93" s="17">
        <v>40519692237</v>
      </c>
      <c r="E93" s="17">
        <v>765390837</v>
      </c>
      <c r="F93">
        <v>7.56</v>
      </c>
      <c r="G93">
        <v>8.4559339999999992</v>
      </c>
      <c r="I93">
        <v>20034</v>
      </c>
      <c r="J93" t="s">
        <v>77</v>
      </c>
      <c r="K93">
        <v>7.8</v>
      </c>
      <c r="L93" s="17">
        <v>450</v>
      </c>
      <c r="M93" s="17">
        <v>23522322027</v>
      </c>
      <c r="N93" s="17">
        <v>464756729</v>
      </c>
      <c r="O93">
        <v>7.9</v>
      </c>
      <c r="P93">
        <v>8.01</v>
      </c>
      <c r="R93">
        <v>20041</v>
      </c>
      <c r="S93" t="s">
        <v>78</v>
      </c>
      <c r="T93">
        <v>5.87</v>
      </c>
      <c r="U93" s="17">
        <v>260</v>
      </c>
      <c r="V93" s="17">
        <v>10534502856</v>
      </c>
      <c r="W93" s="17">
        <v>155715050</v>
      </c>
      <c r="X93">
        <v>5.91</v>
      </c>
      <c r="Y93">
        <v>5.93</v>
      </c>
    </row>
    <row r="94" spans="1:25" x14ac:dyDescent="0.25">
      <c r="A94">
        <v>20001</v>
      </c>
      <c r="B94">
        <v>8.5446415000000009</v>
      </c>
      <c r="C94" s="17">
        <v>981</v>
      </c>
      <c r="D94" s="17">
        <v>32568597151</v>
      </c>
      <c r="E94" s="17">
        <v>629471201</v>
      </c>
      <c r="F94">
        <v>7.73</v>
      </c>
      <c r="G94">
        <v>8.4738050000000005</v>
      </c>
      <c r="I94">
        <v>20041</v>
      </c>
      <c r="J94" t="s">
        <v>77</v>
      </c>
      <c r="K94">
        <v>7.11</v>
      </c>
      <c r="L94" s="17">
        <v>306</v>
      </c>
      <c r="M94" s="17">
        <v>14038300277</v>
      </c>
      <c r="N94" s="17">
        <v>247194553</v>
      </c>
      <c r="O94">
        <v>7.04</v>
      </c>
      <c r="P94">
        <v>7.78</v>
      </c>
      <c r="R94">
        <v>20042</v>
      </c>
      <c r="S94" t="s">
        <v>78</v>
      </c>
      <c r="T94">
        <v>5.85</v>
      </c>
      <c r="U94" s="17">
        <v>289</v>
      </c>
      <c r="V94" s="17">
        <v>10331099058</v>
      </c>
      <c r="W94" s="17">
        <v>150899310</v>
      </c>
      <c r="X94">
        <v>5.84</v>
      </c>
      <c r="Y94">
        <v>5.87</v>
      </c>
    </row>
    <row r="95" spans="1:25" x14ac:dyDescent="0.25">
      <c r="A95">
        <v>20002</v>
      </c>
      <c r="B95">
        <v>8.3710962999999996</v>
      </c>
      <c r="C95" s="17">
        <v>1276</v>
      </c>
      <c r="D95" s="17">
        <v>35555571935</v>
      </c>
      <c r="E95" s="17">
        <v>713559738</v>
      </c>
      <c r="F95">
        <v>8.0299999999999994</v>
      </c>
      <c r="G95">
        <v>8.3797739999999994</v>
      </c>
      <c r="I95">
        <v>20042</v>
      </c>
      <c r="J95" t="s">
        <v>77</v>
      </c>
      <c r="K95">
        <v>7.6</v>
      </c>
      <c r="L95" s="17">
        <v>436</v>
      </c>
      <c r="M95" s="17">
        <v>19242297281</v>
      </c>
      <c r="N95" s="17">
        <v>354294418</v>
      </c>
      <c r="O95">
        <v>7.36</v>
      </c>
      <c r="P95">
        <v>7.63</v>
      </c>
      <c r="R95">
        <v>20043</v>
      </c>
      <c r="S95" t="s">
        <v>78</v>
      </c>
      <c r="T95">
        <v>5.25</v>
      </c>
      <c r="U95" s="17">
        <v>208</v>
      </c>
      <c r="V95" s="17">
        <v>9173522460</v>
      </c>
      <c r="W95" s="17">
        <v>121046376</v>
      </c>
      <c r="X95">
        <v>5.28</v>
      </c>
      <c r="Y95">
        <v>5.78</v>
      </c>
    </row>
    <row r="96" spans="1:25" x14ac:dyDescent="0.25">
      <c r="A96">
        <v>20003</v>
      </c>
      <c r="B96">
        <v>8.5456546000000007</v>
      </c>
      <c r="C96" s="17">
        <v>1042</v>
      </c>
      <c r="D96" s="17">
        <v>35108567234</v>
      </c>
      <c r="E96" s="17">
        <v>709408225</v>
      </c>
      <c r="F96">
        <v>8.08</v>
      </c>
      <c r="G96">
        <v>8.4404839999999997</v>
      </c>
      <c r="I96">
        <v>20043</v>
      </c>
      <c r="J96" t="s">
        <v>77</v>
      </c>
      <c r="K96">
        <v>7.22</v>
      </c>
      <c r="L96" s="17">
        <v>309</v>
      </c>
      <c r="M96" s="17">
        <v>17716895423</v>
      </c>
      <c r="N96" s="17">
        <v>299523244</v>
      </c>
      <c r="O96">
        <v>6.76</v>
      </c>
      <c r="P96">
        <v>7.43</v>
      </c>
      <c r="R96">
        <v>20044</v>
      </c>
      <c r="S96" t="s">
        <v>78</v>
      </c>
      <c r="T96">
        <v>5.63</v>
      </c>
      <c r="U96" s="17">
        <v>407</v>
      </c>
      <c r="V96" s="17">
        <v>13903107880</v>
      </c>
      <c r="W96" s="17">
        <v>193186676</v>
      </c>
      <c r="X96">
        <v>5.56</v>
      </c>
      <c r="Y96">
        <v>5.68</v>
      </c>
    </row>
    <row r="97" spans="1:25" x14ac:dyDescent="0.25">
      <c r="A97">
        <v>20004</v>
      </c>
      <c r="B97">
        <v>8.5198710000000002</v>
      </c>
      <c r="C97" s="17">
        <v>1478</v>
      </c>
      <c r="D97" s="17">
        <v>53367362564</v>
      </c>
      <c r="E97" s="17">
        <v>1087784036</v>
      </c>
      <c r="F97">
        <v>8.15</v>
      </c>
      <c r="G97">
        <v>8.4953160000000008</v>
      </c>
      <c r="I97">
        <v>20044</v>
      </c>
      <c r="J97" t="s">
        <v>77</v>
      </c>
      <c r="K97">
        <v>7.12</v>
      </c>
      <c r="L97" s="17">
        <v>460</v>
      </c>
      <c r="M97" s="17">
        <v>25447195546</v>
      </c>
      <c r="N97" s="17">
        <v>436399366</v>
      </c>
      <c r="O97">
        <v>6.86</v>
      </c>
      <c r="P97">
        <v>7.26</v>
      </c>
      <c r="R97">
        <v>20051</v>
      </c>
      <c r="S97" t="s">
        <v>78</v>
      </c>
      <c r="T97">
        <v>5.47</v>
      </c>
      <c r="U97" s="17">
        <v>333</v>
      </c>
      <c r="V97" s="17">
        <v>13903494370</v>
      </c>
      <c r="W97" s="17">
        <v>184457009</v>
      </c>
      <c r="X97">
        <v>5.31</v>
      </c>
      <c r="Y97">
        <v>5.57</v>
      </c>
    </row>
    <row r="98" spans="1:25" x14ac:dyDescent="0.25">
      <c r="A98">
        <v>20011</v>
      </c>
      <c r="B98">
        <v>8.5600024999999995</v>
      </c>
      <c r="C98" s="17">
        <v>1207</v>
      </c>
      <c r="D98" s="17">
        <v>42865283967</v>
      </c>
      <c r="E98" s="17">
        <v>881731702</v>
      </c>
      <c r="F98">
        <v>8.23</v>
      </c>
      <c r="G98">
        <v>8.4991559999999993</v>
      </c>
      <c r="I98">
        <v>20051</v>
      </c>
      <c r="J98" t="s">
        <v>77</v>
      </c>
      <c r="K98">
        <v>6.52</v>
      </c>
      <c r="L98" s="17">
        <v>399</v>
      </c>
      <c r="M98" s="17">
        <v>24098168768</v>
      </c>
      <c r="N98" s="17">
        <v>381720999</v>
      </c>
      <c r="O98">
        <v>6.34</v>
      </c>
      <c r="P98">
        <v>7.11</v>
      </c>
      <c r="R98">
        <v>20052</v>
      </c>
      <c r="S98" t="s">
        <v>78</v>
      </c>
      <c r="T98">
        <v>5.31</v>
      </c>
      <c r="U98" s="17">
        <v>363</v>
      </c>
      <c r="V98" s="17">
        <v>15366614754</v>
      </c>
      <c r="W98" s="17">
        <v>199687970</v>
      </c>
      <c r="X98">
        <v>5.2</v>
      </c>
      <c r="Y98">
        <v>5.44</v>
      </c>
    </row>
    <row r="99" spans="1:25" x14ac:dyDescent="0.25">
      <c r="A99">
        <v>20012</v>
      </c>
      <c r="B99">
        <v>8.6387725999999994</v>
      </c>
      <c r="C99" s="17">
        <v>1378</v>
      </c>
      <c r="D99" s="17">
        <v>43943026124</v>
      </c>
      <c r="E99" s="17">
        <v>929408091</v>
      </c>
      <c r="F99">
        <v>8.4600000000000009</v>
      </c>
      <c r="G99">
        <v>8.5660749999999997</v>
      </c>
      <c r="I99">
        <v>20052</v>
      </c>
      <c r="J99" t="s">
        <v>77</v>
      </c>
      <c r="K99">
        <v>6.7</v>
      </c>
      <c r="L99" s="17">
        <v>479</v>
      </c>
      <c r="M99" s="17">
        <v>27609712890</v>
      </c>
      <c r="N99" s="17">
        <v>434768206</v>
      </c>
      <c r="O99">
        <v>6.3</v>
      </c>
      <c r="P99">
        <v>6.89</v>
      </c>
      <c r="R99">
        <v>20053</v>
      </c>
      <c r="S99" t="s">
        <v>78</v>
      </c>
      <c r="T99">
        <v>5.07</v>
      </c>
      <c r="U99" s="17">
        <v>325</v>
      </c>
      <c r="V99" s="17">
        <v>14841278700</v>
      </c>
      <c r="W99" s="17">
        <v>185937073</v>
      </c>
      <c r="X99">
        <v>5.01</v>
      </c>
      <c r="Y99">
        <v>5.41</v>
      </c>
    </row>
    <row r="100" spans="1:25" x14ac:dyDescent="0.25">
      <c r="A100">
        <v>20013</v>
      </c>
      <c r="B100">
        <v>8.6302912000000003</v>
      </c>
      <c r="C100" s="17">
        <v>1128</v>
      </c>
      <c r="D100" s="17">
        <v>42479388663</v>
      </c>
      <c r="E100" s="17">
        <v>887924084</v>
      </c>
      <c r="F100">
        <v>8.36</v>
      </c>
      <c r="G100">
        <v>8.5872340000000005</v>
      </c>
      <c r="I100">
        <v>20053</v>
      </c>
      <c r="J100" t="s">
        <v>77</v>
      </c>
      <c r="K100">
        <v>6.33</v>
      </c>
      <c r="L100" s="17">
        <v>407</v>
      </c>
      <c r="M100" s="17">
        <v>26288344152</v>
      </c>
      <c r="N100" s="17">
        <v>392696327</v>
      </c>
      <c r="O100">
        <v>5.98</v>
      </c>
      <c r="P100">
        <v>6.67</v>
      </c>
      <c r="R100">
        <v>20054</v>
      </c>
      <c r="S100" t="s">
        <v>78</v>
      </c>
      <c r="T100">
        <v>5.26</v>
      </c>
      <c r="U100" s="17">
        <v>489</v>
      </c>
      <c r="V100" s="17">
        <v>20291963914</v>
      </c>
      <c r="W100" s="17">
        <v>256431059</v>
      </c>
      <c r="X100">
        <v>5.05</v>
      </c>
      <c r="Y100">
        <v>5.28</v>
      </c>
    </row>
    <row r="101" spans="1:25" x14ac:dyDescent="0.25">
      <c r="A101">
        <v>20014</v>
      </c>
      <c r="B101">
        <v>8.5891760999999995</v>
      </c>
      <c r="C101" s="17">
        <v>1914</v>
      </c>
      <c r="D101" s="17">
        <v>65110291204</v>
      </c>
      <c r="E101" s="17">
        <v>1366840856</v>
      </c>
      <c r="F101">
        <v>8.4</v>
      </c>
      <c r="G101">
        <v>8.6045610000000003</v>
      </c>
      <c r="I101">
        <v>20054</v>
      </c>
      <c r="J101" t="s">
        <v>77</v>
      </c>
      <c r="K101">
        <v>6.38</v>
      </c>
      <c r="L101" s="17">
        <v>496</v>
      </c>
      <c r="M101" s="17">
        <v>36584519450</v>
      </c>
      <c r="N101" s="17">
        <v>555049424</v>
      </c>
      <c r="O101">
        <v>6.07</v>
      </c>
      <c r="P101">
        <v>6.48</v>
      </c>
      <c r="R101">
        <v>20061</v>
      </c>
      <c r="S101" t="s">
        <v>78</v>
      </c>
      <c r="T101">
        <v>5.0199999999999996</v>
      </c>
      <c r="U101" s="17">
        <v>416</v>
      </c>
      <c r="V101" s="17">
        <v>18747520496</v>
      </c>
      <c r="W101" s="17">
        <v>229922946</v>
      </c>
      <c r="X101">
        <v>4.91</v>
      </c>
      <c r="Y101">
        <v>5.17</v>
      </c>
    </row>
    <row r="102" spans="1:25" x14ac:dyDescent="0.25">
      <c r="A102">
        <v>20021</v>
      </c>
      <c r="B102">
        <v>8.6505357000000007</v>
      </c>
      <c r="C102" s="17">
        <v>1254</v>
      </c>
      <c r="D102" s="17">
        <v>41708126229</v>
      </c>
      <c r="E102" s="17">
        <v>876809505</v>
      </c>
      <c r="F102">
        <v>8.41</v>
      </c>
      <c r="G102">
        <v>8.6271939999999994</v>
      </c>
      <c r="I102">
        <v>20061</v>
      </c>
      <c r="J102" t="s">
        <v>77</v>
      </c>
      <c r="K102">
        <v>5.86</v>
      </c>
      <c r="L102" s="17">
        <v>426</v>
      </c>
      <c r="M102" s="17">
        <v>32373445288</v>
      </c>
      <c r="N102" s="17">
        <v>452667634</v>
      </c>
      <c r="O102">
        <v>5.59</v>
      </c>
      <c r="P102">
        <v>6.32</v>
      </c>
      <c r="R102">
        <v>20062</v>
      </c>
      <c r="S102" t="s">
        <v>78</v>
      </c>
      <c r="T102">
        <v>5.35</v>
      </c>
      <c r="U102" s="17">
        <v>514</v>
      </c>
      <c r="V102" s="17">
        <v>22812447294</v>
      </c>
      <c r="W102" s="17">
        <v>300464314</v>
      </c>
      <c r="X102">
        <v>5.27</v>
      </c>
      <c r="Y102">
        <v>5.18</v>
      </c>
    </row>
    <row r="103" spans="1:25" x14ac:dyDescent="0.25">
      <c r="A103">
        <v>20022</v>
      </c>
      <c r="B103">
        <v>8.5530258999999997</v>
      </c>
      <c r="C103" s="17">
        <v>1504</v>
      </c>
      <c r="D103" s="17">
        <v>50362138659</v>
      </c>
      <c r="E103" s="17">
        <v>1048753419</v>
      </c>
      <c r="F103">
        <v>8.33</v>
      </c>
      <c r="G103">
        <v>8.6057570000000005</v>
      </c>
      <c r="I103">
        <v>20062</v>
      </c>
      <c r="J103" t="s">
        <v>77</v>
      </c>
      <c r="K103">
        <v>6.22</v>
      </c>
      <c r="L103" s="17">
        <v>545</v>
      </c>
      <c r="M103" s="17">
        <v>36365118441</v>
      </c>
      <c r="N103" s="17">
        <v>537973897</v>
      </c>
      <c r="O103">
        <v>5.92</v>
      </c>
      <c r="P103">
        <v>6.2</v>
      </c>
      <c r="R103">
        <v>20063</v>
      </c>
      <c r="S103" t="s">
        <v>78</v>
      </c>
      <c r="T103">
        <v>5.0999999999999996</v>
      </c>
      <c r="U103" s="17">
        <v>483</v>
      </c>
      <c r="V103" s="17">
        <v>21278480085</v>
      </c>
      <c r="W103" s="17">
        <v>266449660</v>
      </c>
      <c r="X103">
        <v>5.01</v>
      </c>
      <c r="Y103">
        <v>5.17</v>
      </c>
    </row>
    <row r="104" spans="1:25" x14ac:dyDescent="0.25">
      <c r="A104">
        <v>20023</v>
      </c>
      <c r="B104">
        <v>8.1288283999999997</v>
      </c>
      <c r="C104" s="17">
        <v>1322</v>
      </c>
      <c r="D104" s="17">
        <v>47779693530</v>
      </c>
      <c r="E104" s="17">
        <v>950471238</v>
      </c>
      <c r="F104">
        <v>7.96</v>
      </c>
      <c r="G104">
        <v>8.4803920000000002</v>
      </c>
      <c r="I104">
        <v>20063</v>
      </c>
      <c r="J104" t="s">
        <v>77</v>
      </c>
      <c r="K104">
        <v>5.99</v>
      </c>
      <c r="L104" s="17">
        <v>469</v>
      </c>
      <c r="M104" s="17">
        <v>34230646550</v>
      </c>
      <c r="N104" s="17">
        <v>480536717</v>
      </c>
      <c r="O104">
        <v>5.62</v>
      </c>
      <c r="P104">
        <v>6.11</v>
      </c>
      <c r="R104">
        <v>20064</v>
      </c>
      <c r="S104" t="s">
        <v>78</v>
      </c>
      <c r="T104">
        <v>5.16</v>
      </c>
      <c r="U104" s="17">
        <v>665</v>
      </c>
      <c r="V104" s="17">
        <v>29259494874</v>
      </c>
      <c r="W104" s="17">
        <v>368034318</v>
      </c>
      <c r="X104">
        <v>5.03</v>
      </c>
      <c r="Y104">
        <v>5.16</v>
      </c>
    </row>
    <row r="105" spans="1:25" x14ac:dyDescent="0.25">
      <c r="A105">
        <v>20024</v>
      </c>
      <c r="B105">
        <v>8.0825744999999998</v>
      </c>
      <c r="C105" s="17">
        <v>1905</v>
      </c>
      <c r="D105" s="17">
        <v>65769362990</v>
      </c>
      <c r="E105" s="17">
        <v>1310894126</v>
      </c>
      <c r="F105">
        <v>7.97</v>
      </c>
      <c r="G105">
        <v>8.3537409999999994</v>
      </c>
      <c r="I105">
        <v>20064</v>
      </c>
      <c r="J105" t="s">
        <v>77</v>
      </c>
      <c r="K105">
        <v>5.78</v>
      </c>
      <c r="L105" s="17">
        <v>597</v>
      </c>
      <c r="M105" s="17">
        <v>46555890825</v>
      </c>
      <c r="N105" s="17">
        <v>630001632</v>
      </c>
      <c r="O105">
        <v>5.41</v>
      </c>
      <c r="P105">
        <v>5.96</v>
      </c>
      <c r="R105">
        <v>20071</v>
      </c>
      <c r="S105" t="s">
        <v>78</v>
      </c>
      <c r="T105">
        <v>4.74</v>
      </c>
      <c r="U105" s="17">
        <v>546</v>
      </c>
      <c r="V105" s="17">
        <v>27397386994</v>
      </c>
      <c r="W105" s="17">
        <v>305871902</v>
      </c>
      <c r="X105">
        <v>4.47</v>
      </c>
      <c r="Y105">
        <v>5.0999999999999996</v>
      </c>
    </row>
    <row r="106" spans="1:25" x14ac:dyDescent="0.25">
      <c r="A106">
        <v>20031</v>
      </c>
      <c r="B106">
        <v>7.8364294000000001</v>
      </c>
      <c r="C106" s="17">
        <v>1361</v>
      </c>
      <c r="D106" s="17">
        <v>45906859048</v>
      </c>
      <c r="E106" s="17">
        <v>897386691</v>
      </c>
      <c r="F106">
        <v>7.82</v>
      </c>
      <c r="G106">
        <v>8.1502149999999993</v>
      </c>
      <c r="I106">
        <v>20071</v>
      </c>
      <c r="J106" t="s">
        <v>77</v>
      </c>
      <c r="K106">
        <v>5.44</v>
      </c>
      <c r="L106" s="17">
        <v>573</v>
      </c>
      <c r="M106" s="17">
        <v>42023475658</v>
      </c>
      <c r="N106" s="17">
        <v>533803718</v>
      </c>
      <c r="O106">
        <v>5.08</v>
      </c>
      <c r="P106">
        <v>5.86</v>
      </c>
      <c r="R106">
        <v>20072</v>
      </c>
      <c r="S106" t="s">
        <v>78</v>
      </c>
      <c r="T106">
        <v>4.83</v>
      </c>
      <c r="U106" s="17">
        <v>632</v>
      </c>
      <c r="V106" s="17">
        <v>35101453059</v>
      </c>
      <c r="W106" s="17">
        <v>382149014</v>
      </c>
      <c r="X106">
        <v>4.3499999999999996</v>
      </c>
      <c r="Y106">
        <v>4.96</v>
      </c>
    </row>
    <row r="107" spans="1:25" x14ac:dyDescent="0.25">
      <c r="A107">
        <v>20032</v>
      </c>
      <c r="B107">
        <v>7.8996298999999999</v>
      </c>
      <c r="C107" s="17">
        <v>1780</v>
      </c>
      <c r="D107" s="17">
        <v>56761700944</v>
      </c>
      <c r="E107" s="17">
        <v>1087435129</v>
      </c>
      <c r="F107">
        <v>7.66</v>
      </c>
      <c r="G107">
        <v>7.986866</v>
      </c>
      <c r="I107">
        <v>20072</v>
      </c>
      <c r="J107" t="s">
        <v>77</v>
      </c>
      <c r="K107">
        <v>5.51</v>
      </c>
      <c r="L107" s="17">
        <v>695</v>
      </c>
      <c r="M107" s="17">
        <v>54409350153</v>
      </c>
      <c r="N107" s="17">
        <v>660794417</v>
      </c>
      <c r="O107">
        <v>4.8600000000000003</v>
      </c>
      <c r="P107">
        <v>5.68</v>
      </c>
      <c r="R107">
        <v>20073</v>
      </c>
      <c r="S107" t="s">
        <v>78</v>
      </c>
      <c r="T107">
        <v>4.75</v>
      </c>
      <c r="U107" s="17">
        <v>543</v>
      </c>
      <c r="V107" s="17">
        <v>33506288154</v>
      </c>
      <c r="W107" s="17">
        <v>358408095</v>
      </c>
      <c r="X107">
        <v>4.28</v>
      </c>
      <c r="Y107">
        <v>4.87</v>
      </c>
    </row>
    <row r="108" spans="1:25" x14ac:dyDescent="0.25">
      <c r="A108">
        <v>20033</v>
      </c>
      <c r="B108">
        <v>7.6443022000000003</v>
      </c>
      <c r="C108" s="17">
        <v>1385</v>
      </c>
      <c r="D108" s="17">
        <v>50296075656</v>
      </c>
      <c r="E108" s="17">
        <v>929117499</v>
      </c>
      <c r="F108">
        <v>7.39</v>
      </c>
      <c r="G108">
        <v>7.8657339999999998</v>
      </c>
      <c r="I108">
        <v>20073</v>
      </c>
      <c r="J108" t="s">
        <v>77</v>
      </c>
      <c r="K108">
        <v>5.47</v>
      </c>
      <c r="L108" s="17">
        <v>596</v>
      </c>
      <c r="M108" s="17">
        <v>51703441140</v>
      </c>
      <c r="N108" s="17">
        <v>600044603</v>
      </c>
      <c r="O108">
        <v>4.6399999999999997</v>
      </c>
      <c r="P108">
        <v>5.55</v>
      </c>
      <c r="R108">
        <v>20074</v>
      </c>
      <c r="S108" t="s">
        <v>78</v>
      </c>
      <c r="T108">
        <v>5.15</v>
      </c>
      <c r="U108" s="17">
        <v>707</v>
      </c>
      <c r="V108" s="17">
        <v>40680085664</v>
      </c>
      <c r="W108" s="17">
        <v>443007218</v>
      </c>
      <c r="X108">
        <v>4.3600000000000003</v>
      </c>
      <c r="Y108">
        <v>4.8600000000000003</v>
      </c>
    </row>
    <row r="109" spans="1:25" x14ac:dyDescent="0.25">
      <c r="A109">
        <v>20034</v>
      </c>
      <c r="B109">
        <v>7.5430102000000003</v>
      </c>
      <c r="C109" s="17">
        <v>1991</v>
      </c>
      <c r="D109" s="17">
        <v>70707133672</v>
      </c>
      <c r="E109" s="17">
        <v>1337559549</v>
      </c>
      <c r="F109">
        <v>7.57</v>
      </c>
      <c r="G109">
        <v>7.7308430000000001</v>
      </c>
      <c r="I109">
        <v>20074</v>
      </c>
      <c r="J109" t="s">
        <v>77</v>
      </c>
      <c r="K109">
        <v>5.42</v>
      </c>
      <c r="L109" s="17">
        <v>688</v>
      </c>
      <c r="M109" s="17">
        <v>68356381519</v>
      </c>
      <c r="N109" s="17">
        <v>790527903</v>
      </c>
      <c r="O109">
        <v>4.63</v>
      </c>
      <c r="P109">
        <v>5.46</v>
      </c>
      <c r="R109">
        <v>20081</v>
      </c>
      <c r="S109" t="s">
        <v>78</v>
      </c>
      <c r="T109">
        <v>4.79</v>
      </c>
      <c r="U109" s="17">
        <v>780</v>
      </c>
      <c r="V109" s="17">
        <v>38837592569</v>
      </c>
      <c r="W109" s="17">
        <v>429816240</v>
      </c>
      <c r="X109">
        <v>4.43</v>
      </c>
      <c r="Y109">
        <v>4.87</v>
      </c>
    </row>
    <row r="110" spans="1:25" x14ac:dyDescent="0.25">
      <c r="A110">
        <v>20041</v>
      </c>
      <c r="B110">
        <v>7.3244948000000001</v>
      </c>
      <c r="C110" s="17">
        <v>1282</v>
      </c>
      <c r="D110" s="17">
        <v>47225528642</v>
      </c>
      <c r="E110" s="17">
        <v>850967299</v>
      </c>
      <c r="F110">
        <v>7.21</v>
      </c>
      <c r="G110">
        <v>7.6028589999999996</v>
      </c>
      <c r="I110">
        <v>20081</v>
      </c>
      <c r="J110" t="s">
        <v>77</v>
      </c>
      <c r="K110">
        <v>5.16</v>
      </c>
      <c r="L110" s="17">
        <v>684</v>
      </c>
      <c r="M110" s="17">
        <v>59853404380</v>
      </c>
      <c r="N110" s="17">
        <v>671583004</v>
      </c>
      <c r="O110">
        <v>4.49</v>
      </c>
      <c r="P110">
        <v>5.39</v>
      </c>
      <c r="R110">
        <v>20082</v>
      </c>
      <c r="S110" t="s">
        <v>78</v>
      </c>
      <c r="T110">
        <v>4.74</v>
      </c>
      <c r="U110" s="17">
        <v>769</v>
      </c>
      <c r="V110" s="17">
        <v>43919467439</v>
      </c>
      <c r="W110" s="17">
        <v>473301063</v>
      </c>
      <c r="X110">
        <v>4.3099999999999996</v>
      </c>
      <c r="Y110">
        <v>4.8499999999999996</v>
      </c>
    </row>
    <row r="111" spans="1:25" x14ac:dyDescent="0.25">
      <c r="A111">
        <v>20042</v>
      </c>
      <c r="B111">
        <v>7.2639480000000001</v>
      </c>
      <c r="C111" s="17">
        <v>1769</v>
      </c>
      <c r="D111" s="17">
        <v>60140296426</v>
      </c>
      <c r="E111" s="17">
        <v>1077477221</v>
      </c>
      <c r="F111">
        <v>7.17</v>
      </c>
      <c r="G111">
        <v>7.4439390000000003</v>
      </c>
      <c r="I111">
        <v>20082</v>
      </c>
      <c r="J111" t="s">
        <v>77</v>
      </c>
      <c r="K111">
        <v>5.39</v>
      </c>
      <c r="L111" s="17">
        <v>826</v>
      </c>
      <c r="M111" s="17">
        <v>69684980700</v>
      </c>
      <c r="N111" s="17">
        <v>805075249</v>
      </c>
      <c r="O111">
        <v>4.62</v>
      </c>
      <c r="P111">
        <v>5.36</v>
      </c>
      <c r="R111">
        <v>20083</v>
      </c>
      <c r="S111" t="s">
        <v>78</v>
      </c>
      <c r="T111">
        <v>4.54</v>
      </c>
      <c r="U111" s="17">
        <v>746</v>
      </c>
      <c r="V111" s="17">
        <v>44354263554</v>
      </c>
      <c r="W111" s="17">
        <v>470617421</v>
      </c>
      <c r="X111">
        <v>4.24</v>
      </c>
      <c r="Y111">
        <v>4.8099999999999996</v>
      </c>
    </row>
    <row r="112" spans="1:25" x14ac:dyDescent="0.25">
      <c r="A112">
        <v>20043</v>
      </c>
      <c r="B112">
        <v>6.832992</v>
      </c>
      <c r="C112" s="17">
        <v>1354</v>
      </c>
      <c r="D112" s="17">
        <v>56660536195</v>
      </c>
      <c r="E112" s="17">
        <v>941151950</v>
      </c>
      <c r="F112">
        <v>6.64</v>
      </c>
      <c r="G112">
        <v>7.2411110000000001</v>
      </c>
      <c r="I112">
        <v>20083</v>
      </c>
      <c r="J112" t="s">
        <v>77</v>
      </c>
      <c r="K112">
        <v>5.32</v>
      </c>
      <c r="L112" s="17">
        <v>758</v>
      </c>
      <c r="M112" s="17">
        <v>67807156830</v>
      </c>
      <c r="N112" s="17">
        <v>765213925</v>
      </c>
      <c r="O112">
        <v>4.51</v>
      </c>
      <c r="P112">
        <v>5.32</v>
      </c>
      <c r="R112">
        <v>20084</v>
      </c>
      <c r="S112" t="s">
        <v>78</v>
      </c>
      <c r="T112">
        <v>5.41</v>
      </c>
      <c r="U112" s="17">
        <v>1332</v>
      </c>
      <c r="V112" s="17">
        <v>63244939430</v>
      </c>
      <c r="W112" s="17">
        <v>777034028</v>
      </c>
      <c r="X112">
        <v>4.91</v>
      </c>
      <c r="Y112">
        <v>4.87</v>
      </c>
    </row>
    <row r="113" spans="1:25" x14ac:dyDescent="0.25">
      <c r="A113">
        <v>20044</v>
      </c>
      <c r="B113">
        <v>6.8588997999999997</v>
      </c>
      <c r="C113" s="17">
        <v>1989</v>
      </c>
      <c r="D113" s="17">
        <v>77390486141</v>
      </c>
      <c r="E113" s="17">
        <v>1289522664</v>
      </c>
      <c r="F113">
        <v>6.67</v>
      </c>
      <c r="G113">
        <v>7.0700839999999996</v>
      </c>
      <c r="I113">
        <v>20084</v>
      </c>
      <c r="J113" t="s">
        <v>77</v>
      </c>
      <c r="K113">
        <v>5.88</v>
      </c>
      <c r="L113" s="17">
        <v>1274</v>
      </c>
      <c r="M113" s="17">
        <v>89213068262</v>
      </c>
      <c r="N113" s="17">
        <v>1184783453</v>
      </c>
      <c r="O113">
        <v>5.31</v>
      </c>
      <c r="P113">
        <v>5.44</v>
      </c>
      <c r="R113">
        <v>20091</v>
      </c>
      <c r="S113" t="s">
        <v>78</v>
      </c>
      <c r="T113">
        <v>5.63</v>
      </c>
      <c r="U113" s="17">
        <v>1081</v>
      </c>
      <c r="V113" s="17">
        <v>50095129276</v>
      </c>
      <c r="W113" s="17">
        <v>668694773</v>
      </c>
      <c r="X113">
        <v>5.34</v>
      </c>
      <c r="Y113">
        <v>5.08</v>
      </c>
    </row>
    <row r="114" spans="1:25" x14ac:dyDescent="0.25">
      <c r="A114">
        <v>20051</v>
      </c>
      <c r="B114">
        <v>6.5669525000000002</v>
      </c>
      <c r="C114" s="17">
        <v>1549</v>
      </c>
      <c r="D114" s="17">
        <v>66076316646</v>
      </c>
      <c r="E114" s="17">
        <v>1068061296</v>
      </c>
      <c r="F114">
        <v>6.47</v>
      </c>
      <c r="G114">
        <v>6.8806979999999998</v>
      </c>
      <c r="I114">
        <v>20091</v>
      </c>
      <c r="J114" t="s">
        <v>77</v>
      </c>
      <c r="K114">
        <v>6.07</v>
      </c>
      <c r="L114" s="17">
        <v>1076</v>
      </c>
      <c r="M114" s="17">
        <v>68412619083</v>
      </c>
      <c r="N114" s="17">
        <v>973129794</v>
      </c>
      <c r="O114">
        <v>5.69</v>
      </c>
      <c r="P114">
        <v>5.67</v>
      </c>
      <c r="R114">
        <v>20092</v>
      </c>
      <c r="S114" t="s">
        <v>78</v>
      </c>
      <c r="T114">
        <v>6.07</v>
      </c>
      <c r="U114" s="17">
        <v>1029</v>
      </c>
      <c r="V114" s="17">
        <v>43419939738</v>
      </c>
      <c r="W114" s="17">
        <v>625865012</v>
      </c>
      <c r="X114">
        <v>5.77</v>
      </c>
      <c r="Y114">
        <v>5.41</v>
      </c>
    </row>
    <row r="115" spans="1:25" x14ac:dyDescent="0.25">
      <c r="A115">
        <v>20052</v>
      </c>
      <c r="B115">
        <v>6.4777950999999998</v>
      </c>
      <c r="C115" s="17">
        <v>2088</v>
      </c>
      <c r="D115" s="17">
        <v>79855654934</v>
      </c>
      <c r="E115" s="17">
        <v>1260348912</v>
      </c>
      <c r="F115">
        <v>6.31</v>
      </c>
      <c r="G115">
        <v>6.6841600000000003</v>
      </c>
      <c r="I115">
        <v>20092</v>
      </c>
      <c r="J115" t="s">
        <v>77</v>
      </c>
      <c r="K115">
        <v>6.86</v>
      </c>
      <c r="L115" s="17">
        <v>1108</v>
      </c>
      <c r="M115" s="17">
        <v>62431836940</v>
      </c>
      <c r="N115" s="17">
        <v>1020649462</v>
      </c>
      <c r="O115">
        <v>6.54</v>
      </c>
      <c r="P115">
        <v>6.03</v>
      </c>
      <c r="R115">
        <v>20093</v>
      </c>
      <c r="S115" t="s">
        <v>78</v>
      </c>
      <c r="T115">
        <v>5.77</v>
      </c>
      <c r="U115" s="17">
        <v>1011</v>
      </c>
      <c r="V115" s="17">
        <v>39180416212</v>
      </c>
      <c r="W115" s="17">
        <v>561089411</v>
      </c>
      <c r="X115">
        <v>5.73</v>
      </c>
      <c r="Y115">
        <v>5.71</v>
      </c>
    </row>
    <row r="116" spans="1:25" x14ac:dyDescent="0.25">
      <c r="A116">
        <v>20053</v>
      </c>
      <c r="B116">
        <v>6.2172345</v>
      </c>
      <c r="C116" s="17">
        <v>1779</v>
      </c>
      <c r="D116" s="17">
        <v>78459711166</v>
      </c>
      <c r="E116" s="17">
        <v>1171337373</v>
      </c>
      <c r="F116">
        <v>5.97</v>
      </c>
      <c r="G116">
        <v>6.5302199999999999</v>
      </c>
      <c r="I116">
        <v>20093</v>
      </c>
      <c r="J116" t="s">
        <v>77</v>
      </c>
      <c r="K116">
        <v>6.86</v>
      </c>
      <c r="L116" s="17">
        <v>938</v>
      </c>
      <c r="M116" s="17">
        <v>50240254314</v>
      </c>
      <c r="N116" s="17">
        <v>825466988</v>
      </c>
      <c r="O116">
        <v>6.57</v>
      </c>
      <c r="P116">
        <v>6.42</v>
      </c>
      <c r="R116">
        <v>20094</v>
      </c>
      <c r="S116" t="s">
        <v>78</v>
      </c>
      <c r="T116">
        <v>5.98</v>
      </c>
      <c r="U116" s="17">
        <v>1118</v>
      </c>
      <c r="V116" s="17">
        <v>44678237359</v>
      </c>
      <c r="W116" s="17">
        <v>646570864</v>
      </c>
      <c r="X116">
        <v>5.79</v>
      </c>
      <c r="Y116">
        <v>5.87</v>
      </c>
    </row>
    <row r="117" spans="1:25" x14ac:dyDescent="0.25">
      <c r="A117">
        <v>20054</v>
      </c>
      <c r="B117">
        <v>6.1196744000000001</v>
      </c>
      <c r="C117" s="17">
        <v>2180</v>
      </c>
      <c r="D117" s="17">
        <v>105679959796</v>
      </c>
      <c r="E117" s="17">
        <v>1563378626</v>
      </c>
      <c r="F117">
        <v>5.92</v>
      </c>
      <c r="G117">
        <v>6.3454139999999999</v>
      </c>
      <c r="I117">
        <v>20094</v>
      </c>
      <c r="J117" t="s">
        <v>77</v>
      </c>
      <c r="K117">
        <v>6.94</v>
      </c>
      <c r="L117" s="17">
        <v>1097</v>
      </c>
      <c r="M117" s="17">
        <v>63134814831</v>
      </c>
      <c r="N117" s="17">
        <v>1047501732</v>
      </c>
      <c r="O117">
        <v>6.64</v>
      </c>
      <c r="P117">
        <v>6.68</v>
      </c>
      <c r="R117">
        <v>20101</v>
      </c>
      <c r="S117" t="s">
        <v>78</v>
      </c>
      <c r="T117">
        <v>5.84</v>
      </c>
      <c r="U117" s="17">
        <v>828</v>
      </c>
      <c r="V117" s="17">
        <v>34364233792</v>
      </c>
      <c r="W117" s="17">
        <v>496277120</v>
      </c>
      <c r="X117">
        <v>5.78</v>
      </c>
      <c r="Y117">
        <v>5.92</v>
      </c>
    </row>
    <row r="118" spans="1:25" x14ac:dyDescent="0.25">
      <c r="A118">
        <v>20061</v>
      </c>
      <c r="B118">
        <v>6.034929</v>
      </c>
      <c r="C118" s="17">
        <v>1857</v>
      </c>
      <c r="D118" s="17">
        <v>93364057689</v>
      </c>
      <c r="E118" s="17">
        <v>1354061284</v>
      </c>
      <c r="F118">
        <v>5.8</v>
      </c>
      <c r="G118">
        <v>6.2124079999999999</v>
      </c>
      <c r="I118">
        <v>20101</v>
      </c>
      <c r="J118" t="s">
        <v>77</v>
      </c>
      <c r="K118">
        <v>6.24</v>
      </c>
      <c r="L118" s="17">
        <v>753</v>
      </c>
      <c r="M118" s="17">
        <v>45263947814</v>
      </c>
      <c r="N118" s="17">
        <v>712068861</v>
      </c>
      <c r="O118">
        <v>6.29</v>
      </c>
      <c r="P118">
        <v>6.73</v>
      </c>
      <c r="R118">
        <v>20102</v>
      </c>
      <c r="S118" t="s">
        <v>78</v>
      </c>
      <c r="T118">
        <v>5.89</v>
      </c>
      <c r="U118" s="17">
        <v>969</v>
      </c>
      <c r="V118" s="17">
        <v>39843990202</v>
      </c>
      <c r="W118" s="17">
        <v>569298392</v>
      </c>
      <c r="X118">
        <v>5.72</v>
      </c>
      <c r="Y118">
        <v>5.87</v>
      </c>
    </row>
    <row r="119" spans="1:25" x14ac:dyDescent="0.25">
      <c r="A119">
        <v>20062</v>
      </c>
      <c r="B119">
        <v>6.0268326999999999</v>
      </c>
      <c r="C119" s="17">
        <v>2316</v>
      </c>
      <c r="D119" s="17">
        <v>106817663484</v>
      </c>
      <c r="E119" s="17">
        <v>1538642408</v>
      </c>
      <c r="F119">
        <v>5.76</v>
      </c>
      <c r="G119">
        <v>6.0996680000000003</v>
      </c>
      <c r="I119">
        <v>20102</v>
      </c>
      <c r="J119" t="s">
        <v>77</v>
      </c>
      <c r="K119">
        <v>6.84</v>
      </c>
      <c r="L119" s="17">
        <v>1022</v>
      </c>
      <c r="M119" s="17">
        <v>58667621125</v>
      </c>
      <c r="N119" s="17">
        <v>956866780</v>
      </c>
      <c r="O119">
        <v>6.52</v>
      </c>
      <c r="P119">
        <v>6.72</v>
      </c>
      <c r="R119">
        <v>20103</v>
      </c>
      <c r="S119" t="s">
        <v>78</v>
      </c>
      <c r="T119">
        <v>5.44</v>
      </c>
      <c r="U119" s="17">
        <v>1032</v>
      </c>
      <c r="V119" s="17">
        <v>44485746705</v>
      </c>
      <c r="W119" s="17">
        <v>592469264</v>
      </c>
      <c r="X119">
        <v>5.33</v>
      </c>
      <c r="Y119">
        <v>5.79</v>
      </c>
    </row>
    <row r="120" spans="1:25" x14ac:dyDescent="0.25">
      <c r="A120">
        <v>20063</v>
      </c>
      <c r="B120">
        <v>5.7450749999999999</v>
      </c>
      <c r="C120" s="17">
        <v>2174</v>
      </c>
      <c r="D120" s="17">
        <v>110266348973</v>
      </c>
      <c r="E120" s="17">
        <v>1536516883</v>
      </c>
      <c r="F120">
        <v>5.57</v>
      </c>
      <c r="G120">
        <v>5.9816279999999997</v>
      </c>
      <c r="I120">
        <v>20103</v>
      </c>
      <c r="J120" t="s">
        <v>77</v>
      </c>
      <c r="K120">
        <v>6.6</v>
      </c>
      <c r="L120" s="17">
        <v>941</v>
      </c>
      <c r="M120" s="17">
        <v>58888712900</v>
      </c>
      <c r="N120" s="17">
        <v>897729742</v>
      </c>
      <c r="O120">
        <v>6.1</v>
      </c>
      <c r="P120">
        <v>6.65</v>
      </c>
      <c r="R120">
        <v>20104</v>
      </c>
      <c r="S120" t="s">
        <v>78</v>
      </c>
      <c r="T120">
        <v>5.7</v>
      </c>
      <c r="U120" s="17">
        <v>1138</v>
      </c>
      <c r="V120" s="17">
        <v>49589471222</v>
      </c>
      <c r="W120" s="17">
        <v>674496177</v>
      </c>
      <c r="X120">
        <v>5.44</v>
      </c>
      <c r="Y120">
        <v>5.72</v>
      </c>
    </row>
    <row r="121" spans="1:25" x14ac:dyDescent="0.25">
      <c r="A121">
        <v>20064</v>
      </c>
      <c r="B121">
        <v>5.6904633000000002</v>
      </c>
      <c r="C121" s="17">
        <v>2732</v>
      </c>
      <c r="D121" s="17">
        <v>138909597981</v>
      </c>
      <c r="E121" s="17">
        <v>1917827731</v>
      </c>
      <c r="F121">
        <v>5.52</v>
      </c>
      <c r="G121">
        <v>5.8743249999999998</v>
      </c>
      <c r="I121">
        <v>20104</v>
      </c>
      <c r="J121" t="s">
        <v>77</v>
      </c>
      <c r="K121">
        <v>6.33</v>
      </c>
      <c r="L121" s="17">
        <v>1112</v>
      </c>
      <c r="M121" s="17">
        <v>70155527620</v>
      </c>
      <c r="N121" s="17">
        <v>1039059515</v>
      </c>
      <c r="O121">
        <v>5.92</v>
      </c>
      <c r="P121">
        <v>6.5</v>
      </c>
      <c r="R121">
        <v>20111</v>
      </c>
      <c r="S121" t="s">
        <v>78</v>
      </c>
      <c r="T121">
        <v>5.55</v>
      </c>
      <c r="U121" s="17">
        <v>933</v>
      </c>
      <c r="V121" s="17">
        <v>42551536691</v>
      </c>
      <c r="W121" s="17">
        <v>560073676</v>
      </c>
      <c r="X121">
        <v>5.26</v>
      </c>
      <c r="Y121">
        <v>5.65</v>
      </c>
    </row>
    <row r="122" spans="1:25" x14ac:dyDescent="0.25">
      <c r="A122">
        <v>20071</v>
      </c>
      <c r="B122">
        <v>5.6033416999999996</v>
      </c>
      <c r="C122" s="17">
        <v>2318</v>
      </c>
      <c r="D122" s="17">
        <v>126425316931</v>
      </c>
      <c r="E122" s="17">
        <v>1689944432</v>
      </c>
      <c r="F122">
        <v>5.35</v>
      </c>
      <c r="G122">
        <v>5.7664280000000003</v>
      </c>
      <c r="I122">
        <v>20111</v>
      </c>
      <c r="J122" t="s">
        <v>77</v>
      </c>
      <c r="K122">
        <v>5.92</v>
      </c>
      <c r="L122" s="17">
        <v>904</v>
      </c>
      <c r="M122" s="17">
        <v>57283460550</v>
      </c>
      <c r="N122" s="17">
        <v>779717196</v>
      </c>
      <c r="O122">
        <v>5.44</v>
      </c>
      <c r="P122">
        <v>6.42</v>
      </c>
      <c r="R122">
        <v>20112</v>
      </c>
      <c r="S122" t="s">
        <v>78</v>
      </c>
      <c r="T122">
        <v>5.51</v>
      </c>
      <c r="U122" s="17">
        <v>1074</v>
      </c>
      <c r="V122" s="17">
        <v>52754582470</v>
      </c>
      <c r="W122" s="17">
        <v>694740446</v>
      </c>
      <c r="X122">
        <v>5.27</v>
      </c>
      <c r="Y122">
        <v>5.55</v>
      </c>
    </row>
    <row r="123" spans="1:25" x14ac:dyDescent="0.25">
      <c r="A123">
        <v>20072</v>
      </c>
      <c r="B123">
        <v>5.5863031999999997</v>
      </c>
      <c r="C123" s="17">
        <v>2812</v>
      </c>
      <c r="D123" s="17">
        <v>158301082360</v>
      </c>
      <c r="E123" s="17">
        <v>2061933344</v>
      </c>
      <c r="F123">
        <v>5.21</v>
      </c>
      <c r="G123">
        <v>5.6562960000000002</v>
      </c>
      <c r="I123">
        <v>20112</v>
      </c>
      <c r="J123" t="s">
        <v>77</v>
      </c>
      <c r="K123">
        <v>6.04</v>
      </c>
      <c r="L123" s="17">
        <v>1045</v>
      </c>
      <c r="M123" s="17">
        <v>67492584324</v>
      </c>
      <c r="N123" s="17">
        <v>946462239</v>
      </c>
      <c r="O123">
        <v>5.61</v>
      </c>
      <c r="P123">
        <v>6.22</v>
      </c>
      <c r="R123">
        <v>20113</v>
      </c>
      <c r="S123" t="s">
        <v>78</v>
      </c>
      <c r="T123">
        <v>5.31</v>
      </c>
      <c r="U123" s="17">
        <v>990</v>
      </c>
      <c r="V123" s="17">
        <v>49735143000</v>
      </c>
      <c r="W123" s="17">
        <v>627733371</v>
      </c>
      <c r="X123">
        <v>5.05</v>
      </c>
      <c r="Y123">
        <v>5.52</v>
      </c>
    </row>
    <row r="124" spans="1:25" x14ac:dyDescent="0.25">
      <c r="A124">
        <v>20073</v>
      </c>
      <c r="B124">
        <v>5.4488015000000001</v>
      </c>
      <c r="C124" s="17">
        <v>2473</v>
      </c>
      <c r="D124" s="17">
        <v>144216847405</v>
      </c>
      <c r="E124" s="17">
        <v>1779776121</v>
      </c>
      <c r="F124">
        <v>4.9400000000000004</v>
      </c>
      <c r="G124">
        <v>5.5822269999999996</v>
      </c>
      <c r="I124">
        <v>20113</v>
      </c>
      <c r="J124" t="s">
        <v>77</v>
      </c>
      <c r="K124">
        <v>5.96</v>
      </c>
      <c r="L124" s="17">
        <v>953</v>
      </c>
      <c r="M124" s="17">
        <v>66196219357</v>
      </c>
      <c r="N124" s="17">
        <v>867171780</v>
      </c>
      <c r="O124">
        <v>5.24</v>
      </c>
      <c r="P124">
        <v>6.06</v>
      </c>
      <c r="R124">
        <v>20114</v>
      </c>
      <c r="S124" t="s">
        <v>78</v>
      </c>
      <c r="T124">
        <v>5.54</v>
      </c>
      <c r="U124" s="17">
        <v>1077</v>
      </c>
      <c r="V124" s="17">
        <v>54739438669</v>
      </c>
      <c r="W124" s="17">
        <v>705037874</v>
      </c>
      <c r="X124">
        <v>5.15</v>
      </c>
      <c r="Y124">
        <v>5.48</v>
      </c>
    </row>
    <row r="125" spans="1:25" x14ac:dyDescent="0.25">
      <c r="A125">
        <v>20074</v>
      </c>
      <c r="B125">
        <v>5.5880798</v>
      </c>
      <c r="C125" s="17">
        <v>2953</v>
      </c>
      <c r="D125" s="17">
        <v>183210117242</v>
      </c>
      <c r="E125" s="17">
        <v>2286585742</v>
      </c>
      <c r="F125">
        <v>4.99</v>
      </c>
      <c r="G125">
        <v>5.5566319999999996</v>
      </c>
      <c r="I125">
        <v>20114</v>
      </c>
      <c r="J125" t="s">
        <v>77</v>
      </c>
      <c r="K125">
        <v>5.92</v>
      </c>
      <c r="L125" s="17">
        <v>1152</v>
      </c>
      <c r="M125" s="17">
        <v>79000017711</v>
      </c>
      <c r="N125" s="17">
        <v>1056956718</v>
      </c>
      <c r="O125">
        <v>5.35</v>
      </c>
      <c r="P125">
        <v>5.96</v>
      </c>
      <c r="R125">
        <v>20121</v>
      </c>
      <c r="S125" t="s">
        <v>78</v>
      </c>
      <c r="T125">
        <v>5.4</v>
      </c>
      <c r="U125" s="17">
        <v>1007</v>
      </c>
      <c r="V125" s="17">
        <v>54561786296</v>
      </c>
      <c r="W125" s="17">
        <v>688298734</v>
      </c>
      <c r="X125">
        <v>5.05</v>
      </c>
      <c r="Y125">
        <v>5.44</v>
      </c>
    </row>
    <row r="126" spans="1:25" x14ac:dyDescent="0.25">
      <c r="A126">
        <v>20081</v>
      </c>
      <c r="B126">
        <v>5.3705854000000004</v>
      </c>
      <c r="C126" s="17">
        <v>2936</v>
      </c>
      <c r="D126" s="17">
        <v>176229315876</v>
      </c>
      <c r="E126" s="17">
        <v>2174033323</v>
      </c>
      <c r="F126">
        <v>4.93</v>
      </c>
      <c r="G126">
        <v>5.4984419999999998</v>
      </c>
      <c r="I126">
        <v>20121</v>
      </c>
      <c r="J126" t="s">
        <v>77</v>
      </c>
      <c r="K126">
        <v>5.87</v>
      </c>
      <c r="L126" s="17">
        <v>1051</v>
      </c>
      <c r="M126" s="17">
        <v>72207038823</v>
      </c>
      <c r="N126" s="17">
        <v>932092000</v>
      </c>
      <c r="O126">
        <v>5.16</v>
      </c>
      <c r="P126">
        <v>5.95</v>
      </c>
      <c r="R126">
        <v>20122</v>
      </c>
      <c r="S126" t="s">
        <v>78</v>
      </c>
      <c r="T126">
        <v>5.43</v>
      </c>
      <c r="U126" s="17">
        <v>1044</v>
      </c>
      <c r="V126" s="17">
        <v>56433615740</v>
      </c>
      <c r="W126" s="17">
        <v>726164881</v>
      </c>
      <c r="X126">
        <v>5.15</v>
      </c>
      <c r="Y126">
        <v>5.42</v>
      </c>
    </row>
    <row r="127" spans="1:25" x14ac:dyDescent="0.25">
      <c r="A127">
        <v>20082</v>
      </c>
      <c r="B127">
        <v>5.3829934000000002</v>
      </c>
      <c r="C127" s="17">
        <v>3295</v>
      </c>
      <c r="D127" s="17">
        <v>191971936642</v>
      </c>
      <c r="E127" s="17">
        <v>2365152821</v>
      </c>
      <c r="F127">
        <v>4.93</v>
      </c>
      <c r="G127">
        <v>5.4476149999999999</v>
      </c>
      <c r="I127">
        <v>20122</v>
      </c>
      <c r="J127" t="s">
        <v>77</v>
      </c>
      <c r="K127">
        <v>6.05</v>
      </c>
      <c r="L127" s="17">
        <v>1122</v>
      </c>
      <c r="M127" s="17">
        <v>78773560233</v>
      </c>
      <c r="N127" s="17">
        <v>1067286760</v>
      </c>
      <c r="O127">
        <v>5.42</v>
      </c>
      <c r="P127">
        <v>5.95</v>
      </c>
      <c r="R127">
        <v>20123</v>
      </c>
      <c r="S127" t="s">
        <v>78</v>
      </c>
      <c r="T127">
        <v>5.38</v>
      </c>
      <c r="U127" s="17">
        <v>990</v>
      </c>
      <c r="V127" s="17">
        <v>52959903779</v>
      </c>
      <c r="W127" s="17">
        <v>678366293</v>
      </c>
      <c r="X127">
        <v>5.12</v>
      </c>
      <c r="Y127">
        <v>5.44</v>
      </c>
    </row>
    <row r="128" spans="1:25" x14ac:dyDescent="0.25">
      <c r="A128">
        <v>20083</v>
      </c>
      <c r="B128">
        <v>5.3839940999999998</v>
      </c>
      <c r="C128" s="17">
        <v>3113</v>
      </c>
      <c r="D128" s="17">
        <v>186370048600</v>
      </c>
      <c r="E128" s="17">
        <v>2284339732</v>
      </c>
      <c r="F128">
        <v>4.9000000000000004</v>
      </c>
      <c r="G128">
        <v>5.431413</v>
      </c>
      <c r="I128">
        <v>20123</v>
      </c>
      <c r="J128" t="s">
        <v>77</v>
      </c>
      <c r="K128">
        <v>5.97</v>
      </c>
      <c r="L128" s="17">
        <v>994</v>
      </c>
      <c r="M128" s="17">
        <v>72233104126</v>
      </c>
      <c r="N128" s="17">
        <v>959525068</v>
      </c>
      <c r="O128">
        <v>5.31</v>
      </c>
      <c r="P128">
        <v>5.95</v>
      </c>
      <c r="R128">
        <v>20124</v>
      </c>
      <c r="S128" t="s">
        <v>78</v>
      </c>
      <c r="T128">
        <v>5.47</v>
      </c>
      <c r="U128" s="17">
        <v>1107</v>
      </c>
      <c r="V128" s="17">
        <v>62721467168</v>
      </c>
      <c r="W128" s="17">
        <v>810791973</v>
      </c>
      <c r="X128">
        <v>5.17</v>
      </c>
      <c r="Y128">
        <v>5.42</v>
      </c>
    </row>
    <row r="129" spans="1:25" x14ac:dyDescent="0.25">
      <c r="A129">
        <v>20084</v>
      </c>
      <c r="B129">
        <v>5.9512352000000002</v>
      </c>
      <c r="C129" s="17">
        <v>5243</v>
      </c>
      <c r="D129" s="17">
        <v>251609403534</v>
      </c>
      <c r="E129" s="17">
        <v>3505859465</v>
      </c>
      <c r="F129">
        <v>5.57</v>
      </c>
      <c r="G129">
        <v>5.5222020000000001</v>
      </c>
      <c r="I129">
        <v>20124</v>
      </c>
      <c r="J129" t="s">
        <v>77</v>
      </c>
      <c r="K129">
        <v>5.97</v>
      </c>
      <c r="L129" s="17">
        <v>1223</v>
      </c>
      <c r="M129" s="17">
        <v>90381986045</v>
      </c>
      <c r="N129" s="17">
        <v>1203776380</v>
      </c>
      <c r="O129">
        <v>5.33</v>
      </c>
      <c r="P129">
        <v>5.97</v>
      </c>
      <c r="R129">
        <v>20131</v>
      </c>
      <c r="S129" t="s">
        <v>78</v>
      </c>
      <c r="T129">
        <v>5.32</v>
      </c>
      <c r="U129" s="17">
        <v>881</v>
      </c>
      <c r="V129" s="17">
        <v>53849442147</v>
      </c>
      <c r="W129" s="17">
        <v>676478356</v>
      </c>
      <c r="X129">
        <v>5.03</v>
      </c>
      <c r="Y129">
        <v>5.4</v>
      </c>
    </row>
    <row r="130" spans="1:25" x14ac:dyDescent="0.25">
      <c r="A130">
        <v>20091</v>
      </c>
      <c r="B130">
        <v>6.3444086999999998</v>
      </c>
      <c r="C130" s="17">
        <v>4489</v>
      </c>
      <c r="D130" s="17">
        <v>199157121359</v>
      </c>
      <c r="E130" s="17">
        <v>3040219376</v>
      </c>
      <c r="F130">
        <v>6.11</v>
      </c>
      <c r="G130">
        <v>5.7656580000000002</v>
      </c>
      <c r="I130">
        <v>20131</v>
      </c>
      <c r="J130" t="s">
        <v>77</v>
      </c>
      <c r="K130">
        <v>5.7</v>
      </c>
      <c r="L130" s="17">
        <v>996</v>
      </c>
      <c r="M130" s="17">
        <v>78049402148</v>
      </c>
      <c r="N130" s="17">
        <v>964452255</v>
      </c>
      <c r="O130">
        <v>4.9400000000000004</v>
      </c>
      <c r="P130">
        <v>5.92</v>
      </c>
      <c r="R130">
        <v>20132</v>
      </c>
      <c r="S130" t="s">
        <v>78</v>
      </c>
      <c r="T130">
        <v>5.23</v>
      </c>
      <c r="U130" s="17">
        <v>1027</v>
      </c>
      <c r="V130" s="17">
        <v>62659784471</v>
      </c>
      <c r="W130" s="17">
        <v>789424096</v>
      </c>
      <c r="X130">
        <v>5.04</v>
      </c>
      <c r="Y130">
        <v>5.35</v>
      </c>
    </row>
    <row r="131" spans="1:25" x14ac:dyDescent="0.25">
      <c r="A131">
        <v>20092</v>
      </c>
      <c r="B131">
        <v>6.8517184000000002</v>
      </c>
      <c r="C131" s="17">
        <v>4386</v>
      </c>
      <c r="D131" s="17">
        <v>179703749330</v>
      </c>
      <c r="E131" s="17">
        <v>2968596286</v>
      </c>
      <c r="F131">
        <v>6.61</v>
      </c>
      <c r="G131">
        <v>6.1328389999999997</v>
      </c>
      <c r="I131">
        <v>20132</v>
      </c>
      <c r="J131" t="s">
        <v>77</v>
      </c>
      <c r="K131">
        <v>5.97</v>
      </c>
      <c r="L131" s="17">
        <v>1144</v>
      </c>
      <c r="M131" s="17">
        <v>88939322145</v>
      </c>
      <c r="N131" s="17">
        <v>1177602770</v>
      </c>
      <c r="O131">
        <v>5.3</v>
      </c>
      <c r="P131">
        <v>5.9</v>
      </c>
      <c r="R131">
        <v>20133</v>
      </c>
      <c r="S131" t="s">
        <v>78</v>
      </c>
      <c r="T131">
        <v>5.14</v>
      </c>
      <c r="U131" s="17">
        <v>960</v>
      </c>
      <c r="V131" s="17">
        <v>59144534415</v>
      </c>
      <c r="W131" s="17">
        <v>719329158</v>
      </c>
      <c r="X131">
        <v>4.8600000000000003</v>
      </c>
      <c r="Y131">
        <v>5.29</v>
      </c>
    </row>
    <row r="132" spans="1:25" x14ac:dyDescent="0.25">
      <c r="A132">
        <v>20093</v>
      </c>
      <c r="B132">
        <v>6.8078162000000004</v>
      </c>
      <c r="C132" s="17">
        <v>4173</v>
      </c>
      <c r="D132" s="17">
        <v>162369438110</v>
      </c>
      <c r="E132" s="17">
        <v>2706165697</v>
      </c>
      <c r="F132">
        <v>6.67</v>
      </c>
      <c r="G132">
        <v>6.4887949999999996</v>
      </c>
      <c r="I132">
        <v>20133</v>
      </c>
      <c r="J132" t="s">
        <v>77</v>
      </c>
      <c r="K132">
        <v>5.89</v>
      </c>
      <c r="L132" s="17">
        <v>1044</v>
      </c>
      <c r="M132" s="17">
        <v>79464035114</v>
      </c>
      <c r="N132" s="17">
        <v>996749767</v>
      </c>
      <c r="O132">
        <v>5.0199999999999996</v>
      </c>
      <c r="P132">
        <v>5.88</v>
      </c>
      <c r="R132">
        <v>20134</v>
      </c>
      <c r="S132" t="s">
        <v>78</v>
      </c>
      <c r="T132">
        <v>5.0999999999999996</v>
      </c>
      <c r="U132" s="17">
        <v>1041</v>
      </c>
      <c r="V132" s="17">
        <v>66454100355</v>
      </c>
      <c r="W132" s="17">
        <v>795131208</v>
      </c>
      <c r="X132">
        <v>4.79</v>
      </c>
      <c r="Y132">
        <v>5.2</v>
      </c>
    </row>
    <row r="133" spans="1:25" x14ac:dyDescent="0.25">
      <c r="A133">
        <v>20094</v>
      </c>
      <c r="B133">
        <v>6.8688963999999997</v>
      </c>
      <c r="C133" s="17">
        <v>4551</v>
      </c>
      <c r="D133" s="17">
        <v>177473537663</v>
      </c>
      <c r="E133" s="17">
        <v>2985512703</v>
      </c>
      <c r="F133">
        <v>6.73</v>
      </c>
      <c r="G133">
        <v>6.71821</v>
      </c>
      <c r="I133">
        <v>20134</v>
      </c>
      <c r="J133" t="s">
        <v>77</v>
      </c>
      <c r="K133">
        <v>5.82</v>
      </c>
      <c r="L133" s="17">
        <v>1217</v>
      </c>
      <c r="M133" s="17">
        <v>97604671786</v>
      </c>
      <c r="N133" s="17">
        <v>1223423160</v>
      </c>
      <c r="O133">
        <v>5.01</v>
      </c>
      <c r="P133">
        <v>5.84</v>
      </c>
      <c r="R133">
        <v>20141</v>
      </c>
      <c r="S133" t="s">
        <v>78</v>
      </c>
      <c r="T133">
        <v>4.96</v>
      </c>
      <c r="U133" s="17">
        <v>995</v>
      </c>
      <c r="V133" s="17">
        <v>64464724336</v>
      </c>
      <c r="W133" s="17">
        <v>760879314</v>
      </c>
      <c r="X133">
        <v>4.72</v>
      </c>
      <c r="Y133">
        <v>5.1100000000000003</v>
      </c>
    </row>
    <row r="134" spans="1:25" x14ac:dyDescent="0.25">
      <c r="A134">
        <v>20101</v>
      </c>
      <c r="B134">
        <v>6.6633582000000002</v>
      </c>
      <c r="C134" s="17">
        <v>3279</v>
      </c>
      <c r="D134" s="17">
        <v>131832106413</v>
      </c>
      <c r="E134" s="17">
        <v>2213179007</v>
      </c>
      <c r="F134">
        <v>6.72</v>
      </c>
      <c r="G134">
        <v>6.7979469999999997</v>
      </c>
      <c r="I134">
        <v>20141</v>
      </c>
      <c r="J134" t="s">
        <v>77</v>
      </c>
      <c r="K134">
        <v>5.07</v>
      </c>
      <c r="L134" s="17">
        <v>1062</v>
      </c>
      <c r="M134" s="17">
        <v>95077450819</v>
      </c>
      <c r="N134" s="17">
        <v>1078616748</v>
      </c>
      <c r="O134">
        <v>4.54</v>
      </c>
      <c r="P134">
        <v>5.69</v>
      </c>
      <c r="R134">
        <v>20142</v>
      </c>
      <c r="S134" t="s">
        <v>78</v>
      </c>
      <c r="T134">
        <v>5.05</v>
      </c>
      <c r="U134" s="17">
        <v>1122</v>
      </c>
      <c r="V134" s="17">
        <v>72834066795</v>
      </c>
      <c r="W134" s="17">
        <v>880608670</v>
      </c>
      <c r="X134">
        <v>4.84</v>
      </c>
      <c r="Y134">
        <v>5.0599999999999996</v>
      </c>
    </row>
    <row r="135" spans="1:25" x14ac:dyDescent="0.25">
      <c r="A135">
        <v>20102</v>
      </c>
      <c r="B135">
        <v>6.7831007000000003</v>
      </c>
      <c r="C135" s="17">
        <v>3804</v>
      </c>
      <c r="D135" s="17">
        <v>153328322532</v>
      </c>
      <c r="E135" s="17">
        <v>2521754876</v>
      </c>
      <c r="F135">
        <v>6.58</v>
      </c>
      <c r="G135">
        <v>6.7807930000000001</v>
      </c>
      <c r="I135">
        <v>20142</v>
      </c>
      <c r="J135" t="s">
        <v>77</v>
      </c>
      <c r="K135">
        <v>5.7</v>
      </c>
      <c r="L135" s="17">
        <v>1244</v>
      </c>
      <c r="M135" s="17">
        <v>104967213072</v>
      </c>
      <c r="N135" s="17">
        <v>1318353578</v>
      </c>
      <c r="O135">
        <v>5.0199999999999996</v>
      </c>
      <c r="P135">
        <v>5.62</v>
      </c>
      <c r="R135">
        <v>20143</v>
      </c>
      <c r="S135" t="s">
        <v>78</v>
      </c>
      <c r="T135">
        <v>4.99</v>
      </c>
      <c r="U135" s="17">
        <v>1048</v>
      </c>
      <c r="V135" s="17">
        <v>70304628070</v>
      </c>
      <c r="W135" s="17">
        <v>835418806</v>
      </c>
      <c r="X135">
        <v>4.75</v>
      </c>
      <c r="Y135">
        <v>5.03</v>
      </c>
    </row>
    <row r="136" spans="1:25" x14ac:dyDescent="0.25">
      <c r="A136">
        <v>20103</v>
      </c>
      <c r="B136">
        <v>6.4718467000000004</v>
      </c>
      <c r="C136" s="17">
        <v>3891</v>
      </c>
      <c r="D136" s="17">
        <v>162499077834</v>
      </c>
      <c r="E136" s="17">
        <v>2533747146</v>
      </c>
      <c r="F136">
        <v>6.24</v>
      </c>
      <c r="G136">
        <v>6.6968009999999998</v>
      </c>
      <c r="I136">
        <v>20143</v>
      </c>
      <c r="J136" t="s">
        <v>77</v>
      </c>
      <c r="K136">
        <v>5.75</v>
      </c>
      <c r="L136" s="17">
        <v>1163</v>
      </c>
      <c r="M136" s="17">
        <v>102469860544</v>
      </c>
      <c r="N136" s="17">
        <v>1257182027</v>
      </c>
      <c r="O136">
        <v>4.91</v>
      </c>
      <c r="P136">
        <v>5.59</v>
      </c>
      <c r="R136">
        <v>20144</v>
      </c>
      <c r="S136" t="s">
        <v>78</v>
      </c>
      <c r="T136">
        <v>4.99</v>
      </c>
      <c r="U136" s="17">
        <v>1168</v>
      </c>
      <c r="V136" s="17">
        <v>81982096093</v>
      </c>
      <c r="W136" s="17">
        <v>950501786</v>
      </c>
      <c r="X136">
        <v>4.6399999999999997</v>
      </c>
      <c r="Y136">
        <v>5</v>
      </c>
    </row>
    <row r="137" spans="1:25" x14ac:dyDescent="0.25">
      <c r="A137">
        <v>20104</v>
      </c>
      <c r="B137">
        <v>6.3389294999999999</v>
      </c>
      <c r="C137" s="17">
        <v>4507</v>
      </c>
      <c r="D137" s="17">
        <v>195206676989</v>
      </c>
      <c r="E137" s="17">
        <v>2967676175</v>
      </c>
      <c r="F137">
        <v>6.08</v>
      </c>
      <c r="G137">
        <v>6.5643089999999997</v>
      </c>
      <c r="I137">
        <v>20144</v>
      </c>
      <c r="J137" t="s">
        <v>77</v>
      </c>
      <c r="K137">
        <v>5.62</v>
      </c>
      <c r="L137" s="17">
        <v>1277</v>
      </c>
      <c r="M137" s="17">
        <v>115075897808</v>
      </c>
      <c r="N137" s="17">
        <v>1409885479</v>
      </c>
      <c r="O137">
        <v>4.9000000000000004</v>
      </c>
      <c r="P137">
        <v>5.53</v>
      </c>
      <c r="R137">
        <v>20151</v>
      </c>
      <c r="S137" t="s">
        <v>78</v>
      </c>
      <c r="T137">
        <v>4.91</v>
      </c>
      <c r="U137" s="17">
        <v>1112</v>
      </c>
      <c r="V137" s="17">
        <v>82711803485</v>
      </c>
      <c r="W137" s="17">
        <v>946515010</v>
      </c>
      <c r="X137">
        <v>4.58</v>
      </c>
      <c r="Y137">
        <v>4.9800000000000004</v>
      </c>
    </row>
    <row r="138" spans="1:25" x14ac:dyDescent="0.25">
      <c r="A138">
        <v>20111</v>
      </c>
      <c r="B138">
        <v>6.0989912999999998</v>
      </c>
      <c r="C138" s="17">
        <v>3677</v>
      </c>
      <c r="D138" s="17">
        <v>164851420586</v>
      </c>
      <c r="E138" s="17">
        <v>2426268364</v>
      </c>
      <c r="F138">
        <v>5.89</v>
      </c>
      <c r="G138">
        <v>6.4232170000000002</v>
      </c>
      <c r="I138">
        <v>20151</v>
      </c>
      <c r="J138" t="s">
        <v>77</v>
      </c>
      <c r="K138">
        <v>5.1100000000000003</v>
      </c>
      <c r="L138" s="17">
        <v>1153</v>
      </c>
      <c r="M138" s="17">
        <v>125081748218</v>
      </c>
      <c r="N138" s="17">
        <v>1358052651</v>
      </c>
      <c r="O138">
        <v>4.34</v>
      </c>
      <c r="P138">
        <v>5.54</v>
      </c>
      <c r="R138">
        <v>20152</v>
      </c>
      <c r="S138" t="s">
        <v>78</v>
      </c>
      <c r="T138">
        <v>4.9400000000000004</v>
      </c>
      <c r="U138" s="17">
        <v>1200</v>
      </c>
      <c r="V138" s="17">
        <v>88627202369</v>
      </c>
      <c r="W138" s="17">
        <v>1032656104</v>
      </c>
      <c r="X138">
        <v>4.66</v>
      </c>
      <c r="Y138">
        <v>4.95</v>
      </c>
    </row>
    <row r="139" spans="1:25" x14ac:dyDescent="0.25">
      <c r="A139">
        <v>20112</v>
      </c>
      <c r="B139">
        <v>6.0595306999999998</v>
      </c>
      <c r="C139" s="17">
        <v>4209</v>
      </c>
      <c r="D139" s="17">
        <v>189585980084</v>
      </c>
      <c r="E139" s="17">
        <v>2744160808</v>
      </c>
      <c r="F139">
        <v>5.79</v>
      </c>
      <c r="G139">
        <v>6.2423250000000001</v>
      </c>
      <c r="I139">
        <v>20152</v>
      </c>
      <c r="J139" t="s">
        <v>77</v>
      </c>
      <c r="K139">
        <v>5.37</v>
      </c>
      <c r="L139" s="17">
        <v>1239</v>
      </c>
      <c r="M139" s="17">
        <v>121782808388</v>
      </c>
      <c r="N139" s="17">
        <v>1431435857</v>
      </c>
      <c r="O139">
        <v>4.7</v>
      </c>
      <c r="P139">
        <v>5.46</v>
      </c>
      <c r="R139">
        <v>20153</v>
      </c>
      <c r="S139" t="s">
        <v>78</v>
      </c>
      <c r="T139">
        <v>4.71</v>
      </c>
      <c r="U139" s="17">
        <v>1155</v>
      </c>
      <c r="V139" s="17">
        <v>90651518709</v>
      </c>
      <c r="W139" s="17">
        <v>1020090220</v>
      </c>
      <c r="X139">
        <v>4.5</v>
      </c>
      <c r="Y139">
        <v>4.8899999999999997</v>
      </c>
    </row>
    <row r="140" spans="1:25" x14ac:dyDescent="0.25">
      <c r="A140">
        <v>20113</v>
      </c>
      <c r="B140">
        <v>5.8208754999999996</v>
      </c>
      <c r="C140" s="17">
        <v>4081</v>
      </c>
      <c r="D140" s="17">
        <v>189729659073</v>
      </c>
      <c r="E140" s="17">
        <v>2641825720</v>
      </c>
      <c r="F140">
        <v>5.57</v>
      </c>
      <c r="G140">
        <v>6.0795820000000003</v>
      </c>
      <c r="I140">
        <v>20153</v>
      </c>
      <c r="J140" t="s">
        <v>77</v>
      </c>
      <c r="K140">
        <v>5.5</v>
      </c>
      <c r="L140" s="17">
        <v>1242</v>
      </c>
      <c r="M140" s="17">
        <v>119462812691</v>
      </c>
      <c r="N140" s="17">
        <v>1360929728</v>
      </c>
      <c r="O140">
        <v>4.5599999999999996</v>
      </c>
      <c r="P140">
        <v>5.4</v>
      </c>
      <c r="R140">
        <v>20154</v>
      </c>
      <c r="S140" t="s">
        <v>78</v>
      </c>
      <c r="T140">
        <v>4.8</v>
      </c>
      <c r="U140" s="17">
        <v>1302</v>
      </c>
      <c r="V140" s="17">
        <v>101604951650</v>
      </c>
      <c r="W140" s="17">
        <v>1150165415</v>
      </c>
      <c r="X140">
        <v>4.53</v>
      </c>
      <c r="Y140">
        <v>4.84</v>
      </c>
    </row>
    <row r="141" spans="1:25" x14ac:dyDescent="0.25">
      <c r="A141">
        <v>20114</v>
      </c>
      <c r="B141">
        <v>6.0272481999999998</v>
      </c>
      <c r="C141" s="17">
        <v>4835</v>
      </c>
      <c r="D141" s="17">
        <v>215901117296</v>
      </c>
      <c r="E141" s="17">
        <v>3043596871</v>
      </c>
      <c r="F141">
        <v>5.64</v>
      </c>
      <c r="G141">
        <v>6.0016610000000004</v>
      </c>
      <c r="I141">
        <v>20154</v>
      </c>
      <c r="J141" t="s">
        <v>77</v>
      </c>
      <c r="K141">
        <v>5.3</v>
      </c>
      <c r="L141" s="17">
        <v>1368</v>
      </c>
      <c r="M141" s="17">
        <v>138555569938</v>
      </c>
      <c r="N141" s="17">
        <v>1543179343</v>
      </c>
      <c r="O141">
        <v>4.46</v>
      </c>
      <c r="P141">
        <v>5.32</v>
      </c>
      <c r="R141">
        <v>20161</v>
      </c>
      <c r="S141" t="s">
        <v>78</v>
      </c>
      <c r="T141">
        <v>4.74</v>
      </c>
      <c r="U141" s="17">
        <v>1218</v>
      </c>
      <c r="V141" s="17">
        <v>97092659259</v>
      </c>
      <c r="W141" s="17">
        <v>1086918925</v>
      </c>
      <c r="X141">
        <v>4.4800000000000004</v>
      </c>
      <c r="Y141">
        <v>4.8</v>
      </c>
    </row>
    <row r="142" spans="1:25" x14ac:dyDescent="0.25">
      <c r="A142">
        <v>20121</v>
      </c>
      <c r="B142">
        <v>5.9772233000000003</v>
      </c>
      <c r="C142" s="17">
        <v>4349</v>
      </c>
      <c r="D142" s="17">
        <v>200220596373</v>
      </c>
      <c r="E142" s="17">
        <v>2763711325</v>
      </c>
      <c r="F142">
        <v>5.52</v>
      </c>
      <c r="G142">
        <v>5.9712189999999996</v>
      </c>
      <c r="I142">
        <v>20161</v>
      </c>
      <c r="J142" t="s">
        <v>77</v>
      </c>
      <c r="K142">
        <v>4.9800000000000004</v>
      </c>
      <c r="L142" s="17">
        <v>1302</v>
      </c>
      <c r="M142" s="17">
        <v>143128152836</v>
      </c>
      <c r="N142" s="17">
        <v>1504296606</v>
      </c>
      <c r="O142">
        <v>4.2</v>
      </c>
      <c r="P142">
        <v>5.29</v>
      </c>
      <c r="R142">
        <v>20162</v>
      </c>
      <c r="S142" t="s">
        <v>78</v>
      </c>
      <c r="T142">
        <v>4.78</v>
      </c>
      <c r="U142" s="17">
        <v>1294</v>
      </c>
      <c r="V142" s="17">
        <v>103993972522</v>
      </c>
      <c r="W142" s="17">
        <v>1178893340</v>
      </c>
      <c r="X142">
        <v>4.53</v>
      </c>
      <c r="Y142">
        <v>4.76</v>
      </c>
    </row>
    <row r="143" spans="1:25" x14ac:dyDescent="0.25">
      <c r="A143">
        <v>20122</v>
      </c>
      <c r="B143">
        <v>5.9636345000000004</v>
      </c>
      <c r="C143" s="17">
        <v>4774</v>
      </c>
      <c r="D143" s="17">
        <v>217797912600</v>
      </c>
      <c r="E143" s="17">
        <v>3029016039</v>
      </c>
      <c r="F143">
        <v>5.56</v>
      </c>
      <c r="G143">
        <v>5.9472449999999997</v>
      </c>
      <c r="I143">
        <v>20162</v>
      </c>
      <c r="J143" t="s">
        <v>77</v>
      </c>
      <c r="K143">
        <v>5.25</v>
      </c>
      <c r="L143" s="17">
        <v>1316</v>
      </c>
      <c r="M143" s="17">
        <v>146244924124</v>
      </c>
      <c r="N143" s="17">
        <v>1620604293</v>
      </c>
      <c r="O143">
        <v>4.43</v>
      </c>
      <c r="P143">
        <v>5.26</v>
      </c>
      <c r="R143">
        <v>20163</v>
      </c>
      <c r="S143" t="s">
        <v>78</v>
      </c>
      <c r="T143">
        <v>4.54</v>
      </c>
      <c r="U143" s="17">
        <v>1289</v>
      </c>
      <c r="V143" s="17">
        <v>107483930837</v>
      </c>
      <c r="W143" s="17">
        <v>1167295725</v>
      </c>
      <c r="X143">
        <v>4.34</v>
      </c>
      <c r="Y143">
        <v>4.72</v>
      </c>
    </row>
    <row r="144" spans="1:25" x14ac:dyDescent="0.25">
      <c r="A144">
        <v>20123</v>
      </c>
      <c r="B144">
        <v>5.8893217</v>
      </c>
      <c r="C144" s="17">
        <v>4478</v>
      </c>
      <c r="D144" s="17">
        <v>209812922989</v>
      </c>
      <c r="E144" s="17">
        <v>2880726957</v>
      </c>
      <c r="F144">
        <v>5.49</v>
      </c>
      <c r="G144">
        <v>5.9643569999999997</v>
      </c>
      <c r="I144">
        <v>20163</v>
      </c>
      <c r="J144" t="s">
        <v>77</v>
      </c>
      <c r="K144">
        <v>5.14</v>
      </c>
      <c r="L144" s="17">
        <v>1358</v>
      </c>
      <c r="M144" s="17">
        <v>147810123446</v>
      </c>
      <c r="N144" s="17">
        <v>1570830635</v>
      </c>
      <c r="O144">
        <v>4.25</v>
      </c>
      <c r="P144">
        <v>5.17</v>
      </c>
      <c r="R144">
        <v>20164</v>
      </c>
      <c r="S144" t="s">
        <v>78</v>
      </c>
      <c r="T144">
        <v>4.66</v>
      </c>
      <c r="U144" s="17">
        <v>1330</v>
      </c>
      <c r="V144" s="17">
        <v>112827168665</v>
      </c>
      <c r="W144" s="17">
        <v>1239968724</v>
      </c>
      <c r="X144">
        <v>4.4000000000000004</v>
      </c>
      <c r="Y144">
        <v>4.68</v>
      </c>
    </row>
    <row r="145" spans="1:25" x14ac:dyDescent="0.25">
      <c r="A145">
        <v>20124</v>
      </c>
      <c r="B145">
        <v>5.8745506000000001</v>
      </c>
      <c r="C145" s="17">
        <v>5044</v>
      </c>
      <c r="D145" s="17">
        <v>245663947165</v>
      </c>
      <c r="E145" s="17">
        <v>3325811747</v>
      </c>
      <c r="F145">
        <v>5.42</v>
      </c>
      <c r="G145">
        <v>5.926183</v>
      </c>
      <c r="I145">
        <v>20164</v>
      </c>
      <c r="J145" t="s">
        <v>77</v>
      </c>
      <c r="K145">
        <v>5.13</v>
      </c>
      <c r="L145" s="17">
        <v>1386</v>
      </c>
      <c r="M145" s="17">
        <v>155289250513</v>
      </c>
      <c r="N145" s="17">
        <v>1648127576</v>
      </c>
      <c r="O145">
        <v>4.25</v>
      </c>
      <c r="P145">
        <v>5.12</v>
      </c>
      <c r="R145">
        <v>20171</v>
      </c>
      <c r="S145" t="s">
        <v>78</v>
      </c>
      <c r="T145">
        <v>4.5599999999999996</v>
      </c>
      <c r="U145" s="17">
        <v>1169</v>
      </c>
      <c r="V145" s="17">
        <v>102248897881</v>
      </c>
      <c r="W145" s="17">
        <v>1103177446</v>
      </c>
      <c r="X145">
        <v>4.32</v>
      </c>
      <c r="Y145">
        <v>4.6399999999999997</v>
      </c>
    </row>
    <row r="146" spans="1:25" x14ac:dyDescent="0.25">
      <c r="A146">
        <v>20131</v>
      </c>
      <c r="B146">
        <v>5.9068740000000002</v>
      </c>
      <c r="C146" s="17">
        <v>4247</v>
      </c>
      <c r="D146" s="17">
        <v>225974998481</v>
      </c>
      <c r="E146" s="17">
        <v>3011020856</v>
      </c>
      <c r="F146">
        <v>5.33</v>
      </c>
      <c r="G146">
        <v>5.908595</v>
      </c>
      <c r="I146">
        <v>20171</v>
      </c>
      <c r="J146" t="s">
        <v>77</v>
      </c>
      <c r="K146">
        <v>4.93</v>
      </c>
      <c r="L146" s="17">
        <v>1235</v>
      </c>
      <c r="M146" s="17">
        <v>153542459008</v>
      </c>
      <c r="N146" s="17">
        <v>1609447245</v>
      </c>
      <c r="O146">
        <v>4.1900000000000004</v>
      </c>
      <c r="P146">
        <v>5.1100000000000003</v>
      </c>
      <c r="R146">
        <v>19821</v>
      </c>
      <c r="S146" t="s">
        <v>79</v>
      </c>
      <c r="T146">
        <v>7.39</v>
      </c>
      <c r="U146" s="17">
        <v>140</v>
      </c>
      <c r="V146" s="17">
        <v>426952351</v>
      </c>
      <c r="W146" s="17">
        <v>7675658</v>
      </c>
      <c r="X146">
        <v>7.19</v>
      </c>
      <c r="Y146">
        <v>7.43</v>
      </c>
    </row>
    <row r="147" spans="1:25" x14ac:dyDescent="0.25">
      <c r="A147">
        <v>20132</v>
      </c>
      <c r="B147">
        <v>5.7692582999999997</v>
      </c>
      <c r="C147" s="17">
        <v>4625</v>
      </c>
      <c r="D147" s="17">
        <v>242873655744</v>
      </c>
      <c r="E147" s="17">
        <v>3265371365</v>
      </c>
      <c r="F147">
        <v>5.38</v>
      </c>
      <c r="G147">
        <v>5.8600009999999996</v>
      </c>
      <c r="I147">
        <v>19821</v>
      </c>
      <c r="J147" t="s">
        <v>80</v>
      </c>
      <c r="K147">
        <v>7.64</v>
      </c>
      <c r="L147" s="17">
        <v>56</v>
      </c>
      <c r="M147" s="17">
        <v>237648400</v>
      </c>
      <c r="N147" s="17">
        <v>4134848</v>
      </c>
      <c r="O147">
        <v>6.96</v>
      </c>
      <c r="P147">
        <v>7.81</v>
      </c>
      <c r="R147">
        <v>19822</v>
      </c>
      <c r="S147" t="s">
        <v>79</v>
      </c>
      <c r="T147">
        <v>7.71</v>
      </c>
      <c r="U147" s="17">
        <v>129</v>
      </c>
      <c r="V147" s="17">
        <v>369250956</v>
      </c>
      <c r="W147" s="17">
        <v>6951008</v>
      </c>
      <c r="X147">
        <v>7.53</v>
      </c>
      <c r="Y147">
        <v>7.43</v>
      </c>
    </row>
    <row r="148" spans="1:25" x14ac:dyDescent="0.25">
      <c r="A148">
        <v>20133</v>
      </c>
      <c r="B148">
        <v>5.7003576000000002</v>
      </c>
      <c r="C148" s="17">
        <v>4494</v>
      </c>
      <c r="D148" s="17">
        <v>226915923188</v>
      </c>
      <c r="E148" s="17">
        <v>2950010018</v>
      </c>
      <c r="F148">
        <v>5.2</v>
      </c>
      <c r="G148">
        <v>5.8127599999999999</v>
      </c>
      <c r="I148">
        <v>19822</v>
      </c>
      <c r="J148" t="s">
        <v>80</v>
      </c>
      <c r="K148">
        <v>7.39</v>
      </c>
      <c r="L148" s="17">
        <v>61</v>
      </c>
      <c r="M148" s="17">
        <v>309493969</v>
      </c>
      <c r="N148" s="17">
        <v>5635953</v>
      </c>
      <c r="O148">
        <v>7.28</v>
      </c>
      <c r="P148">
        <v>7.63</v>
      </c>
      <c r="R148">
        <v>19823</v>
      </c>
      <c r="S148" t="s">
        <v>79</v>
      </c>
      <c r="T148">
        <v>8.14</v>
      </c>
      <c r="U148" s="17">
        <v>157</v>
      </c>
      <c r="V148" s="17">
        <v>462016097</v>
      </c>
      <c r="W148" s="17">
        <v>9002639</v>
      </c>
      <c r="X148">
        <v>7.79</v>
      </c>
      <c r="Y148">
        <v>7.6</v>
      </c>
    </row>
    <row r="149" spans="1:25" x14ac:dyDescent="0.25">
      <c r="A149">
        <v>20134</v>
      </c>
      <c r="B149">
        <v>5.7018481000000003</v>
      </c>
      <c r="C149" s="17">
        <v>4849</v>
      </c>
      <c r="D149" s="17">
        <v>262278607264</v>
      </c>
      <c r="E149" s="17">
        <v>3388181438</v>
      </c>
      <c r="F149">
        <v>5.17</v>
      </c>
      <c r="G149">
        <v>5.7695850000000002</v>
      </c>
      <c r="I149">
        <v>19823</v>
      </c>
      <c r="J149" t="s">
        <v>80</v>
      </c>
      <c r="K149">
        <v>7.09</v>
      </c>
      <c r="L149" s="17">
        <v>71</v>
      </c>
      <c r="M149" s="17">
        <v>274256353</v>
      </c>
      <c r="N149" s="17">
        <v>5047927</v>
      </c>
      <c r="O149">
        <v>7.36</v>
      </c>
      <c r="P149">
        <v>7.38</v>
      </c>
      <c r="R149">
        <v>19824</v>
      </c>
      <c r="S149" t="s">
        <v>79</v>
      </c>
      <c r="T149">
        <v>7.47</v>
      </c>
      <c r="U149" s="17">
        <v>175</v>
      </c>
      <c r="V149" s="17">
        <v>640795738</v>
      </c>
      <c r="W149" s="17">
        <v>11861400</v>
      </c>
      <c r="X149">
        <v>7.4</v>
      </c>
      <c r="Y149">
        <v>7.68</v>
      </c>
    </row>
    <row r="150" spans="1:25" x14ac:dyDescent="0.25">
      <c r="A150">
        <v>20141</v>
      </c>
      <c r="B150">
        <v>5.4931425999999997</v>
      </c>
      <c r="C150" s="17">
        <v>4509</v>
      </c>
      <c r="D150" s="17">
        <v>275962787214</v>
      </c>
      <c r="E150" s="17">
        <v>3448503650</v>
      </c>
      <c r="F150">
        <v>5</v>
      </c>
      <c r="G150">
        <v>5.6661520000000003</v>
      </c>
      <c r="I150">
        <v>19824</v>
      </c>
      <c r="J150" t="s">
        <v>80</v>
      </c>
      <c r="K150">
        <v>7.13</v>
      </c>
      <c r="L150" s="17">
        <v>77</v>
      </c>
      <c r="M150" s="17">
        <v>360467906</v>
      </c>
      <c r="N150" s="17">
        <v>5725384</v>
      </c>
      <c r="O150">
        <v>6.35</v>
      </c>
      <c r="P150">
        <v>7.31</v>
      </c>
      <c r="R150">
        <v>19831</v>
      </c>
      <c r="S150" t="s">
        <v>79</v>
      </c>
      <c r="T150">
        <v>7.22</v>
      </c>
      <c r="U150" s="17">
        <v>194</v>
      </c>
      <c r="V150" s="17">
        <v>652413636</v>
      </c>
      <c r="W150" s="17">
        <v>11935170</v>
      </c>
      <c r="X150">
        <v>7.32</v>
      </c>
      <c r="Y150">
        <v>7.64</v>
      </c>
    </row>
    <row r="151" spans="1:25" x14ac:dyDescent="0.25">
      <c r="A151">
        <v>20142</v>
      </c>
      <c r="B151">
        <v>5.6133787000000002</v>
      </c>
      <c r="C151" s="17">
        <v>4940</v>
      </c>
      <c r="D151" s="17">
        <v>295019846505</v>
      </c>
      <c r="E151" s="17">
        <v>3821175188</v>
      </c>
      <c r="F151">
        <v>5.18</v>
      </c>
      <c r="G151">
        <v>5.6271820000000004</v>
      </c>
      <c r="I151">
        <v>19831</v>
      </c>
      <c r="J151" t="s">
        <v>80</v>
      </c>
      <c r="K151">
        <v>6.96</v>
      </c>
      <c r="L151" s="17">
        <v>90</v>
      </c>
      <c r="M151" s="17">
        <v>578001394</v>
      </c>
      <c r="N151" s="17">
        <v>11685134</v>
      </c>
      <c r="O151">
        <v>8.09</v>
      </c>
      <c r="P151">
        <v>7.14</v>
      </c>
      <c r="R151">
        <v>19832</v>
      </c>
      <c r="S151" t="s">
        <v>79</v>
      </c>
      <c r="T151">
        <v>7.84</v>
      </c>
      <c r="U151" s="17">
        <v>168</v>
      </c>
      <c r="V151" s="17">
        <v>458343270</v>
      </c>
      <c r="W151" s="17">
        <v>8799090</v>
      </c>
      <c r="X151">
        <v>7.68</v>
      </c>
      <c r="Y151">
        <v>7.67</v>
      </c>
    </row>
    <row r="152" spans="1:25" x14ac:dyDescent="0.25">
      <c r="A152">
        <v>20143</v>
      </c>
      <c r="B152">
        <v>5.5555547000000001</v>
      </c>
      <c r="C152" s="17">
        <v>4703</v>
      </c>
      <c r="D152" s="17">
        <v>285883811712</v>
      </c>
      <c r="E152" s="17">
        <v>3589258167</v>
      </c>
      <c r="F152">
        <v>5.0199999999999996</v>
      </c>
      <c r="G152">
        <v>5.5909810000000002</v>
      </c>
      <c r="I152">
        <v>19832</v>
      </c>
      <c r="J152" t="s">
        <v>80</v>
      </c>
      <c r="K152">
        <v>6.84</v>
      </c>
      <c r="L152" s="17">
        <v>90</v>
      </c>
      <c r="M152" s="17">
        <v>617030396</v>
      </c>
      <c r="N152" s="17">
        <v>10460062</v>
      </c>
      <c r="O152">
        <v>6.78</v>
      </c>
      <c r="P152">
        <v>7.01</v>
      </c>
      <c r="R152">
        <v>19833</v>
      </c>
      <c r="S152" t="s">
        <v>79</v>
      </c>
      <c r="T152">
        <v>6.99</v>
      </c>
      <c r="U152" s="17">
        <v>185</v>
      </c>
      <c r="V152" s="17">
        <v>591352013</v>
      </c>
      <c r="W152" s="17">
        <v>10829921</v>
      </c>
      <c r="X152">
        <v>7.33</v>
      </c>
      <c r="Y152">
        <v>7.37</v>
      </c>
    </row>
    <row r="153" spans="1:25" x14ac:dyDescent="0.25">
      <c r="A153">
        <v>20144</v>
      </c>
      <c r="B153">
        <v>5.4620354999999998</v>
      </c>
      <c r="C153" s="17">
        <v>5073</v>
      </c>
      <c r="D153" s="17">
        <v>316190947889</v>
      </c>
      <c r="E153" s="17">
        <v>3896144697</v>
      </c>
      <c r="F153">
        <v>4.93</v>
      </c>
      <c r="G153">
        <v>5.5310280000000001</v>
      </c>
      <c r="I153">
        <v>19833</v>
      </c>
      <c r="J153" t="s">
        <v>80</v>
      </c>
      <c r="K153">
        <v>6.19</v>
      </c>
      <c r="L153" s="17">
        <v>105</v>
      </c>
      <c r="M153" s="17">
        <v>738700512</v>
      </c>
      <c r="N153" s="17">
        <v>13071575</v>
      </c>
      <c r="O153">
        <v>7.08</v>
      </c>
      <c r="P153">
        <v>6.78</v>
      </c>
      <c r="R153">
        <v>19834</v>
      </c>
      <c r="S153" t="s">
        <v>79</v>
      </c>
      <c r="T153">
        <v>6.79</v>
      </c>
      <c r="U153" s="17">
        <v>262</v>
      </c>
      <c r="V153" s="17">
        <v>1053250823</v>
      </c>
      <c r="W153" s="17">
        <v>18379158</v>
      </c>
      <c r="X153">
        <v>6.98</v>
      </c>
      <c r="Y153">
        <v>7.2</v>
      </c>
    </row>
    <row r="154" spans="1:25" x14ac:dyDescent="0.25">
      <c r="A154">
        <v>20151</v>
      </c>
      <c r="B154">
        <v>5.3326168000000003</v>
      </c>
      <c r="C154" s="17">
        <v>4829</v>
      </c>
      <c r="D154" s="17">
        <v>343300444920</v>
      </c>
      <c r="E154" s="17">
        <v>4056793511</v>
      </c>
      <c r="F154">
        <v>4.7300000000000004</v>
      </c>
      <c r="G154">
        <v>5.4908960000000002</v>
      </c>
      <c r="I154">
        <v>19834</v>
      </c>
      <c r="J154" t="s">
        <v>80</v>
      </c>
      <c r="K154">
        <v>6.3</v>
      </c>
      <c r="L154" s="17">
        <v>112</v>
      </c>
      <c r="M154" s="17">
        <v>1080250117</v>
      </c>
      <c r="N154" s="17">
        <v>18930658</v>
      </c>
      <c r="O154">
        <v>7.01</v>
      </c>
      <c r="P154">
        <v>6.57</v>
      </c>
      <c r="R154">
        <v>19841</v>
      </c>
      <c r="S154" t="s">
        <v>79</v>
      </c>
      <c r="T154">
        <v>7.21</v>
      </c>
      <c r="U154" s="17">
        <v>205</v>
      </c>
      <c r="V154" s="17">
        <v>713967432</v>
      </c>
      <c r="W154" s="17">
        <v>13799753</v>
      </c>
      <c r="X154">
        <v>7.73</v>
      </c>
      <c r="Y154">
        <v>7.2</v>
      </c>
    </row>
    <row r="155" spans="1:25" x14ac:dyDescent="0.25">
      <c r="A155">
        <v>20152</v>
      </c>
      <c r="B155">
        <v>5.3339125999999997</v>
      </c>
      <c r="C155" s="17">
        <v>5118</v>
      </c>
      <c r="D155" s="17">
        <v>344424166883</v>
      </c>
      <c r="E155" s="17">
        <v>4142470164</v>
      </c>
      <c r="F155">
        <v>4.8099999999999996</v>
      </c>
      <c r="G155">
        <v>5.42103</v>
      </c>
      <c r="I155">
        <v>19841</v>
      </c>
      <c r="J155" t="s">
        <v>80</v>
      </c>
      <c r="K155">
        <v>5.72</v>
      </c>
      <c r="L155" s="17">
        <v>67</v>
      </c>
      <c r="M155" s="17">
        <v>557653017</v>
      </c>
      <c r="N155" s="17">
        <v>11209399</v>
      </c>
      <c r="O155">
        <v>8.0399999999999991</v>
      </c>
      <c r="P155">
        <v>6.26</v>
      </c>
      <c r="R155">
        <v>19842</v>
      </c>
      <c r="S155" t="s">
        <v>79</v>
      </c>
      <c r="T155">
        <v>7.49</v>
      </c>
      <c r="U155" s="17">
        <v>196</v>
      </c>
      <c r="V155" s="17">
        <v>764494727</v>
      </c>
      <c r="W155" s="17">
        <v>14635452</v>
      </c>
      <c r="X155">
        <v>7.66</v>
      </c>
      <c r="Y155">
        <v>7.11</v>
      </c>
    </row>
    <row r="156" spans="1:25" x14ac:dyDescent="0.25">
      <c r="A156">
        <v>20153</v>
      </c>
      <c r="B156">
        <v>5.2071071</v>
      </c>
      <c r="C156" s="17">
        <v>4974</v>
      </c>
      <c r="D156" s="17">
        <v>356212247393</v>
      </c>
      <c r="E156" s="17">
        <v>4159733495</v>
      </c>
      <c r="F156">
        <v>4.67</v>
      </c>
      <c r="G156">
        <v>5.3339179999999997</v>
      </c>
      <c r="I156">
        <v>19842</v>
      </c>
      <c r="J156" t="s">
        <v>80</v>
      </c>
      <c r="K156">
        <v>6.93</v>
      </c>
      <c r="L156" s="17">
        <v>82</v>
      </c>
      <c r="M156" s="17">
        <v>565181343</v>
      </c>
      <c r="N156" s="17">
        <v>10728347</v>
      </c>
      <c r="O156">
        <v>7.59</v>
      </c>
      <c r="P156">
        <v>6.28</v>
      </c>
      <c r="R156">
        <v>19843</v>
      </c>
      <c r="S156" t="s">
        <v>79</v>
      </c>
      <c r="T156">
        <v>6.67</v>
      </c>
      <c r="U156" s="17">
        <v>204</v>
      </c>
      <c r="V156" s="17">
        <v>832271688</v>
      </c>
      <c r="W156" s="17">
        <v>14452395</v>
      </c>
      <c r="X156">
        <v>6.95</v>
      </c>
      <c r="Y156">
        <v>7.04</v>
      </c>
    </row>
    <row r="157" spans="1:25" x14ac:dyDescent="0.25">
      <c r="A157">
        <v>20154</v>
      </c>
      <c r="B157">
        <v>5.1344086000000004</v>
      </c>
      <c r="C157" s="17">
        <v>5515</v>
      </c>
      <c r="D157" s="17">
        <v>408407140198</v>
      </c>
      <c r="E157" s="17">
        <v>4683406341</v>
      </c>
      <c r="F157">
        <v>4.59</v>
      </c>
      <c r="G157">
        <v>5.2520110000000004</v>
      </c>
      <c r="I157">
        <v>19843</v>
      </c>
      <c r="J157" t="s">
        <v>80</v>
      </c>
      <c r="K157">
        <v>6.86</v>
      </c>
      <c r="L157" s="17">
        <v>103</v>
      </c>
      <c r="M157" s="17">
        <v>747946401</v>
      </c>
      <c r="N157" s="17">
        <v>14652827</v>
      </c>
      <c r="O157">
        <v>7.84</v>
      </c>
      <c r="P157">
        <v>6.45</v>
      </c>
      <c r="R157">
        <v>19844</v>
      </c>
      <c r="S157" t="s">
        <v>79</v>
      </c>
      <c r="T157">
        <v>7.45</v>
      </c>
      <c r="U157" s="17">
        <v>235</v>
      </c>
      <c r="V157" s="17">
        <v>1239986004</v>
      </c>
      <c r="W157" s="17">
        <v>22826895</v>
      </c>
      <c r="X157">
        <v>7.36</v>
      </c>
      <c r="Y157">
        <v>7.2</v>
      </c>
    </row>
    <row r="158" spans="1:25" x14ac:dyDescent="0.25">
      <c r="A158">
        <v>20161</v>
      </c>
      <c r="B158">
        <v>5.1439288999999997</v>
      </c>
      <c r="C158" s="17">
        <v>5457</v>
      </c>
      <c r="D158" s="17">
        <v>416883695224</v>
      </c>
      <c r="E158" s="17">
        <v>4745220820</v>
      </c>
      <c r="F158">
        <v>4.55</v>
      </c>
      <c r="G158">
        <v>5.2048389999999998</v>
      </c>
      <c r="I158">
        <v>19844</v>
      </c>
      <c r="J158" t="s">
        <v>80</v>
      </c>
      <c r="K158">
        <v>7.84</v>
      </c>
      <c r="L158" s="17">
        <v>105</v>
      </c>
      <c r="M158" s="17">
        <v>1289352118</v>
      </c>
      <c r="N158" s="17">
        <v>25686197</v>
      </c>
      <c r="O158">
        <v>7.97</v>
      </c>
      <c r="P158">
        <v>6.84</v>
      </c>
      <c r="R158">
        <v>19851</v>
      </c>
      <c r="S158" t="s">
        <v>79</v>
      </c>
      <c r="T158">
        <v>7.23</v>
      </c>
      <c r="U158" s="17">
        <v>178</v>
      </c>
      <c r="V158" s="17">
        <v>755376043</v>
      </c>
      <c r="W158" s="17">
        <v>13722079</v>
      </c>
      <c r="X158">
        <v>7.27</v>
      </c>
      <c r="Y158">
        <v>7.21</v>
      </c>
    </row>
    <row r="159" spans="1:25" x14ac:dyDescent="0.25">
      <c r="A159">
        <v>20162</v>
      </c>
      <c r="B159">
        <v>5.1649944000000003</v>
      </c>
      <c r="C159" s="17">
        <v>5512</v>
      </c>
      <c r="D159" s="17">
        <v>426777098731</v>
      </c>
      <c r="E159" s="17">
        <v>4907273546</v>
      </c>
      <c r="F159">
        <v>4.5999999999999996</v>
      </c>
      <c r="G159">
        <v>5.1626099999999999</v>
      </c>
      <c r="I159">
        <v>19851</v>
      </c>
      <c r="J159" t="s">
        <v>80</v>
      </c>
      <c r="K159">
        <v>6.56</v>
      </c>
      <c r="L159" s="17">
        <v>65</v>
      </c>
      <c r="M159" s="17">
        <v>543113818</v>
      </c>
      <c r="N159" s="17">
        <v>10708271</v>
      </c>
      <c r="O159">
        <v>7.89</v>
      </c>
      <c r="P159">
        <v>7.04</v>
      </c>
      <c r="R159">
        <v>19852</v>
      </c>
      <c r="S159" t="s">
        <v>79</v>
      </c>
      <c r="T159">
        <v>7.85</v>
      </c>
      <c r="U159" s="17">
        <v>170</v>
      </c>
      <c r="V159" s="17">
        <v>700100715</v>
      </c>
      <c r="W159" s="17">
        <v>14189612</v>
      </c>
      <c r="X159">
        <v>8.11</v>
      </c>
      <c r="Y159">
        <v>7.3</v>
      </c>
    </row>
    <row r="160" spans="1:25" x14ac:dyDescent="0.25">
      <c r="A160">
        <v>20163</v>
      </c>
      <c r="B160">
        <v>5.0957255000000004</v>
      </c>
      <c r="C160" s="17">
        <v>5736</v>
      </c>
      <c r="D160" s="17">
        <v>436796823019</v>
      </c>
      <c r="E160" s="17">
        <v>4898738192</v>
      </c>
      <c r="F160">
        <v>4.49</v>
      </c>
      <c r="G160">
        <v>5.1347639999999997</v>
      </c>
      <c r="I160">
        <v>19852</v>
      </c>
      <c r="J160" t="s">
        <v>80</v>
      </c>
      <c r="K160">
        <v>8.23</v>
      </c>
      <c r="L160" s="17">
        <v>80</v>
      </c>
      <c r="M160" s="17">
        <v>1202087692</v>
      </c>
      <c r="N160" s="17">
        <v>26667298</v>
      </c>
      <c r="O160">
        <v>8.8699999999999992</v>
      </c>
      <c r="P160">
        <v>7.37</v>
      </c>
      <c r="R160">
        <v>19853</v>
      </c>
      <c r="S160" t="s">
        <v>79</v>
      </c>
      <c r="T160">
        <v>7.63</v>
      </c>
      <c r="U160" s="17">
        <v>208</v>
      </c>
      <c r="V160" s="17">
        <v>989734590</v>
      </c>
      <c r="W160" s="17">
        <v>19312893</v>
      </c>
      <c r="X160">
        <v>7.81</v>
      </c>
      <c r="Y160">
        <v>7.53</v>
      </c>
    </row>
    <row r="161" spans="1:25" x14ac:dyDescent="0.25">
      <c r="A161">
        <v>20164</v>
      </c>
      <c r="B161">
        <v>5.0497063999999998</v>
      </c>
      <c r="C161" s="17">
        <v>5612</v>
      </c>
      <c r="D161" s="17">
        <v>451208912320</v>
      </c>
      <c r="E161" s="17">
        <v>4997844210</v>
      </c>
      <c r="F161">
        <v>4.43</v>
      </c>
      <c r="G161">
        <v>5.1135890000000002</v>
      </c>
      <c r="I161">
        <v>19853</v>
      </c>
      <c r="J161" t="s">
        <v>80</v>
      </c>
      <c r="K161">
        <v>7.46</v>
      </c>
      <c r="L161" s="17">
        <v>99</v>
      </c>
      <c r="M161" s="17">
        <v>940264899</v>
      </c>
      <c r="N161" s="17">
        <v>19059230</v>
      </c>
      <c r="O161">
        <v>8.11</v>
      </c>
      <c r="P161">
        <v>7.52</v>
      </c>
      <c r="R161">
        <v>19854</v>
      </c>
      <c r="S161" t="s">
        <v>79</v>
      </c>
      <c r="T161">
        <v>7.35</v>
      </c>
      <c r="U161" s="17">
        <v>245</v>
      </c>
      <c r="V161" s="17">
        <v>1477683646</v>
      </c>
      <c r="W161" s="17">
        <v>26824353</v>
      </c>
      <c r="X161">
        <v>7.26</v>
      </c>
      <c r="Y161">
        <v>7.51</v>
      </c>
    </row>
    <row r="162" spans="1:25" x14ac:dyDescent="0.25">
      <c r="A162">
        <v>20171</v>
      </c>
      <c r="B162">
        <v>4.9884703000000004</v>
      </c>
      <c r="C162" s="17">
        <v>5069</v>
      </c>
      <c r="D162" s="17">
        <v>444828784930</v>
      </c>
      <c r="E162" s="17">
        <v>4943213041</v>
      </c>
      <c r="F162">
        <v>4.45</v>
      </c>
      <c r="G162">
        <v>5.0747239999999998</v>
      </c>
      <c r="I162">
        <v>19854</v>
      </c>
      <c r="J162" t="s">
        <v>80</v>
      </c>
      <c r="K162">
        <v>7.84</v>
      </c>
      <c r="L162" s="17">
        <v>123</v>
      </c>
      <c r="M162" s="17">
        <v>1896157968</v>
      </c>
      <c r="N162" s="17">
        <v>32729216</v>
      </c>
      <c r="O162">
        <v>6.9</v>
      </c>
      <c r="P162">
        <v>7.52</v>
      </c>
      <c r="R162">
        <v>19861</v>
      </c>
      <c r="S162" t="s">
        <v>79</v>
      </c>
      <c r="T162">
        <v>6.83</v>
      </c>
      <c r="U162" s="17">
        <v>212</v>
      </c>
      <c r="V162" s="17">
        <v>1064630802</v>
      </c>
      <c r="W162" s="17">
        <v>18840073</v>
      </c>
      <c r="X162">
        <v>7.08</v>
      </c>
      <c r="Y162">
        <v>7.41</v>
      </c>
    </row>
    <row r="163" spans="1:25" x14ac:dyDescent="0.25">
      <c r="I163">
        <v>19861</v>
      </c>
      <c r="J163" t="s">
        <v>80</v>
      </c>
      <c r="K163">
        <v>6.37</v>
      </c>
      <c r="L163" s="17">
        <v>76</v>
      </c>
      <c r="M163" s="17">
        <v>734770912</v>
      </c>
      <c r="N163" s="17">
        <v>13130986</v>
      </c>
      <c r="O163">
        <v>7.15</v>
      </c>
      <c r="P163">
        <v>7.47</v>
      </c>
      <c r="R163">
        <v>19862</v>
      </c>
      <c r="S163" t="s">
        <v>79</v>
      </c>
      <c r="T163">
        <v>7.29</v>
      </c>
      <c r="U163" s="17">
        <v>190</v>
      </c>
      <c r="V163" s="17">
        <v>942496590</v>
      </c>
      <c r="W163" s="17">
        <v>17853201</v>
      </c>
      <c r="X163">
        <v>7.58</v>
      </c>
      <c r="Y163">
        <v>7.26</v>
      </c>
    </row>
    <row r="164" spans="1:25" x14ac:dyDescent="0.25">
      <c r="I164">
        <v>19862</v>
      </c>
      <c r="J164" t="s">
        <v>80</v>
      </c>
      <c r="K164">
        <v>7.57</v>
      </c>
      <c r="L164" s="17">
        <v>97</v>
      </c>
      <c r="M164" s="17">
        <v>1092371695</v>
      </c>
      <c r="N164" s="17">
        <v>20402360</v>
      </c>
      <c r="O164">
        <v>7.47</v>
      </c>
      <c r="P164">
        <v>7.31</v>
      </c>
      <c r="R164">
        <v>19863</v>
      </c>
      <c r="S164" t="s">
        <v>79</v>
      </c>
      <c r="T164">
        <v>7.24</v>
      </c>
      <c r="U164" s="17">
        <v>230</v>
      </c>
      <c r="V164" s="17">
        <v>1392097328</v>
      </c>
      <c r="W164" s="17">
        <v>25995779</v>
      </c>
      <c r="X164">
        <v>7.47</v>
      </c>
      <c r="Y164">
        <v>7.17</v>
      </c>
    </row>
    <row r="165" spans="1:25" x14ac:dyDescent="0.25">
      <c r="I165">
        <v>19863</v>
      </c>
      <c r="J165" t="s">
        <v>80</v>
      </c>
      <c r="K165">
        <v>6.84</v>
      </c>
      <c r="L165" s="17">
        <v>109</v>
      </c>
      <c r="M165" s="17">
        <v>937433881</v>
      </c>
      <c r="N165" s="17">
        <v>13574594</v>
      </c>
      <c r="O165">
        <v>5.79</v>
      </c>
      <c r="P165">
        <v>7.15</v>
      </c>
      <c r="R165">
        <v>19864</v>
      </c>
      <c r="S165" t="s">
        <v>79</v>
      </c>
      <c r="T165">
        <v>7.41</v>
      </c>
      <c r="U165" s="17">
        <v>280</v>
      </c>
      <c r="V165" s="17">
        <v>1793897734</v>
      </c>
      <c r="W165" s="17">
        <v>34153615</v>
      </c>
      <c r="X165">
        <v>7.62</v>
      </c>
      <c r="Y165">
        <v>7.19</v>
      </c>
    </row>
    <row r="166" spans="1:25" x14ac:dyDescent="0.25">
      <c r="I166">
        <v>19864</v>
      </c>
      <c r="J166" t="s">
        <v>80</v>
      </c>
      <c r="K166">
        <v>7.1</v>
      </c>
      <c r="L166" s="17">
        <v>132</v>
      </c>
      <c r="M166" s="17">
        <v>2397722889</v>
      </c>
      <c r="N166" s="17">
        <v>43578113</v>
      </c>
      <c r="O166">
        <v>7.27</v>
      </c>
      <c r="P166">
        <v>6.97</v>
      </c>
      <c r="R166">
        <v>19871</v>
      </c>
      <c r="S166" t="s">
        <v>79</v>
      </c>
      <c r="T166">
        <v>6.88</v>
      </c>
      <c r="U166" s="17">
        <v>222</v>
      </c>
      <c r="V166" s="17">
        <v>1405098689</v>
      </c>
      <c r="W166" s="17">
        <v>26340569</v>
      </c>
      <c r="X166">
        <v>7.5</v>
      </c>
      <c r="Y166">
        <v>7.2</v>
      </c>
    </row>
    <row r="167" spans="1:25" x14ac:dyDescent="0.25">
      <c r="I167">
        <v>19871</v>
      </c>
      <c r="J167" t="s">
        <v>80</v>
      </c>
      <c r="K167">
        <v>6.5</v>
      </c>
      <c r="L167" s="17">
        <v>83</v>
      </c>
      <c r="M167" s="17">
        <v>1001528144</v>
      </c>
      <c r="N167" s="17">
        <v>18873715</v>
      </c>
      <c r="O167">
        <v>7.54</v>
      </c>
      <c r="P167">
        <v>7</v>
      </c>
      <c r="R167">
        <v>19872</v>
      </c>
      <c r="S167" t="s">
        <v>79</v>
      </c>
      <c r="T167">
        <v>7</v>
      </c>
      <c r="U167" s="17">
        <v>196</v>
      </c>
      <c r="V167" s="17">
        <v>1127415213</v>
      </c>
      <c r="W167" s="17">
        <v>19480081</v>
      </c>
      <c r="X167">
        <v>6.91</v>
      </c>
      <c r="Y167">
        <v>7.13</v>
      </c>
    </row>
    <row r="168" spans="1:25" x14ac:dyDescent="0.25">
      <c r="I168">
        <v>19872</v>
      </c>
      <c r="J168" t="s">
        <v>80</v>
      </c>
      <c r="K168">
        <v>6.59</v>
      </c>
      <c r="L168" s="17">
        <v>85</v>
      </c>
      <c r="M168" s="17">
        <v>777585534</v>
      </c>
      <c r="N168" s="17">
        <v>13728512</v>
      </c>
      <c r="O168">
        <v>7.06</v>
      </c>
      <c r="P168">
        <v>6.76</v>
      </c>
      <c r="R168">
        <v>19873</v>
      </c>
      <c r="S168" t="s">
        <v>79</v>
      </c>
      <c r="T168">
        <v>7.26</v>
      </c>
      <c r="U168" s="17">
        <v>227</v>
      </c>
      <c r="V168" s="17">
        <v>1389173440</v>
      </c>
      <c r="W168" s="17">
        <v>25799476</v>
      </c>
      <c r="X168">
        <v>7.43</v>
      </c>
      <c r="Y168">
        <v>7.13</v>
      </c>
    </row>
    <row r="169" spans="1:25" x14ac:dyDescent="0.25">
      <c r="I169">
        <v>19873</v>
      </c>
      <c r="J169" t="s">
        <v>80</v>
      </c>
      <c r="K169">
        <v>6.75</v>
      </c>
      <c r="L169" s="17">
        <v>102</v>
      </c>
      <c r="M169" s="17">
        <v>915228376</v>
      </c>
      <c r="N169" s="17">
        <v>17382279</v>
      </c>
      <c r="O169">
        <v>7.6</v>
      </c>
      <c r="P169">
        <v>6.73</v>
      </c>
      <c r="R169">
        <v>19874</v>
      </c>
      <c r="S169" t="s">
        <v>79</v>
      </c>
      <c r="T169">
        <v>7.39</v>
      </c>
      <c r="U169" s="17">
        <v>342</v>
      </c>
      <c r="V169" s="17">
        <v>2822804194</v>
      </c>
      <c r="W169" s="17">
        <v>53924912</v>
      </c>
      <c r="X169">
        <v>7.64</v>
      </c>
      <c r="Y169">
        <v>7.13</v>
      </c>
    </row>
    <row r="170" spans="1:25" x14ac:dyDescent="0.25">
      <c r="I170">
        <v>19874</v>
      </c>
      <c r="J170" t="s">
        <v>80</v>
      </c>
      <c r="K170">
        <v>6.8</v>
      </c>
      <c r="L170" s="17">
        <v>146</v>
      </c>
      <c r="M170" s="17">
        <v>2813793912</v>
      </c>
      <c r="N170" s="17">
        <v>52738851</v>
      </c>
      <c r="O170">
        <v>7.5</v>
      </c>
      <c r="P170">
        <v>6.66</v>
      </c>
      <c r="R170">
        <v>19881</v>
      </c>
      <c r="S170" t="s">
        <v>79</v>
      </c>
      <c r="T170">
        <v>6.62</v>
      </c>
      <c r="U170" s="17">
        <v>222</v>
      </c>
      <c r="V170" s="17">
        <v>1610559091</v>
      </c>
      <c r="W170" s="17">
        <v>28607370</v>
      </c>
      <c r="X170">
        <v>7.11</v>
      </c>
      <c r="Y170">
        <v>7.06</v>
      </c>
    </row>
    <row r="171" spans="1:25" x14ac:dyDescent="0.25">
      <c r="I171">
        <v>19881</v>
      </c>
      <c r="J171" t="s">
        <v>80</v>
      </c>
      <c r="K171">
        <v>6.9</v>
      </c>
      <c r="L171" s="17">
        <v>72</v>
      </c>
      <c r="M171" s="17">
        <v>954026685</v>
      </c>
      <c r="N171" s="17">
        <v>15458298</v>
      </c>
      <c r="O171">
        <v>6.48</v>
      </c>
      <c r="P171">
        <v>6.76</v>
      </c>
      <c r="R171">
        <v>19882</v>
      </c>
      <c r="S171" t="s">
        <v>79</v>
      </c>
      <c r="T171">
        <v>7.57</v>
      </c>
      <c r="U171" s="17">
        <v>178</v>
      </c>
      <c r="V171" s="17">
        <v>1306305444</v>
      </c>
      <c r="W171" s="17">
        <v>25036386</v>
      </c>
      <c r="X171">
        <v>7.67</v>
      </c>
      <c r="Y171">
        <v>7.2</v>
      </c>
    </row>
    <row r="172" spans="1:25" x14ac:dyDescent="0.25">
      <c r="I172">
        <v>19882</v>
      </c>
      <c r="J172" t="s">
        <v>80</v>
      </c>
      <c r="K172">
        <v>7.17</v>
      </c>
      <c r="L172" s="17">
        <v>96</v>
      </c>
      <c r="M172" s="17">
        <v>1716443790</v>
      </c>
      <c r="N172" s="17">
        <v>30292171</v>
      </c>
      <c r="O172">
        <v>7.06</v>
      </c>
      <c r="P172">
        <v>6.9</v>
      </c>
      <c r="R172">
        <v>19883</v>
      </c>
      <c r="S172" t="s">
        <v>79</v>
      </c>
      <c r="T172">
        <v>7.1</v>
      </c>
      <c r="U172" s="17">
        <v>271</v>
      </c>
      <c r="V172" s="17">
        <v>2379525188</v>
      </c>
      <c r="W172" s="17">
        <v>42459410</v>
      </c>
      <c r="X172">
        <v>7.14</v>
      </c>
      <c r="Y172">
        <v>7.16</v>
      </c>
    </row>
    <row r="173" spans="1:25" x14ac:dyDescent="0.25">
      <c r="I173">
        <v>19883</v>
      </c>
      <c r="J173" t="s">
        <v>80</v>
      </c>
      <c r="K173">
        <v>6.52</v>
      </c>
      <c r="L173" s="17">
        <v>120</v>
      </c>
      <c r="M173" s="17">
        <v>1785864238</v>
      </c>
      <c r="N173" s="17">
        <v>27506479</v>
      </c>
      <c r="O173">
        <v>6.16</v>
      </c>
      <c r="P173">
        <v>6.85</v>
      </c>
      <c r="R173">
        <v>19884</v>
      </c>
      <c r="S173" t="s">
        <v>79</v>
      </c>
      <c r="T173">
        <v>7.31</v>
      </c>
      <c r="U173" s="17">
        <v>345</v>
      </c>
      <c r="V173" s="17">
        <v>2680660974</v>
      </c>
      <c r="W173" s="17">
        <v>48503315</v>
      </c>
      <c r="X173">
        <v>7.24</v>
      </c>
      <c r="Y173">
        <v>7.14</v>
      </c>
    </row>
    <row r="174" spans="1:25" x14ac:dyDescent="0.25">
      <c r="I174">
        <v>19884</v>
      </c>
      <c r="J174" t="s">
        <v>80</v>
      </c>
      <c r="K174">
        <v>7.25</v>
      </c>
      <c r="L174" s="17">
        <v>160</v>
      </c>
      <c r="M174" s="17">
        <v>3329563713</v>
      </c>
      <c r="N174" s="17">
        <v>55751761</v>
      </c>
      <c r="O174">
        <v>6.7</v>
      </c>
      <c r="P174">
        <v>6.96</v>
      </c>
      <c r="R174">
        <v>19891</v>
      </c>
      <c r="S174" t="s">
        <v>79</v>
      </c>
      <c r="T174">
        <v>7.24</v>
      </c>
      <c r="U174" s="17">
        <v>262</v>
      </c>
      <c r="V174" s="17">
        <v>1935310243</v>
      </c>
      <c r="W174" s="17">
        <v>36526906</v>
      </c>
      <c r="X174">
        <v>7.55</v>
      </c>
      <c r="Y174">
        <v>7.3</v>
      </c>
    </row>
    <row r="175" spans="1:25" x14ac:dyDescent="0.25">
      <c r="I175">
        <v>19891</v>
      </c>
      <c r="J175" t="s">
        <v>80</v>
      </c>
      <c r="K175">
        <v>6.95</v>
      </c>
      <c r="L175" s="17">
        <v>89</v>
      </c>
      <c r="M175" s="17">
        <v>1140073352</v>
      </c>
      <c r="N175" s="17">
        <v>19116847</v>
      </c>
      <c r="O175">
        <v>6.71</v>
      </c>
      <c r="P175">
        <v>6.97</v>
      </c>
      <c r="R175">
        <v>19892</v>
      </c>
      <c r="S175" t="s">
        <v>79</v>
      </c>
      <c r="T175">
        <v>7.05</v>
      </c>
      <c r="U175" s="17">
        <v>305</v>
      </c>
      <c r="V175" s="17">
        <v>2335622394</v>
      </c>
      <c r="W175" s="17">
        <v>41753382</v>
      </c>
      <c r="X175">
        <v>7.15</v>
      </c>
      <c r="Y175">
        <v>7.17</v>
      </c>
    </row>
    <row r="176" spans="1:25" x14ac:dyDescent="0.25">
      <c r="I176">
        <v>19892</v>
      </c>
      <c r="J176" t="s">
        <v>80</v>
      </c>
      <c r="K176">
        <v>6.63</v>
      </c>
      <c r="L176" s="17">
        <v>141</v>
      </c>
      <c r="M176" s="17">
        <v>1585738876</v>
      </c>
      <c r="N176" s="17">
        <v>26932125</v>
      </c>
      <c r="O176">
        <v>6.79</v>
      </c>
      <c r="P176">
        <v>6.84</v>
      </c>
      <c r="R176">
        <v>19893</v>
      </c>
      <c r="S176" t="s">
        <v>79</v>
      </c>
      <c r="T176">
        <v>6.55</v>
      </c>
      <c r="U176" s="17">
        <v>300</v>
      </c>
      <c r="V176" s="17">
        <v>2647177998</v>
      </c>
      <c r="W176" s="17">
        <v>46057400</v>
      </c>
      <c r="X176">
        <v>6.96</v>
      </c>
      <c r="Y176">
        <v>7.01</v>
      </c>
    </row>
    <row r="177" spans="9:25" x14ac:dyDescent="0.25">
      <c r="I177">
        <v>19893</v>
      </c>
      <c r="J177" t="s">
        <v>80</v>
      </c>
      <c r="K177">
        <v>6.36</v>
      </c>
      <c r="L177" s="17">
        <v>106</v>
      </c>
      <c r="M177" s="17">
        <v>1464755005</v>
      </c>
      <c r="N177" s="17">
        <v>22297633</v>
      </c>
      <c r="O177">
        <v>6.09</v>
      </c>
      <c r="P177">
        <v>6.8</v>
      </c>
      <c r="R177">
        <v>19894</v>
      </c>
      <c r="S177" t="s">
        <v>79</v>
      </c>
      <c r="T177">
        <v>6.44</v>
      </c>
      <c r="U177" s="17">
        <v>387</v>
      </c>
      <c r="V177" s="17">
        <v>3065689893</v>
      </c>
      <c r="W177" s="17">
        <v>51628864</v>
      </c>
      <c r="X177">
        <v>6.74</v>
      </c>
      <c r="Y177">
        <v>6.8</v>
      </c>
    </row>
    <row r="178" spans="9:25" x14ac:dyDescent="0.25">
      <c r="I178">
        <v>19894</v>
      </c>
      <c r="J178" t="s">
        <v>80</v>
      </c>
      <c r="K178">
        <v>6.68</v>
      </c>
      <c r="L178" s="17">
        <v>195</v>
      </c>
      <c r="M178" s="17">
        <v>3968763461</v>
      </c>
      <c r="N178" s="17">
        <v>64485740</v>
      </c>
      <c r="O178">
        <v>6.5</v>
      </c>
      <c r="P178">
        <v>6.66</v>
      </c>
      <c r="R178">
        <v>19901</v>
      </c>
      <c r="S178" t="s">
        <v>79</v>
      </c>
      <c r="T178">
        <v>7.34</v>
      </c>
      <c r="U178" s="17">
        <v>289</v>
      </c>
      <c r="V178" s="17">
        <v>2207224969</v>
      </c>
      <c r="W178" s="17">
        <v>41169176</v>
      </c>
      <c r="X178">
        <v>7.46</v>
      </c>
      <c r="Y178">
        <v>6.83</v>
      </c>
    </row>
    <row r="179" spans="9:25" x14ac:dyDescent="0.25">
      <c r="I179">
        <v>19901</v>
      </c>
      <c r="J179" t="s">
        <v>80</v>
      </c>
      <c r="K179">
        <v>7.36</v>
      </c>
      <c r="L179" s="17">
        <v>101</v>
      </c>
      <c r="M179" s="17">
        <v>1302905692</v>
      </c>
      <c r="N179" s="17">
        <v>20612542</v>
      </c>
      <c r="O179">
        <v>6.33</v>
      </c>
      <c r="P179">
        <v>6.76</v>
      </c>
      <c r="R179">
        <v>19902</v>
      </c>
      <c r="S179" t="s">
        <v>79</v>
      </c>
      <c r="T179">
        <v>7.2</v>
      </c>
      <c r="U179" s="17">
        <v>305</v>
      </c>
      <c r="V179" s="17">
        <v>2175570363</v>
      </c>
      <c r="W179" s="17">
        <v>39943148</v>
      </c>
      <c r="X179">
        <v>7.34</v>
      </c>
      <c r="Y179">
        <v>6.87</v>
      </c>
    </row>
    <row r="180" spans="9:25" x14ac:dyDescent="0.25">
      <c r="I180">
        <v>19902</v>
      </c>
      <c r="J180" t="s">
        <v>80</v>
      </c>
      <c r="K180">
        <v>7.14</v>
      </c>
      <c r="L180" s="17">
        <v>131</v>
      </c>
      <c r="M180" s="17">
        <v>1643412184</v>
      </c>
      <c r="N180" s="17">
        <v>25418248</v>
      </c>
      <c r="O180">
        <v>6.19</v>
      </c>
      <c r="P180">
        <v>6.88</v>
      </c>
      <c r="R180">
        <v>19903</v>
      </c>
      <c r="S180" t="s">
        <v>79</v>
      </c>
      <c r="T180">
        <v>7.16</v>
      </c>
      <c r="U180" s="17">
        <v>286</v>
      </c>
      <c r="V180" s="17">
        <v>2476646662</v>
      </c>
      <c r="W180" s="17">
        <v>43695241</v>
      </c>
      <c r="X180">
        <v>7.06</v>
      </c>
      <c r="Y180">
        <v>7.03</v>
      </c>
    </row>
    <row r="181" spans="9:25" x14ac:dyDescent="0.25">
      <c r="I181">
        <v>19903</v>
      </c>
      <c r="J181" t="s">
        <v>80</v>
      </c>
      <c r="K181">
        <v>6.98</v>
      </c>
      <c r="L181" s="17">
        <v>111</v>
      </c>
      <c r="M181" s="17">
        <v>1940712677</v>
      </c>
      <c r="N181" s="17">
        <v>30343672</v>
      </c>
      <c r="O181">
        <v>6.25</v>
      </c>
      <c r="P181">
        <v>7.04</v>
      </c>
      <c r="R181">
        <v>19904</v>
      </c>
      <c r="S181" t="s">
        <v>79</v>
      </c>
      <c r="T181">
        <v>7.56</v>
      </c>
      <c r="U181" s="17">
        <v>389</v>
      </c>
      <c r="V181" s="17">
        <v>3605770205</v>
      </c>
      <c r="W181" s="17">
        <v>70067403</v>
      </c>
      <c r="X181">
        <v>7.77</v>
      </c>
      <c r="Y181">
        <v>7.32</v>
      </c>
    </row>
    <row r="182" spans="9:25" x14ac:dyDescent="0.25">
      <c r="I182">
        <v>19904</v>
      </c>
      <c r="J182" t="s">
        <v>80</v>
      </c>
      <c r="K182">
        <v>6.92</v>
      </c>
      <c r="L182" s="17">
        <v>173</v>
      </c>
      <c r="M182" s="17">
        <v>3862629439</v>
      </c>
      <c r="N182" s="17">
        <v>72640728</v>
      </c>
      <c r="O182">
        <v>7.52</v>
      </c>
      <c r="P182">
        <v>7.1</v>
      </c>
      <c r="R182">
        <v>19911</v>
      </c>
      <c r="S182" t="s">
        <v>79</v>
      </c>
      <c r="T182">
        <v>7.23</v>
      </c>
      <c r="U182" s="17">
        <v>251</v>
      </c>
      <c r="V182" s="17">
        <v>2718272564</v>
      </c>
      <c r="W182" s="17">
        <v>50364236</v>
      </c>
      <c r="X182">
        <v>7.41</v>
      </c>
      <c r="Y182">
        <v>7.28</v>
      </c>
    </row>
    <row r="183" spans="9:25" x14ac:dyDescent="0.25">
      <c r="I183">
        <v>19911</v>
      </c>
      <c r="J183" t="s">
        <v>80</v>
      </c>
      <c r="K183">
        <v>7.46</v>
      </c>
      <c r="L183" s="17">
        <v>103</v>
      </c>
      <c r="M183" s="17">
        <v>1721575784</v>
      </c>
      <c r="N183" s="17">
        <v>30355917</v>
      </c>
      <c r="O183">
        <v>7.05</v>
      </c>
      <c r="P183">
        <v>7.13</v>
      </c>
      <c r="R183">
        <v>19912</v>
      </c>
      <c r="S183" t="s">
        <v>79</v>
      </c>
      <c r="T183">
        <v>8.08</v>
      </c>
      <c r="U183" s="17">
        <v>212</v>
      </c>
      <c r="V183" s="17">
        <v>2087105766</v>
      </c>
      <c r="W183" s="17">
        <v>41416415</v>
      </c>
      <c r="X183">
        <v>7.94</v>
      </c>
      <c r="Y183">
        <v>7.5</v>
      </c>
    </row>
    <row r="184" spans="9:25" x14ac:dyDescent="0.25">
      <c r="I184">
        <v>19912</v>
      </c>
      <c r="J184" t="s">
        <v>80</v>
      </c>
      <c r="K184">
        <v>7.98</v>
      </c>
      <c r="L184" s="17">
        <v>104</v>
      </c>
      <c r="M184" s="17">
        <v>1240672642</v>
      </c>
      <c r="N184" s="17">
        <v>25850792</v>
      </c>
      <c r="O184">
        <v>8.33</v>
      </c>
      <c r="P184">
        <v>7.34</v>
      </c>
      <c r="R184">
        <v>19913</v>
      </c>
      <c r="S184" t="s">
        <v>79</v>
      </c>
      <c r="T184">
        <v>7.92</v>
      </c>
      <c r="U184" s="17">
        <v>297</v>
      </c>
      <c r="V184" s="17">
        <v>2892438269</v>
      </c>
      <c r="W184" s="17">
        <v>56746197</v>
      </c>
      <c r="X184">
        <v>7.85</v>
      </c>
      <c r="Y184">
        <v>7.69</v>
      </c>
    </row>
    <row r="185" spans="9:25" x14ac:dyDescent="0.25">
      <c r="I185">
        <v>19913</v>
      </c>
      <c r="J185" t="s">
        <v>80</v>
      </c>
      <c r="K185">
        <v>8.17</v>
      </c>
      <c r="L185" s="17">
        <v>121</v>
      </c>
      <c r="M185" s="17">
        <v>1185181472</v>
      </c>
      <c r="N185" s="17">
        <v>23461392</v>
      </c>
      <c r="O185">
        <v>7.92</v>
      </c>
      <c r="P185">
        <v>7.63</v>
      </c>
      <c r="R185">
        <v>19914</v>
      </c>
      <c r="S185" t="s">
        <v>79</v>
      </c>
      <c r="T185">
        <v>7.94</v>
      </c>
      <c r="U185" s="17">
        <v>409</v>
      </c>
      <c r="V185" s="17">
        <v>4258400081</v>
      </c>
      <c r="W185" s="17">
        <v>85047222</v>
      </c>
      <c r="X185">
        <v>7.99</v>
      </c>
      <c r="Y185">
        <v>7.79</v>
      </c>
    </row>
    <row r="186" spans="9:25" x14ac:dyDescent="0.25">
      <c r="I186">
        <v>19914</v>
      </c>
      <c r="J186" t="s">
        <v>80</v>
      </c>
      <c r="K186">
        <v>7.9</v>
      </c>
      <c r="L186" s="17">
        <v>206</v>
      </c>
      <c r="M186" s="17">
        <v>4530215877</v>
      </c>
      <c r="N186" s="17">
        <v>88206527</v>
      </c>
      <c r="O186">
        <v>7.79</v>
      </c>
      <c r="P186">
        <v>7.88</v>
      </c>
      <c r="R186">
        <v>19921</v>
      </c>
      <c r="S186" t="s">
        <v>79</v>
      </c>
      <c r="T186">
        <v>7.79</v>
      </c>
      <c r="U186" s="17">
        <v>238</v>
      </c>
      <c r="V186" s="17">
        <v>2408055380</v>
      </c>
      <c r="W186" s="17">
        <v>50342287</v>
      </c>
      <c r="X186">
        <v>8.36</v>
      </c>
      <c r="Y186">
        <v>7.93</v>
      </c>
    </row>
    <row r="187" spans="9:25" x14ac:dyDescent="0.25">
      <c r="I187">
        <v>19921</v>
      </c>
      <c r="J187" t="s">
        <v>80</v>
      </c>
      <c r="K187">
        <v>8.11</v>
      </c>
      <c r="L187" s="17">
        <v>98</v>
      </c>
      <c r="M187" s="17">
        <v>1792956648</v>
      </c>
      <c r="N187" s="17">
        <v>36010064</v>
      </c>
      <c r="O187">
        <v>8.0299999999999994</v>
      </c>
      <c r="P187">
        <v>8.0399999999999991</v>
      </c>
      <c r="R187">
        <v>19922</v>
      </c>
      <c r="S187" t="s">
        <v>79</v>
      </c>
      <c r="T187">
        <v>7.65</v>
      </c>
      <c r="U187" s="17">
        <v>320</v>
      </c>
      <c r="V187" s="17">
        <v>2583387313</v>
      </c>
      <c r="W187" s="17">
        <v>54290377</v>
      </c>
      <c r="X187">
        <v>8.41</v>
      </c>
      <c r="Y187">
        <v>7.83</v>
      </c>
    </row>
    <row r="188" spans="9:25" x14ac:dyDescent="0.25">
      <c r="I188">
        <v>19922</v>
      </c>
      <c r="J188" t="s">
        <v>80</v>
      </c>
      <c r="K188">
        <v>7.83</v>
      </c>
      <c r="L188" s="17">
        <v>159</v>
      </c>
      <c r="M188" s="17">
        <v>2675417667</v>
      </c>
      <c r="N188" s="17">
        <v>53849730</v>
      </c>
      <c r="O188">
        <v>8.0500000000000007</v>
      </c>
      <c r="P188">
        <v>8</v>
      </c>
      <c r="R188">
        <v>19923</v>
      </c>
      <c r="S188" t="s">
        <v>79</v>
      </c>
      <c r="T188">
        <v>8.44</v>
      </c>
      <c r="U188" s="17">
        <v>282</v>
      </c>
      <c r="V188" s="17">
        <v>2562266084</v>
      </c>
      <c r="W188" s="17">
        <v>55845438</v>
      </c>
      <c r="X188">
        <v>8.7200000000000006</v>
      </c>
      <c r="Y188">
        <v>7.96</v>
      </c>
    </row>
    <row r="189" spans="9:25" x14ac:dyDescent="0.25">
      <c r="I189">
        <v>19923</v>
      </c>
      <c r="J189" t="s">
        <v>80</v>
      </c>
      <c r="K189">
        <v>8.06</v>
      </c>
      <c r="L189" s="17">
        <v>129</v>
      </c>
      <c r="M189" s="17">
        <v>1751288055</v>
      </c>
      <c r="N189" s="17">
        <v>33600997</v>
      </c>
      <c r="O189">
        <v>7.67</v>
      </c>
      <c r="P189">
        <v>7.97</v>
      </c>
      <c r="R189">
        <v>19924</v>
      </c>
      <c r="S189" t="s">
        <v>79</v>
      </c>
      <c r="T189">
        <v>8.3699999999999992</v>
      </c>
      <c r="U189" s="17">
        <v>409</v>
      </c>
      <c r="V189" s="17">
        <v>3907374346</v>
      </c>
      <c r="W189" s="17">
        <v>82769613</v>
      </c>
      <c r="X189">
        <v>8.4700000000000006</v>
      </c>
      <c r="Y189">
        <v>8.06</v>
      </c>
    </row>
    <row r="190" spans="9:25" x14ac:dyDescent="0.25">
      <c r="I190">
        <v>19924</v>
      </c>
      <c r="J190" t="s">
        <v>80</v>
      </c>
      <c r="K190">
        <v>7.96</v>
      </c>
      <c r="L190" s="17">
        <v>216</v>
      </c>
      <c r="M190" s="17">
        <v>4469220069</v>
      </c>
      <c r="N190" s="17">
        <v>85943751</v>
      </c>
      <c r="O190">
        <v>7.69</v>
      </c>
      <c r="P190">
        <v>7.99</v>
      </c>
      <c r="R190">
        <v>19931</v>
      </c>
      <c r="S190" t="s">
        <v>79</v>
      </c>
      <c r="T190">
        <v>8.67</v>
      </c>
      <c r="U190" s="17">
        <v>238</v>
      </c>
      <c r="V190" s="17">
        <v>2119308763</v>
      </c>
      <c r="W190" s="17">
        <v>46655910</v>
      </c>
      <c r="X190">
        <v>8.81</v>
      </c>
      <c r="Y190">
        <v>8.2799999999999994</v>
      </c>
    </row>
    <row r="191" spans="9:25" x14ac:dyDescent="0.25">
      <c r="I191">
        <v>19931</v>
      </c>
      <c r="J191" t="s">
        <v>80</v>
      </c>
      <c r="K191">
        <v>8.3800000000000008</v>
      </c>
      <c r="L191" s="17">
        <v>121</v>
      </c>
      <c r="M191" s="17">
        <v>1706265316</v>
      </c>
      <c r="N191" s="17">
        <v>35496579</v>
      </c>
      <c r="O191">
        <v>8.32</v>
      </c>
      <c r="P191">
        <v>8.06</v>
      </c>
      <c r="R191">
        <v>19932</v>
      </c>
      <c r="S191" t="s">
        <v>79</v>
      </c>
      <c r="T191">
        <v>8.7799999999999994</v>
      </c>
      <c r="U191" s="17">
        <v>306</v>
      </c>
      <c r="V191" s="17">
        <v>2897104046</v>
      </c>
      <c r="W191" s="17">
        <v>62427278</v>
      </c>
      <c r="X191">
        <v>8.6199999999999992</v>
      </c>
      <c r="Y191">
        <v>8.5500000000000007</v>
      </c>
    </row>
    <row r="192" spans="9:25" x14ac:dyDescent="0.25">
      <c r="I192">
        <v>19932</v>
      </c>
      <c r="J192" t="s">
        <v>80</v>
      </c>
      <c r="K192">
        <v>9.2799999999999994</v>
      </c>
      <c r="L192" s="17">
        <v>121</v>
      </c>
      <c r="M192" s="17">
        <v>1296073401</v>
      </c>
      <c r="N192" s="17">
        <v>27030789</v>
      </c>
      <c r="O192">
        <v>8.34</v>
      </c>
      <c r="P192">
        <v>8.42</v>
      </c>
      <c r="R192">
        <v>19933</v>
      </c>
      <c r="S192" t="s">
        <v>79</v>
      </c>
      <c r="T192">
        <v>9.08</v>
      </c>
      <c r="U192" s="17">
        <v>272</v>
      </c>
      <c r="V192" s="17">
        <v>2504233363</v>
      </c>
      <c r="W192" s="17">
        <v>55258290</v>
      </c>
      <c r="X192">
        <v>8.83</v>
      </c>
      <c r="Y192">
        <v>8.7100000000000009</v>
      </c>
    </row>
    <row r="193" spans="9:25" x14ac:dyDescent="0.25">
      <c r="I193">
        <v>19933</v>
      </c>
      <c r="J193" t="s">
        <v>80</v>
      </c>
      <c r="K193">
        <v>9.0299999999999994</v>
      </c>
      <c r="L193" s="17">
        <v>103</v>
      </c>
      <c r="M193" s="17">
        <v>1781734985</v>
      </c>
      <c r="N193" s="17">
        <v>34595316</v>
      </c>
      <c r="O193">
        <v>7.77</v>
      </c>
      <c r="P193">
        <v>8.66</v>
      </c>
      <c r="R193">
        <v>19934</v>
      </c>
      <c r="S193" t="s">
        <v>79</v>
      </c>
      <c r="T193">
        <v>8.85</v>
      </c>
      <c r="U193" s="17">
        <v>344</v>
      </c>
      <c r="V193" s="17">
        <v>3479387447</v>
      </c>
      <c r="W193" s="17">
        <v>76864374</v>
      </c>
      <c r="X193">
        <v>8.84</v>
      </c>
      <c r="Y193">
        <v>8.83</v>
      </c>
    </row>
    <row r="194" spans="9:25" x14ac:dyDescent="0.25">
      <c r="I194">
        <v>19934</v>
      </c>
      <c r="J194" t="s">
        <v>80</v>
      </c>
      <c r="K194">
        <v>8.85</v>
      </c>
      <c r="L194" s="17">
        <v>190</v>
      </c>
      <c r="M194" s="17">
        <v>4141306973</v>
      </c>
      <c r="N194" s="17">
        <v>86098774</v>
      </c>
      <c r="O194">
        <v>8.32</v>
      </c>
      <c r="P194">
        <v>8.8800000000000008</v>
      </c>
      <c r="R194">
        <v>19941</v>
      </c>
      <c r="S194" t="s">
        <v>79</v>
      </c>
      <c r="T194">
        <v>9.1300000000000008</v>
      </c>
      <c r="U194" s="17">
        <v>228</v>
      </c>
      <c r="V194" s="17">
        <v>2092589234</v>
      </c>
      <c r="W194" s="17">
        <v>46538249</v>
      </c>
      <c r="X194">
        <v>8.9</v>
      </c>
      <c r="Y194">
        <v>8.94</v>
      </c>
    </row>
    <row r="195" spans="9:25" x14ac:dyDescent="0.25">
      <c r="I195">
        <v>19941</v>
      </c>
      <c r="J195" t="s">
        <v>80</v>
      </c>
      <c r="K195">
        <v>8.4700000000000006</v>
      </c>
      <c r="L195" s="17">
        <v>115</v>
      </c>
      <c r="M195" s="17">
        <v>2030386328</v>
      </c>
      <c r="N195" s="17">
        <v>40173261</v>
      </c>
      <c r="O195">
        <v>7.91</v>
      </c>
      <c r="P195">
        <v>8.91</v>
      </c>
      <c r="R195">
        <v>19942</v>
      </c>
      <c r="S195" t="s">
        <v>79</v>
      </c>
      <c r="T195">
        <v>9.14</v>
      </c>
      <c r="U195" s="17">
        <v>301</v>
      </c>
      <c r="V195" s="17">
        <v>2995403728</v>
      </c>
      <c r="W195" s="17">
        <v>67298602</v>
      </c>
      <c r="X195">
        <v>8.99</v>
      </c>
      <c r="Y195">
        <v>9.02</v>
      </c>
    </row>
    <row r="196" spans="9:25" x14ac:dyDescent="0.25">
      <c r="I196">
        <v>19942</v>
      </c>
      <c r="J196" t="s">
        <v>80</v>
      </c>
      <c r="K196">
        <v>9.1300000000000008</v>
      </c>
      <c r="L196" s="17">
        <v>116</v>
      </c>
      <c r="M196" s="17">
        <v>2659633234</v>
      </c>
      <c r="N196" s="17">
        <v>54180376</v>
      </c>
      <c r="O196">
        <v>8.15</v>
      </c>
      <c r="P196">
        <v>8.8699999999999992</v>
      </c>
      <c r="R196">
        <v>19943</v>
      </c>
      <c r="S196" t="s">
        <v>79</v>
      </c>
      <c r="T196">
        <v>9.31</v>
      </c>
      <c r="U196" s="17">
        <v>271</v>
      </c>
      <c r="V196" s="17">
        <v>2580059630</v>
      </c>
      <c r="W196" s="17">
        <v>57935450</v>
      </c>
      <c r="X196">
        <v>8.98</v>
      </c>
      <c r="Y196">
        <v>9.07</v>
      </c>
    </row>
    <row r="197" spans="9:25" x14ac:dyDescent="0.25">
      <c r="I197">
        <v>19943</v>
      </c>
      <c r="J197" t="s">
        <v>80</v>
      </c>
      <c r="K197">
        <v>9.6199999999999992</v>
      </c>
      <c r="L197" s="17">
        <v>107</v>
      </c>
      <c r="M197" s="17">
        <v>1733233406</v>
      </c>
      <c r="N197" s="17">
        <v>38607826</v>
      </c>
      <c r="O197">
        <v>8.91</v>
      </c>
      <c r="P197">
        <v>9.02</v>
      </c>
      <c r="R197">
        <v>19944</v>
      </c>
      <c r="S197" t="s">
        <v>79</v>
      </c>
      <c r="T197">
        <v>9.51</v>
      </c>
      <c r="U197" s="17">
        <v>323</v>
      </c>
      <c r="V197" s="17">
        <v>3274344058</v>
      </c>
      <c r="W197" s="17">
        <v>76580702</v>
      </c>
      <c r="X197">
        <v>9.36</v>
      </c>
      <c r="Y197">
        <v>9.23</v>
      </c>
    </row>
    <row r="198" spans="9:25" x14ac:dyDescent="0.25">
      <c r="I198">
        <v>19944</v>
      </c>
      <c r="J198" t="s">
        <v>80</v>
      </c>
      <c r="K198">
        <v>9.59</v>
      </c>
      <c r="L198" s="17">
        <v>189</v>
      </c>
      <c r="M198" s="17">
        <v>4939652200</v>
      </c>
      <c r="N198" s="17">
        <v>110234941</v>
      </c>
      <c r="O198">
        <v>8.93</v>
      </c>
      <c r="P198">
        <v>9.1999999999999993</v>
      </c>
      <c r="R198">
        <v>19951</v>
      </c>
      <c r="S198" t="s">
        <v>79</v>
      </c>
      <c r="T198">
        <v>9.5399999999999991</v>
      </c>
      <c r="U198" s="17">
        <v>262</v>
      </c>
      <c r="V198" s="17">
        <v>2493096526</v>
      </c>
      <c r="W198" s="17">
        <v>59626422</v>
      </c>
      <c r="X198">
        <v>9.57</v>
      </c>
      <c r="Y198">
        <v>9.34</v>
      </c>
    </row>
    <row r="199" spans="9:25" x14ac:dyDescent="0.25">
      <c r="I199">
        <v>19951</v>
      </c>
      <c r="J199" t="s">
        <v>80</v>
      </c>
      <c r="K199">
        <v>9.74</v>
      </c>
      <c r="L199" s="17">
        <v>88</v>
      </c>
      <c r="M199" s="17">
        <v>1742670245</v>
      </c>
      <c r="N199" s="17">
        <v>41436870</v>
      </c>
      <c r="O199">
        <v>9.51</v>
      </c>
      <c r="P199">
        <v>9.52</v>
      </c>
      <c r="R199">
        <v>19952</v>
      </c>
      <c r="S199" t="s">
        <v>79</v>
      </c>
      <c r="T199">
        <v>9.94</v>
      </c>
      <c r="U199" s="17">
        <v>273</v>
      </c>
      <c r="V199" s="17">
        <v>2636807100</v>
      </c>
      <c r="W199" s="17">
        <v>65592123</v>
      </c>
      <c r="X199">
        <v>9.9499999999999993</v>
      </c>
      <c r="Y199">
        <v>9.52</v>
      </c>
    </row>
    <row r="200" spans="9:25" x14ac:dyDescent="0.25">
      <c r="I200">
        <v>19952</v>
      </c>
      <c r="J200" t="s">
        <v>80</v>
      </c>
      <c r="K200">
        <v>9.49</v>
      </c>
      <c r="L200" s="17">
        <v>121</v>
      </c>
      <c r="M200" s="17">
        <v>2896886195</v>
      </c>
      <c r="N200" s="17">
        <v>59623728</v>
      </c>
      <c r="O200">
        <v>8.23</v>
      </c>
      <c r="P200">
        <v>9.61</v>
      </c>
      <c r="R200">
        <v>19953</v>
      </c>
      <c r="S200" t="s">
        <v>79</v>
      </c>
      <c r="T200">
        <v>9.81</v>
      </c>
      <c r="U200" s="17">
        <v>232</v>
      </c>
      <c r="V200" s="17">
        <v>2439661664</v>
      </c>
      <c r="W200" s="17">
        <v>58334909</v>
      </c>
      <c r="X200">
        <v>9.56</v>
      </c>
      <c r="Y200">
        <v>9.64</v>
      </c>
    </row>
    <row r="201" spans="9:25" x14ac:dyDescent="0.25">
      <c r="I201">
        <v>19953</v>
      </c>
      <c r="J201" t="s">
        <v>80</v>
      </c>
      <c r="K201">
        <v>9.4700000000000006</v>
      </c>
      <c r="L201" s="17">
        <v>86</v>
      </c>
      <c r="M201" s="17">
        <v>1445530697</v>
      </c>
      <c r="N201" s="17">
        <v>32277701</v>
      </c>
      <c r="O201">
        <v>8.93</v>
      </c>
      <c r="P201">
        <v>9.58</v>
      </c>
      <c r="R201">
        <v>19954</v>
      </c>
      <c r="S201" t="s">
        <v>79</v>
      </c>
      <c r="T201">
        <v>9.51</v>
      </c>
      <c r="U201" s="17">
        <v>352</v>
      </c>
      <c r="V201" s="17">
        <v>3939010314</v>
      </c>
      <c r="W201" s="17">
        <v>87507299</v>
      </c>
      <c r="X201">
        <v>8.89</v>
      </c>
      <c r="Y201">
        <v>9.65</v>
      </c>
    </row>
    <row r="202" spans="9:25" x14ac:dyDescent="0.25">
      <c r="I202">
        <v>19954</v>
      </c>
      <c r="J202" t="s">
        <v>80</v>
      </c>
      <c r="K202">
        <v>9.5</v>
      </c>
      <c r="L202" s="17">
        <v>216</v>
      </c>
      <c r="M202" s="17">
        <v>6027193443</v>
      </c>
      <c r="N202" s="17">
        <v>131305618</v>
      </c>
      <c r="O202">
        <v>8.7100000000000009</v>
      </c>
      <c r="P202">
        <v>9.5500000000000007</v>
      </c>
      <c r="R202">
        <v>19961</v>
      </c>
      <c r="S202" t="s">
        <v>79</v>
      </c>
      <c r="T202">
        <v>9.5299999999999994</v>
      </c>
      <c r="U202" s="17">
        <v>246</v>
      </c>
      <c r="V202" s="17">
        <v>2544756623</v>
      </c>
      <c r="W202" s="17">
        <v>58961627</v>
      </c>
      <c r="X202">
        <v>9.27</v>
      </c>
      <c r="Y202">
        <v>9.66</v>
      </c>
    </row>
    <row r="203" spans="9:25" x14ac:dyDescent="0.25">
      <c r="I203">
        <v>19961</v>
      </c>
      <c r="J203" t="s">
        <v>80</v>
      </c>
      <c r="K203">
        <v>9.3000000000000007</v>
      </c>
      <c r="L203" s="17">
        <v>117</v>
      </c>
      <c r="M203" s="17">
        <v>2779598545</v>
      </c>
      <c r="N203" s="17">
        <v>60417351</v>
      </c>
      <c r="O203">
        <v>8.69</v>
      </c>
      <c r="P203">
        <v>9.44</v>
      </c>
      <c r="R203">
        <v>19962</v>
      </c>
      <c r="S203" t="s">
        <v>79</v>
      </c>
      <c r="T203">
        <v>9.35</v>
      </c>
      <c r="U203" s="17">
        <v>311</v>
      </c>
      <c r="V203" s="17">
        <v>3513030718</v>
      </c>
      <c r="W203" s="17">
        <v>79114191</v>
      </c>
      <c r="X203">
        <v>9.01</v>
      </c>
      <c r="Y203">
        <v>9.5399999999999991</v>
      </c>
    </row>
    <row r="204" spans="9:25" x14ac:dyDescent="0.25">
      <c r="I204">
        <v>19962</v>
      </c>
      <c r="J204" t="s">
        <v>80</v>
      </c>
      <c r="K204">
        <v>8.75</v>
      </c>
      <c r="L204" s="17">
        <v>167</v>
      </c>
      <c r="M204" s="17">
        <v>4527161946</v>
      </c>
      <c r="N204" s="17">
        <v>95090886</v>
      </c>
      <c r="O204">
        <v>8.4</v>
      </c>
      <c r="P204">
        <v>9.25</v>
      </c>
      <c r="R204">
        <v>19963</v>
      </c>
      <c r="S204" t="s">
        <v>79</v>
      </c>
      <c r="T204">
        <v>9.33</v>
      </c>
      <c r="U204" s="17">
        <v>293</v>
      </c>
      <c r="V204" s="17">
        <v>3335607137</v>
      </c>
      <c r="W204" s="17">
        <v>77687527</v>
      </c>
      <c r="X204">
        <v>9.32</v>
      </c>
      <c r="Y204">
        <v>9.42</v>
      </c>
    </row>
    <row r="205" spans="9:25" x14ac:dyDescent="0.25">
      <c r="I205">
        <v>19963</v>
      </c>
      <c r="J205" t="s">
        <v>80</v>
      </c>
      <c r="K205">
        <v>8.84</v>
      </c>
      <c r="L205" s="17">
        <v>127</v>
      </c>
      <c r="M205" s="17">
        <v>2818086370</v>
      </c>
      <c r="N205" s="17">
        <v>53473201</v>
      </c>
      <c r="O205">
        <v>7.59</v>
      </c>
      <c r="P205">
        <v>9.1</v>
      </c>
      <c r="R205">
        <v>19964</v>
      </c>
      <c r="S205" t="s">
        <v>79</v>
      </c>
      <c r="T205">
        <v>9.36</v>
      </c>
      <c r="U205" s="17">
        <v>308</v>
      </c>
      <c r="V205" s="17">
        <v>3720334197</v>
      </c>
      <c r="W205" s="17">
        <v>85773233</v>
      </c>
      <c r="X205">
        <v>9.2200000000000006</v>
      </c>
      <c r="Y205">
        <v>9.3800000000000008</v>
      </c>
    </row>
    <row r="206" spans="9:25" x14ac:dyDescent="0.25">
      <c r="I206">
        <v>19964</v>
      </c>
      <c r="J206" t="s">
        <v>80</v>
      </c>
      <c r="K206">
        <v>9.08</v>
      </c>
      <c r="L206" s="17">
        <v>220</v>
      </c>
      <c r="M206" s="17">
        <v>6109716951</v>
      </c>
      <c r="N206" s="17">
        <v>129350653</v>
      </c>
      <c r="O206">
        <v>8.4700000000000006</v>
      </c>
      <c r="P206">
        <v>8.99</v>
      </c>
      <c r="R206">
        <v>19971</v>
      </c>
      <c r="S206" t="s">
        <v>79</v>
      </c>
      <c r="T206">
        <v>9.2899999999999991</v>
      </c>
      <c r="U206" s="17">
        <v>316</v>
      </c>
      <c r="V206" s="17">
        <v>3811243611</v>
      </c>
      <c r="W206" s="17">
        <v>84199029</v>
      </c>
      <c r="X206">
        <v>8.84</v>
      </c>
      <c r="Y206">
        <v>9.31</v>
      </c>
    </row>
    <row r="207" spans="9:25" x14ac:dyDescent="0.25">
      <c r="I207">
        <v>19971</v>
      </c>
      <c r="J207" t="s">
        <v>80</v>
      </c>
      <c r="K207">
        <v>9.2799999999999994</v>
      </c>
      <c r="L207" s="17">
        <v>139</v>
      </c>
      <c r="M207" s="17">
        <v>3469088067</v>
      </c>
      <c r="N207" s="17">
        <v>69985024</v>
      </c>
      <c r="O207">
        <v>8.07</v>
      </c>
      <c r="P207">
        <v>8.99</v>
      </c>
      <c r="R207">
        <v>19972</v>
      </c>
      <c r="S207" t="s">
        <v>79</v>
      </c>
      <c r="T207">
        <v>9.1</v>
      </c>
      <c r="U207" s="17">
        <v>325</v>
      </c>
      <c r="V207" s="17">
        <v>4880585436</v>
      </c>
      <c r="W207" s="17">
        <v>109794364</v>
      </c>
      <c r="X207">
        <v>9</v>
      </c>
      <c r="Y207">
        <v>9.23</v>
      </c>
    </row>
    <row r="208" spans="9:25" x14ac:dyDescent="0.25">
      <c r="I208">
        <v>19972</v>
      </c>
      <c r="J208" t="s">
        <v>80</v>
      </c>
      <c r="K208">
        <v>9.24</v>
      </c>
      <c r="L208" s="17">
        <v>153</v>
      </c>
      <c r="M208" s="17">
        <v>3711555845</v>
      </c>
      <c r="N208" s="17">
        <v>81061418</v>
      </c>
      <c r="O208">
        <v>8.74</v>
      </c>
      <c r="P208">
        <v>9.11</v>
      </c>
      <c r="R208">
        <v>19973</v>
      </c>
      <c r="S208" t="s">
        <v>79</v>
      </c>
      <c r="T208">
        <v>8.8800000000000008</v>
      </c>
      <c r="U208" s="17">
        <v>363</v>
      </c>
      <c r="V208" s="17">
        <v>4671173230</v>
      </c>
      <c r="W208" s="17">
        <v>100389367</v>
      </c>
      <c r="X208">
        <v>8.6</v>
      </c>
      <c r="Y208">
        <v>9.11</v>
      </c>
    </row>
    <row r="209" spans="9:25" x14ac:dyDescent="0.25">
      <c r="I209">
        <v>19973</v>
      </c>
      <c r="J209" t="s">
        <v>80</v>
      </c>
      <c r="K209">
        <v>9.4</v>
      </c>
      <c r="L209" s="17">
        <v>161</v>
      </c>
      <c r="M209" s="17">
        <v>3669709914</v>
      </c>
      <c r="N209" s="17">
        <v>82755656</v>
      </c>
      <c r="O209">
        <v>9.02</v>
      </c>
      <c r="P209">
        <v>9.25</v>
      </c>
      <c r="R209">
        <v>19974</v>
      </c>
      <c r="S209" t="s">
        <v>79</v>
      </c>
      <c r="T209">
        <v>8.9600000000000009</v>
      </c>
      <c r="U209" s="17">
        <v>356</v>
      </c>
      <c r="V209" s="17">
        <v>5379957582</v>
      </c>
      <c r="W209" s="17">
        <v>117914512</v>
      </c>
      <c r="X209">
        <v>8.77</v>
      </c>
      <c r="Y209">
        <v>9.02</v>
      </c>
    </row>
    <row r="210" spans="9:25" x14ac:dyDescent="0.25">
      <c r="I210">
        <v>19974</v>
      </c>
      <c r="J210" t="s">
        <v>80</v>
      </c>
      <c r="K210">
        <v>9.49</v>
      </c>
      <c r="L210" s="17">
        <v>187</v>
      </c>
      <c r="M210" s="17">
        <v>5469180589</v>
      </c>
      <c r="N210" s="17">
        <v>132281060</v>
      </c>
      <c r="O210">
        <v>9.67</v>
      </c>
      <c r="P210">
        <v>9.36</v>
      </c>
      <c r="R210">
        <v>19981</v>
      </c>
      <c r="S210" t="s">
        <v>79</v>
      </c>
      <c r="T210">
        <v>8.89</v>
      </c>
      <c r="U210" s="17">
        <v>271</v>
      </c>
      <c r="V210" s="17">
        <v>3837579209</v>
      </c>
      <c r="W210" s="17">
        <v>85287784</v>
      </c>
      <c r="X210">
        <v>8.89</v>
      </c>
      <c r="Y210">
        <v>8.92</v>
      </c>
    </row>
    <row r="211" spans="9:25" x14ac:dyDescent="0.25">
      <c r="I211">
        <v>19981</v>
      </c>
      <c r="J211" t="s">
        <v>80</v>
      </c>
      <c r="K211">
        <v>8.94</v>
      </c>
      <c r="L211" s="17">
        <v>141</v>
      </c>
      <c r="M211" s="17">
        <v>3868467306</v>
      </c>
      <c r="N211" s="17">
        <v>80076438</v>
      </c>
      <c r="O211">
        <v>8.2799999999999994</v>
      </c>
      <c r="P211">
        <v>9.27</v>
      </c>
      <c r="R211">
        <v>19982</v>
      </c>
      <c r="S211" t="s">
        <v>79</v>
      </c>
      <c r="T211">
        <v>9.0500000000000007</v>
      </c>
      <c r="U211" s="17">
        <v>352</v>
      </c>
      <c r="V211" s="17">
        <v>5834038550</v>
      </c>
      <c r="W211" s="17">
        <v>123125817</v>
      </c>
      <c r="X211">
        <v>8.44</v>
      </c>
      <c r="Y211">
        <v>8.93</v>
      </c>
    </row>
    <row r="212" spans="9:25" x14ac:dyDescent="0.25">
      <c r="I212">
        <v>19982</v>
      </c>
      <c r="J212" t="s">
        <v>80</v>
      </c>
      <c r="K212">
        <v>9.36</v>
      </c>
      <c r="L212" s="17">
        <v>151</v>
      </c>
      <c r="M212" s="17">
        <v>3744521197</v>
      </c>
      <c r="N212" s="17">
        <v>75343467</v>
      </c>
      <c r="O212">
        <v>8.0500000000000007</v>
      </c>
      <c r="P212">
        <v>9.3000000000000007</v>
      </c>
      <c r="R212">
        <v>19983</v>
      </c>
      <c r="S212" t="s">
        <v>79</v>
      </c>
      <c r="T212">
        <v>8.81</v>
      </c>
      <c r="U212" s="17">
        <v>294</v>
      </c>
      <c r="V212" s="17">
        <v>4329603416</v>
      </c>
      <c r="W212" s="17">
        <v>93220881</v>
      </c>
      <c r="X212">
        <v>8.61</v>
      </c>
      <c r="Y212">
        <v>8.91</v>
      </c>
    </row>
    <row r="213" spans="9:25" x14ac:dyDescent="0.25">
      <c r="I213">
        <v>19983</v>
      </c>
      <c r="J213" t="s">
        <v>80</v>
      </c>
      <c r="K213">
        <v>8.83</v>
      </c>
      <c r="L213" s="17">
        <v>143</v>
      </c>
      <c r="M213" s="17">
        <v>4235868710</v>
      </c>
      <c r="N213" s="17">
        <v>83314813</v>
      </c>
      <c r="O213">
        <v>7.87</v>
      </c>
      <c r="P213">
        <v>9.16</v>
      </c>
      <c r="R213">
        <v>19984</v>
      </c>
      <c r="S213" t="s">
        <v>79</v>
      </c>
      <c r="T213">
        <v>8.7100000000000009</v>
      </c>
      <c r="U213" s="17">
        <v>307</v>
      </c>
      <c r="V213" s="17">
        <v>5113590535</v>
      </c>
      <c r="W213" s="17">
        <v>105495793</v>
      </c>
      <c r="X213">
        <v>8.25</v>
      </c>
      <c r="Y213">
        <v>8.85</v>
      </c>
    </row>
    <row r="214" spans="9:25" x14ac:dyDescent="0.25">
      <c r="I214">
        <v>19984</v>
      </c>
      <c r="J214" t="s">
        <v>80</v>
      </c>
      <c r="K214">
        <v>9.09</v>
      </c>
      <c r="L214" s="17">
        <v>174</v>
      </c>
      <c r="M214" s="17">
        <v>4812308363</v>
      </c>
      <c r="N214" s="17">
        <v>100058463</v>
      </c>
      <c r="O214">
        <v>8.32</v>
      </c>
      <c r="P214">
        <v>9.06</v>
      </c>
      <c r="R214">
        <v>19991</v>
      </c>
      <c r="S214" t="s">
        <v>79</v>
      </c>
      <c r="T214">
        <v>8.9</v>
      </c>
      <c r="U214" s="17">
        <v>262</v>
      </c>
      <c r="V214" s="17">
        <v>3996691717</v>
      </c>
      <c r="W214" s="17">
        <v>83325202</v>
      </c>
      <c r="X214">
        <v>8.34</v>
      </c>
      <c r="Y214">
        <v>8.85</v>
      </c>
    </row>
    <row r="215" spans="9:25" x14ac:dyDescent="0.25">
      <c r="I215">
        <v>19991</v>
      </c>
      <c r="J215" t="s">
        <v>80</v>
      </c>
      <c r="K215">
        <v>8.6300000000000008</v>
      </c>
      <c r="L215" s="17">
        <v>150</v>
      </c>
      <c r="M215" s="17">
        <v>3799289441</v>
      </c>
      <c r="N215" s="17">
        <v>77402631</v>
      </c>
      <c r="O215">
        <v>8.15</v>
      </c>
      <c r="P215">
        <v>8.98</v>
      </c>
      <c r="R215">
        <v>19992</v>
      </c>
      <c r="S215" t="s">
        <v>79</v>
      </c>
      <c r="T215">
        <v>8.86</v>
      </c>
      <c r="U215" s="17">
        <v>347</v>
      </c>
      <c r="V215" s="17">
        <v>5948944793</v>
      </c>
      <c r="W215" s="17">
        <v>127847133</v>
      </c>
      <c r="X215">
        <v>8.6</v>
      </c>
      <c r="Y215">
        <v>8.81</v>
      </c>
    </row>
    <row r="216" spans="9:25" x14ac:dyDescent="0.25">
      <c r="I216">
        <v>19992</v>
      </c>
      <c r="J216" t="s">
        <v>80</v>
      </c>
      <c r="K216">
        <v>9.27</v>
      </c>
      <c r="L216" s="17">
        <v>175</v>
      </c>
      <c r="M216" s="17">
        <v>4225013181</v>
      </c>
      <c r="N216" s="17">
        <v>91233716</v>
      </c>
      <c r="O216">
        <v>8.64</v>
      </c>
      <c r="P216">
        <v>8.9499999999999993</v>
      </c>
      <c r="R216">
        <v>19993</v>
      </c>
      <c r="S216" t="s">
        <v>79</v>
      </c>
      <c r="T216">
        <v>8.86</v>
      </c>
      <c r="U216" s="17">
        <v>279</v>
      </c>
      <c r="V216" s="17">
        <v>4827445325</v>
      </c>
      <c r="W216" s="17">
        <v>99030951</v>
      </c>
      <c r="X216">
        <v>8.2100000000000009</v>
      </c>
      <c r="Y216">
        <v>8.8000000000000007</v>
      </c>
    </row>
    <row r="217" spans="9:25" x14ac:dyDescent="0.25">
      <c r="I217">
        <v>19993</v>
      </c>
      <c r="J217" t="s">
        <v>80</v>
      </c>
      <c r="K217">
        <v>8.42</v>
      </c>
      <c r="L217" s="17">
        <v>159</v>
      </c>
      <c r="M217" s="17">
        <v>5304760368</v>
      </c>
      <c r="N217" s="17">
        <v>91808163</v>
      </c>
      <c r="O217">
        <v>6.92</v>
      </c>
      <c r="P217">
        <v>8.85</v>
      </c>
      <c r="R217">
        <v>19994</v>
      </c>
      <c r="S217" t="s">
        <v>79</v>
      </c>
      <c r="T217">
        <v>8.89</v>
      </c>
      <c r="U217" s="17">
        <v>335</v>
      </c>
      <c r="V217" s="17">
        <v>5782426001</v>
      </c>
      <c r="W217" s="17">
        <v>122350796</v>
      </c>
      <c r="X217">
        <v>8.4600000000000009</v>
      </c>
      <c r="Y217">
        <v>8.85</v>
      </c>
    </row>
    <row r="218" spans="9:25" x14ac:dyDescent="0.25">
      <c r="I218">
        <v>19994</v>
      </c>
      <c r="J218" t="s">
        <v>80</v>
      </c>
      <c r="K218">
        <v>8.9499999999999993</v>
      </c>
      <c r="L218" s="17">
        <v>187</v>
      </c>
      <c r="M218" s="17">
        <v>6024130949</v>
      </c>
      <c r="N218" s="17">
        <v>123829684</v>
      </c>
      <c r="O218">
        <v>8.2200000000000006</v>
      </c>
      <c r="P218">
        <v>8.82</v>
      </c>
      <c r="R218">
        <v>20001</v>
      </c>
      <c r="S218" t="s">
        <v>79</v>
      </c>
      <c r="T218">
        <v>9.19</v>
      </c>
      <c r="U218" s="17">
        <v>314</v>
      </c>
      <c r="V218" s="17">
        <v>4775995338</v>
      </c>
      <c r="W218" s="17">
        <v>103842480</v>
      </c>
      <c r="X218">
        <v>8.6999999999999993</v>
      </c>
      <c r="Y218">
        <v>8.91</v>
      </c>
    </row>
    <row r="219" spans="9:25" x14ac:dyDescent="0.25">
      <c r="I219">
        <v>20001</v>
      </c>
      <c r="J219" t="s">
        <v>80</v>
      </c>
      <c r="K219">
        <v>8.83</v>
      </c>
      <c r="L219" s="17">
        <v>182</v>
      </c>
      <c r="M219" s="17">
        <v>4442732200</v>
      </c>
      <c r="N219" s="17">
        <v>87375599</v>
      </c>
      <c r="O219">
        <v>7.87</v>
      </c>
      <c r="P219">
        <v>8.8699999999999992</v>
      </c>
      <c r="R219">
        <v>20002</v>
      </c>
      <c r="S219" t="s">
        <v>79</v>
      </c>
      <c r="T219">
        <v>8.51</v>
      </c>
      <c r="U219" s="17">
        <v>436</v>
      </c>
      <c r="V219" s="17">
        <v>7522736552</v>
      </c>
      <c r="W219" s="17">
        <v>160518797</v>
      </c>
      <c r="X219">
        <v>8.5399999999999991</v>
      </c>
      <c r="Y219">
        <v>8.81</v>
      </c>
    </row>
    <row r="220" spans="9:25" x14ac:dyDescent="0.25">
      <c r="I220">
        <v>20002</v>
      </c>
      <c r="J220" t="s">
        <v>80</v>
      </c>
      <c r="K220">
        <v>8.7799999999999994</v>
      </c>
      <c r="L220" s="17">
        <v>206</v>
      </c>
      <c r="M220" s="17">
        <v>5112308415</v>
      </c>
      <c r="N220" s="17">
        <v>104708034</v>
      </c>
      <c r="O220">
        <v>8.19</v>
      </c>
      <c r="P220">
        <v>8.75</v>
      </c>
      <c r="R220">
        <v>20003</v>
      </c>
      <c r="S220" t="s">
        <v>79</v>
      </c>
      <c r="T220">
        <v>8.81</v>
      </c>
      <c r="U220" s="17">
        <v>346</v>
      </c>
      <c r="V220" s="17">
        <v>5867663282</v>
      </c>
      <c r="W220" s="17">
        <v>130786086</v>
      </c>
      <c r="X220">
        <v>8.92</v>
      </c>
      <c r="Y220">
        <v>8.81</v>
      </c>
    </row>
    <row r="221" spans="9:25" x14ac:dyDescent="0.25">
      <c r="I221">
        <v>20003</v>
      </c>
      <c r="J221" t="s">
        <v>80</v>
      </c>
      <c r="K221">
        <v>9</v>
      </c>
      <c r="L221" s="17">
        <v>186</v>
      </c>
      <c r="M221" s="17">
        <v>5760639425</v>
      </c>
      <c r="N221" s="17">
        <v>123115738</v>
      </c>
      <c r="O221">
        <v>8.5500000000000007</v>
      </c>
      <c r="P221">
        <v>8.89</v>
      </c>
      <c r="R221">
        <v>20004</v>
      </c>
      <c r="S221" t="s">
        <v>79</v>
      </c>
      <c r="T221">
        <v>8.5399999999999991</v>
      </c>
      <c r="U221" s="17">
        <v>403</v>
      </c>
      <c r="V221" s="17">
        <v>6577988469</v>
      </c>
      <c r="W221" s="17">
        <v>137074729</v>
      </c>
      <c r="X221">
        <v>8.34</v>
      </c>
      <c r="Y221">
        <v>8.7100000000000009</v>
      </c>
    </row>
    <row r="222" spans="9:25" x14ac:dyDescent="0.25">
      <c r="I222">
        <v>20004</v>
      </c>
      <c r="J222" t="s">
        <v>80</v>
      </c>
      <c r="K222">
        <v>8.92</v>
      </c>
      <c r="L222" s="17">
        <v>224</v>
      </c>
      <c r="M222" s="17">
        <v>7460727679</v>
      </c>
      <c r="N222" s="17">
        <v>166273236</v>
      </c>
      <c r="O222">
        <v>8.91</v>
      </c>
      <c r="P222">
        <v>8.8800000000000008</v>
      </c>
      <c r="R222">
        <v>20011</v>
      </c>
      <c r="S222" t="s">
        <v>79</v>
      </c>
      <c r="T222">
        <v>8.64</v>
      </c>
      <c r="U222" s="17">
        <v>361</v>
      </c>
      <c r="V222" s="17">
        <v>6615593647</v>
      </c>
      <c r="W222" s="17">
        <v>136700438</v>
      </c>
      <c r="X222">
        <v>8.27</v>
      </c>
      <c r="Y222">
        <v>8.56</v>
      </c>
    </row>
    <row r="223" spans="9:25" x14ac:dyDescent="0.25">
      <c r="I223">
        <v>20011</v>
      </c>
      <c r="J223" t="s">
        <v>80</v>
      </c>
      <c r="K223">
        <v>8.44</v>
      </c>
      <c r="L223" s="17">
        <v>207</v>
      </c>
      <c r="M223" s="17">
        <v>6268511220</v>
      </c>
      <c r="N223" s="17">
        <v>124097443</v>
      </c>
      <c r="O223">
        <v>7.92</v>
      </c>
      <c r="P223">
        <v>8.7899999999999991</v>
      </c>
      <c r="R223">
        <v>20012</v>
      </c>
      <c r="S223" t="s">
        <v>79</v>
      </c>
      <c r="T223">
        <v>8.48</v>
      </c>
      <c r="U223" s="17">
        <v>482</v>
      </c>
      <c r="V223" s="17">
        <v>10563544291</v>
      </c>
      <c r="W223" s="17">
        <v>225771124</v>
      </c>
      <c r="X223">
        <v>8.5500000000000007</v>
      </c>
      <c r="Y223">
        <v>8.5399999999999991</v>
      </c>
    </row>
    <row r="224" spans="9:25" x14ac:dyDescent="0.25">
      <c r="I224">
        <v>20012</v>
      </c>
      <c r="J224" t="s">
        <v>80</v>
      </c>
      <c r="K224">
        <v>8.67</v>
      </c>
      <c r="L224" s="17">
        <v>225</v>
      </c>
      <c r="M224" s="17">
        <v>6218095406</v>
      </c>
      <c r="N224" s="17">
        <v>132231054</v>
      </c>
      <c r="O224">
        <v>8.51</v>
      </c>
      <c r="P224">
        <v>8.76</v>
      </c>
      <c r="R224">
        <v>20013</v>
      </c>
      <c r="S224" t="s">
        <v>79</v>
      </c>
      <c r="T224">
        <v>9.02</v>
      </c>
      <c r="U224" s="17">
        <v>392</v>
      </c>
      <c r="V224" s="17">
        <v>7672966494</v>
      </c>
      <c r="W224" s="17">
        <v>174641531</v>
      </c>
      <c r="X224">
        <v>9.1</v>
      </c>
      <c r="Y224">
        <v>8.6</v>
      </c>
    </row>
    <row r="225" spans="9:25" x14ac:dyDescent="0.25">
      <c r="I225">
        <v>20013</v>
      </c>
      <c r="J225" t="s">
        <v>80</v>
      </c>
      <c r="K225">
        <v>9.01</v>
      </c>
      <c r="L225" s="17">
        <v>207</v>
      </c>
      <c r="M225" s="17">
        <v>6773557132</v>
      </c>
      <c r="N225" s="17">
        <v>145387310</v>
      </c>
      <c r="O225">
        <v>8.59</v>
      </c>
      <c r="P225">
        <v>8.76</v>
      </c>
      <c r="R225">
        <v>20014</v>
      </c>
      <c r="S225" t="s">
        <v>79</v>
      </c>
      <c r="T225">
        <v>8.8800000000000008</v>
      </c>
      <c r="U225" s="17">
        <v>582</v>
      </c>
      <c r="V225" s="17">
        <v>10125669417</v>
      </c>
      <c r="W225" s="17">
        <v>214644592</v>
      </c>
      <c r="X225">
        <v>8.48</v>
      </c>
      <c r="Y225">
        <v>8.69</v>
      </c>
    </row>
    <row r="226" spans="9:25" x14ac:dyDescent="0.25">
      <c r="I226">
        <v>20014</v>
      </c>
      <c r="J226" t="s">
        <v>80</v>
      </c>
      <c r="K226">
        <v>8.8000000000000007</v>
      </c>
      <c r="L226" s="17">
        <v>337</v>
      </c>
      <c r="M226" s="17">
        <v>10663513729</v>
      </c>
      <c r="N226" s="17">
        <v>230155618</v>
      </c>
      <c r="O226">
        <v>8.6300000000000008</v>
      </c>
      <c r="P226">
        <v>8.73</v>
      </c>
      <c r="R226">
        <v>20021</v>
      </c>
      <c r="S226" t="s">
        <v>79</v>
      </c>
      <c r="T226">
        <v>8.89</v>
      </c>
      <c r="U226" s="17">
        <v>393</v>
      </c>
      <c r="V226" s="17">
        <v>8047083187</v>
      </c>
      <c r="W226" s="17">
        <v>174756141</v>
      </c>
      <c r="X226">
        <v>8.69</v>
      </c>
      <c r="Y226">
        <v>8.77</v>
      </c>
    </row>
    <row r="227" spans="9:25" x14ac:dyDescent="0.25">
      <c r="I227">
        <v>20021</v>
      </c>
      <c r="J227" t="s">
        <v>80</v>
      </c>
      <c r="K227">
        <v>8.7899999999999991</v>
      </c>
      <c r="L227" s="17">
        <v>243</v>
      </c>
      <c r="M227" s="17">
        <v>7220411026</v>
      </c>
      <c r="N227" s="17">
        <v>145179641</v>
      </c>
      <c r="O227">
        <v>8.0399999999999991</v>
      </c>
      <c r="P227">
        <v>8.81</v>
      </c>
      <c r="R227">
        <v>20022</v>
      </c>
      <c r="S227" t="s">
        <v>79</v>
      </c>
      <c r="T227">
        <v>8.36</v>
      </c>
      <c r="U227" s="17">
        <v>556</v>
      </c>
      <c r="V227" s="17">
        <v>12438886758</v>
      </c>
      <c r="W227" s="17">
        <v>261428358</v>
      </c>
      <c r="X227">
        <v>8.41</v>
      </c>
      <c r="Y227">
        <v>8.74</v>
      </c>
    </row>
    <row r="228" spans="9:25" x14ac:dyDescent="0.25">
      <c r="I228">
        <v>20022</v>
      </c>
      <c r="J228" t="s">
        <v>80</v>
      </c>
      <c r="K228">
        <v>8.81</v>
      </c>
      <c r="L228" s="17">
        <v>253</v>
      </c>
      <c r="M228" s="17">
        <v>6874053719</v>
      </c>
      <c r="N228" s="17">
        <v>150894052</v>
      </c>
      <c r="O228">
        <v>8.7799999999999994</v>
      </c>
      <c r="P228">
        <v>8.85</v>
      </c>
      <c r="R228">
        <v>20023</v>
      </c>
      <c r="S228" t="s">
        <v>79</v>
      </c>
      <c r="T228">
        <v>8.2799999999999994</v>
      </c>
      <c r="U228" s="17">
        <v>473</v>
      </c>
      <c r="V228" s="17">
        <v>9033362909</v>
      </c>
      <c r="W228" s="17">
        <v>185646766</v>
      </c>
      <c r="X228">
        <v>8.2200000000000006</v>
      </c>
      <c r="Y228">
        <v>8.5500000000000007</v>
      </c>
    </row>
    <row r="229" spans="9:25" x14ac:dyDescent="0.25">
      <c r="I229">
        <v>20023</v>
      </c>
      <c r="J229" t="s">
        <v>80</v>
      </c>
      <c r="K229">
        <v>8.16</v>
      </c>
      <c r="L229" s="17">
        <v>264</v>
      </c>
      <c r="M229" s="17">
        <v>7563345740</v>
      </c>
      <c r="N229" s="17">
        <v>153175547</v>
      </c>
      <c r="O229">
        <v>8.1</v>
      </c>
      <c r="P229">
        <v>8.64</v>
      </c>
      <c r="R229">
        <v>20024</v>
      </c>
      <c r="S229" t="s">
        <v>79</v>
      </c>
      <c r="T229">
        <v>8.64</v>
      </c>
      <c r="U229" s="17">
        <v>584</v>
      </c>
      <c r="V229" s="17">
        <v>10281856196</v>
      </c>
      <c r="W229" s="17">
        <v>223460919</v>
      </c>
      <c r="X229">
        <v>8.69</v>
      </c>
      <c r="Y229">
        <v>8.51</v>
      </c>
    </row>
    <row r="230" spans="9:25" x14ac:dyDescent="0.25">
      <c r="I230">
        <v>20024</v>
      </c>
      <c r="J230" t="s">
        <v>80</v>
      </c>
      <c r="K230">
        <v>7.96</v>
      </c>
      <c r="L230" s="17">
        <v>360</v>
      </c>
      <c r="M230" s="17">
        <v>11096274541</v>
      </c>
      <c r="N230" s="17">
        <v>226196999</v>
      </c>
      <c r="O230">
        <v>8.15</v>
      </c>
      <c r="P230">
        <v>8.43</v>
      </c>
      <c r="R230">
        <v>20031</v>
      </c>
      <c r="S230" t="s">
        <v>79</v>
      </c>
      <c r="T230">
        <v>7.91</v>
      </c>
      <c r="U230" s="17">
        <v>406</v>
      </c>
      <c r="V230" s="17">
        <v>6402669048</v>
      </c>
      <c r="W230" s="17">
        <v>127041537</v>
      </c>
      <c r="X230">
        <v>7.94</v>
      </c>
      <c r="Y230">
        <v>8.26</v>
      </c>
    </row>
    <row r="231" spans="9:25" x14ac:dyDescent="0.25">
      <c r="I231">
        <v>20031</v>
      </c>
      <c r="J231" t="s">
        <v>80</v>
      </c>
      <c r="K231">
        <v>7.54</v>
      </c>
      <c r="L231" s="17">
        <v>261</v>
      </c>
      <c r="M231" s="17">
        <v>7182725177</v>
      </c>
      <c r="N231" s="17">
        <v>136180008</v>
      </c>
      <c r="O231">
        <v>7.58</v>
      </c>
      <c r="P231">
        <v>8.1199999999999992</v>
      </c>
      <c r="R231">
        <v>20032</v>
      </c>
      <c r="S231" t="s">
        <v>79</v>
      </c>
      <c r="T231">
        <v>8.1300000000000008</v>
      </c>
      <c r="U231" s="17">
        <v>737</v>
      </c>
      <c r="V231" s="17">
        <v>14646400839</v>
      </c>
      <c r="W231" s="17">
        <v>294030420</v>
      </c>
      <c r="X231">
        <v>8.0299999999999994</v>
      </c>
      <c r="Y231">
        <v>8.2200000000000006</v>
      </c>
    </row>
    <row r="232" spans="9:25" x14ac:dyDescent="0.25">
      <c r="I232">
        <v>20032</v>
      </c>
      <c r="J232" t="s">
        <v>80</v>
      </c>
      <c r="K232">
        <v>8</v>
      </c>
      <c r="L232" s="17">
        <v>312</v>
      </c>
      <c r="M232" s="17">
        <v>7335966693</v>
      </c>
      <c r="N232" s="17">
        <v>144985670</v>
      </c>
      <c r="O232">
        <v>7.91</v>
      </c>
      <c r="P232">
        <v>7.91</v>
      </c>
      <c r="R232">
        <v>20033</v>
      </c>
      <c r="S232" t="s">
        <v>79</v>
      </c>
      <c r="T232">
        <v>7.99</v>
      </c>
      <c r="U232" s="17">
        <v>530</v>
      </c>
      <c r="V232" s="17">
        <v>9810231029</v>
      </c>
      <c r="W232" s="17">
        <v>194215813</v>
      </c>
      <c r="X232">
        <v>7.92</v>
      </c>
      <c r="Y232">
        <v>8.1300000000000008</v>
      </c>
    </row>
    <row r="233" spans="9:25" x14ac:dyDescent="0.25">
      <c r="I233">
        <v>20033</v>
      </c>
      <c r="J233" t="s">
        <v>80</v>
      </c>
      <c r="K233">
        <v>7.77</v>
      </c>
      <c r="L233" s="17">
        <v>250</v>
      </c>
      <c r="M233" s="17">
        <v>7215373223</v>
      </c>
      <c r="N233" s="17">
        <v>142805717</v>
      </c>
      <c r="O233">
        <v>7.92</v>
      </c>
      <c r="P233">
        <v>7.82</v>
      </c>
      <c r="R233">
        <v>20034</v>
      </c>
      <c r="S233" t="s">
        <v>79</v>
      </c>
      <c r="T233">
        <v>7.85</v>
      </c>
      <c r="U233" s="17">
        <v>702</v>
      </c>
      <c r="V233" s="17">
        <v>12222891000</v>
      </c>
      <c r="W233" s="17">
        <v>240478807</v>
      </c>
      <c r="X233">
        <v>7.87</v>
      </c>
      <c r="Y233">
        <v>7.9</v>
      </c>
    </row>
    <row r="234" spans="9:25" x14ac:dyDescent="0.25">
      <c r="I234">
        <v>20034</v>
      </c>
      <c r="J234" t="s">
        <v>80</v>
      </c>
      <c r="K234">
        <v>7.75</v>
      </c>
      <c r="L234" s="17">
        <v>357</v>
      </c>
      <c r="M234" s="17">
        <v>10463404257</v>
      </c>
      <c r="N234" s="17">
        <v>207606783</v>
      </c>
      <c r="O234">
        <v>7.94</v>
      </c>
      <c r="P234">
        <v>7.76</v>
      </c>
      <c r="R234">
        <v>20041</v>
      </c>
      <c r="S234" t="s">
        <v>79</v>
      </c>
      <c r="T234">
        <v>7.72</v>
      </c>
      <c r="U234" s="17">
        <v>399</v>
      </c>
      <c r="V234" s="17">
        <v>7338554424</v>
      </c>
      <c r="W234" s="17">
        <v>140065320</v>
      </c>
      <c r="X234">
        <v>7.63</v>
      </c>
      <c r="Y234">
        <v>7.83</v>
      </c>
    </row>
    <row r="235" spans="9:25" x14ac:dyDescent="0.25">
      <c r="I235">
        <v>20041</v>
      </c>
      <c r="J235" t="s">
        <v>80</v>
      </c>
      <c r="K235">
        <v>7.21</v>
      </c>
      <c r="L235" s="17">
        <v>237</v>
      </c>
      <c r="M235" s="17">
        <v>6470931202</v>
      </c>
      <c r="N235" s="17">
        <v>118045987</v>
      </c>
      <c r="O235">
        <v>7.3</v>
      </c>
      <c r="P235">
        <v>7.68</v>
      </c>
      <c r="R235">
        <v>20042</v>
      </c>
      <c r="S235" t="s">
        <v>79</v>
      </c>
      <c r="T235">
        <v>7.21</v>
      </c>
      <c r="U235" s="17">
        <v>792</v>
      </c>
      <c r="V235" s="17">
        <v>14596359894</v>
      </c>
      <c r="W235" s="17">
        <v>268382489</v>
      </c>
      <c r="X235">
        <v>7.35</v>
      </c>
      <c r="Y235">
        <v>7.62</v>
      </c>
    </row>
    <row r="236" spans="9:25" x14ac:dyDescent="0.25">
      <c r="I236">
        <v>20042</v>
      </c>
      <c r="J236" t="s">
        <v>80</v>
      </c>
      <c r="K236">
        <v>7.42</v>
      </c>
      <c r="L236" s="17">
        <v>279</v>
      </c>
      <c r="M236" s="17">
        <v>8019322767</v>
      </c>
      <c r="N236" s="17">
        <v>151687571</v>
      </c>
      <c r="O236">
        <v>7.57</v>
      </c>
      <c r="P236">
        <v>7.54</v>
      </c>
      <c r="R236">
        <v>20043</v>
      </c>
      <c r="S236" t="s">
        <v>79</v>
      </c>
      <c r="T236">
        <v>7.03</v>
      </c>
      <c r="U236" s="17">
        <v>485</v>
      </c>
      <c r="V236" s="17">
        <v>8903696620</v>
      </c>
      <c r="W236" s="17">
        <v>162106293</v>
      </c>
      <c r="X236">
        <v>7.28</v>
      </c>
      <c r="Y236">
        <v>7.41</v>
      </c>
    </row>
    <row r="237" spans="9:25" x14ac:dyDescent="0.25">
      <c r="I237">
        <v>20043</v>
      </c>
      <c r="J237" t="s">
        <v>80</v>
      </c>
      <c r="K237">
        <v>6.95</v>
      </c>
      <c r="L237" s="17">
        <v>264</v>
      </c>
      <c r="M237" s="17">
        <v>8144908992</v>
      </c>
      <c r="N237" s="17">
        <v>141380529</v>
      </c>
      <c r="O237">
        <v>6.94</v>
      </c>
      <c r="P237">
        <v>7.33</v>
      </c>
      <c r="R237">
        <v>20044</v>
      </c>
      <c r="S237" t="s">
        <v>79</v>
      </c>
      <c r="T237">
        <v>7.1</v>
      </c>
      <c r="U237" s="17">
        <v>728</v>
      </c>
      <c r="V237" s="17">
        <v>12924495904</v>
      </c>
      <c r="W237" s="17">
        <v>230291954</v>
      </c>
      <c r="X237">
        <v>7.13</v>
      </c>
      <c r="Y237">
        <v>7.23</v>
      </c>
    </row>
    <row r="238" spans="9:25" x14ac:dyDescent="0.25">
      <c r="I238">
        <v>20044</v>
      </c>
      <c r="J238" t="s">
        <v>80</v>
      </c>
      <c r="K238">
        <v>7.3</v>
      </c>
      <c r="L238" s="17">
        <v>365</v>
      </c>
      <c r="M238" s="17">
        <v>10769497330</v>
      </c>
      <c r="N238" s="17">
        <v>191793423</v>
      </c>
      <c r="O238">
        <v>7.12</v>
      </c>
      <c r="P238">
        <v>7.22</v>
      </c>
      <c r="R238">
        <v>20051</v>
      </c>
      <c r="S238" t="s">
        <v>79</v>
      </c>
      <c r="T238">
        <v>7</v>
      </c>
      <c r="U238" s="17">
        <v>457</v>
      </c>
      <c r="V238" s="17">
        <v>9095210317</v>
      </c>
      <c r="W238" s="17">
        <v>162083892</v>
      </c>
      <c r="X238">
        <v>7.13</v>
      </c>
      <c r="Y238">
        <v>7.07</v>
      </c>
    </row>
    <row r="239" spans="9:25" x14ac:dyDescent="0.25">
      <c r="I239">
        <v>20051</v>
      </c>
      <c r="J239" t="s">
        <v>80</v>
      </c>
      <c r="K239">
        <v>6.5</v>
      </c>
      <c r="L239" s="17">
        <v>300</v>
      </c>
      <c r="M239" s="17">
        <v>8303854967</v>
      </c>
      <c r="N239" s="17">
        <v>141504276</v>
      </c>
      <c r="O239">
        <v>6.82</v>
      </c>
      <c r="P239">
        <v>7.04</v>
      </c>
      <c r="R239">
        <v>20052</v>
      </c>
      <c r="S239" t="s">
        <v>79</v>
      </c>
      <c r="T239">
        <v>6.61</v>
      </c>
      <c r="U239" s="17">
        <v>877</v>
      </c>
      <c r="V239" s="17">
        <v>15955489273</v>
      </c>
      <c r="W239" s="17">
        <v>268046144</v>
      </c>
      <c r="X239">
        <v>6.72</v>
      </c>
      <c r="Y239">
        <v>6.88</v>
      </c>
    </row>
    <row r="240" spans="9:25" x14ac:dyDescent="0.25">
      <c r="I240">
        <v>20052</v>
      </c>
      <c r="J240" t="s">
        <v>80</v>
      </c>
      <c r="K240">
        <v>6.97</v>
      </c>
      <c r="L240" s="17">
        <v>317</v>
      </c>
      <c r="M240" s="17">
        <v>8765802507</v>
      </c>
      <c r="N240" s="17">
        <v>148351048</v>
      </c>
      <c r="O240">
        <v>6.77</v>
      </c>
      <c r="P240">
        <v>6.93</v>
      </c>
      <c r="R240">
        <v>20053</v>
      </c>
      <c r="S240" t="s">
        <v>79</v>
      </c>
      <c r="T240">
        <v>6.75</v>
      </c>
      <c r="U240" s="17">
        <v>652</v>
      </c>
      <c r="V240" s="17">
        <v>13254637675</v>
      </c>
      <c r="W240" s="17">
        <v>224157701</v>
      </c>
      <c r="X240">
        <v>6.76</v>
      </c>
      <c r="Y240">
        <v>6.8</v>
      </c>
    </row>
    <row r="241" spans="9:25" x14ac:dyDescent="0.25">
      <c r="I241">
        <v>20053</v>
      </c>
      <c r="J241" t="s">
        <v>80</v>
      </c>
      <c r="K241">
        <v>6.83</v>
      </c>
      <c r="L241" s="17">
        <v>304</v>
      </c>
      <c r="M241" s="17">
        <v>10282647555</v>
      </c>
      <c r="N241" s="17">
        <v>176226978</v>
      </c>
      <c r="O241">
        <v>6.86</v>
      </c>
      <c r="P241">
        <v>6.9</v>
      </c>
      <c r="R241">
        <v>20054</v>
      </c>
      <c r="S241" t="s">
        <v>79</v>
      </c>
      <c r="T241">
        <v>6.5</v>
      </c>
      <c r="U241" s="17">
        <v>779</v>
      </c>
      <c r="V241" s="17">
        <v>16112382658</v>
      </c>
      <c r="W241" s="17">
        <v>259501194</v>
      </c>
      <c r="X241">
        <v>6.44</v>
      </c>
      <c r="Y241">
        <v>6.65</v>
      </c>
    </row>
    <row r="242" spans="9:25" x14ac:dyDescent="0.25">
      <c r="I242">
        <v>20054</v>
      </c>
      <c r="J242" t="s">
        <v>80</v>
      </c>
      <c r="K242">
        <v>6.61</v>
      </c>
      <c r="L242" s="17">
        <v>368</v>
      </c>
      <c r="M242" s="17">
        <v>12732639572</v>
      </c>
      <c r="N242" s="17">
        <v>201188171</v>
      </c>
      <c r="O242">
        <v>6.32</v>
      </c>
      <c r="P242">
        <v>6.73</v>
      </c>
      <c r="R242">
        <v>20061</v>
      </c>
      <c r="S242" t="s">
        <v>79</v>
      </c>
      <c r="T242">
        <v>6.39</v>
      </c>
      <c r="U242" s="17">
        <v>610</v>
      </c>
      <c r="V242" s="17">
        <v>13942231376</v>
      </c>
      <c r="W242" s="17">
        <v>218974738</v>
      </c>
      <c r="X242">
        <v>6.28</v>
      </c>
      <c r="Y242">
        <v>6.5</v>
      </c>
    </row>
    <row r="243" spans="9:25" x14ac:dyDescent="0.25">
      <c r="I243">
        <v>20061</v>
      </c>
      <c r="J243" t="s">
        <v>80</v>
      </c>
      <c r="K243">
        <v>6.4</v>
      </c>
      <c r="L243" s="17">
        <v>279</v>
      </c>
      <c r="M243" s="17">
        <v>10116185023</v>
      </c>
      <c r="N243" s="17">
        <v>151322671</v>
      </c>
      <c r="O243">
        <v>5.98</v>
      </c>
      <c r="P243">
        <v>6.7</v>
      </c>
      <c r="R243">
        <v>20062</v>
      </c>
      <c r="S243" t="s">
        <v>79</v>
      </c>
      <c r="T243">
        <v>6.42</v>
      </c>
      <c r="U243" s="17">
        <v>831</v>
      </c>
      <c r="V243" s="17">
        <v>20348039334</v>
      </c>
      <c r="W243" s="17">
        <v>324864212</v>
      </c>
      <c r="X243">
        <v>6.39</v>
      </c>
      <c r="Y243">
        <v>6.48</v>
      </c>
    </row>
    <row r="244" spans="9:25" x14ac:dyDescent="0.25">
      <c r="I244">
        <v>20062</v>
      </c>
      <c r="J244" t="s">
        <v>80</v>
      </c>
      <c r="K244">
        <v>6.44</v>
      </c>
      <c r="L244" s="17">
        <v>345</v>
      </c>
      <c r="M244" s="17">
        <v>11688260031</v>
      </c>
      <c r="N244" s="17">
        <v>180199202</v>
      </c>
      <c r="O244">
        <v>6.17</v>
      </c>
      <c r="P244">
        <v>6.57</v>
      </c>
      <c r="R244">
        <v>20063</v>
      </c>
      <c r="S244" t="s">
        <v>79</v>
      </c>
      <c r="T244">
        <v>6.19</v>
      </c>
      <c r="U244" s="17">
        <v>709</v>
      </c>
      <c r="V244" s="17">
        <v>16411852485</v>
      </c>
      <c r="W244" s="17">
        <v>254386497</v>
      </c>
      <c r="X244">
        <v>6.2</v>
      </c>
      <c r="Y244">
        <v>6.35</v>
      </c>
    </row>
    <row r="245" spans="9:25" x14ac:dyDescent="0.25">
      <c r="I245">
        <v>20063</v>
      </c>
      <c r="J245" t="s">
        <v>80</v>
      </c>
      <c r="K245">
        <v>6.14</v>
      </c>
      <c r="L245" s="17">
        <v>315</v>
      </c>
      <c r="M245" s="17">
        <v>12263174090</v>
      </c>
      <c r="N245" s="17">
        <v>182429345</v>
      </c>
      <c r="O245">
        <v>5.95</v>
      </c>
      <c r="P245">
        <v>6.4</v>
      </c>
      <c r="R245">
        <v>20064</v>
      </c>
      <c r="S245" t="s">
        <v>79</v>
      </c>
      <c r="T245">
        <v>6</v>
      </c>
      <c r="U245" s="17">
        <v>945</v>
      </c>
      <c r="V245" s="17">
        <v>22675011543</v>
      </c>
      <c r="W245" s="17">
        <v>351616478</v>
      </c>
      <c r="X245">
        <v>6.2</v>
      </c>
      <c r="Y245">
        <v>6.23</v>
      </c>
    </row>
    <row r="246" spans="9:25" x14ac:dyDescent="0.25">
      <c r="I246">
        <v>20064</v>
      </c>
      <c r="J246" t="s">
        <v>80</v>
      </c>
      <c r="K246">
        <v>6.18</v>
      </c>
      <c r="L246" s="17">
        <v>437</v>
      </c>
      <c r="M246" s="17">
        <v>16135318851</v>
      </c>
      <c r="N246" s="17">
        <v>252364067</v>
      </c>
      <c r="O246">
        <v>6.26</v>
      </c>
      <c r="P246">
        <v>6.29</v>
      </c>
      <c r="R246">
        <v>20071</v>
      </c>
      <c r="S246" t="s">
        <v>79</v>
      </c>
      <c r="T246">
        <v>5.96</v>
      </c>
      <c r="U246" s="17">
        <v>729</v>
      </c>
      <c r="V246" s="17">
        <v>20222704535</v>
      </c>
      <c r="W246" s="17">
        <v>302640810</v>
      </c>
      <c r="X246">
        <v>5.99</v>
      </c>
      <c r="Y246">
        <v>6.14</v>
      </c>
    </row>
    <row r="247" spans="9:25" x14ac:dyDescent="0.25">
      <c r="I247">
        <v>20071</v>
      </c>
      <c r="J247" t="s">
        <v>80</v>
      </c>
      <c r="K247">
        <v>5.86</v>
      </c>
      <c r="L247" s="17">
        <v>334</v>
      </c>
      <c r="M247" s="17">
        <v>13411914440</v>
      </c>
      <c r="N247" s="17">
        <v>196878771</v>
      </c>
      <c r="O247">
        <v>5.87</v>
      </c>
      <c r="P247">
        <v>6.16</v>
      </c>
      <c r="R247">
        <v>20072</v>
      </c>
      <c r="S247" t="s">
        <v>79</v>
      </c>
      <c r="T247">
        <v>5.96</v>
      </c>
      <c r="U247" s="17">
        <v>908</v>
      </c>
      <c r="V247" s="17">
        <v>23705315423</v>
      </c>
      <c r="W247" s="17">
        <v>346150909</v>
      </c>
      <c r="X247">
        <v>5.84</v>
      </c>
      <c r="Y247">
        <v>6.01</v>
      </c>
    </row>
    <row r="248" spans="9:25" x14ac:dyDescent="0.25">
      <c r="I248">
        <v>20072</v>
      </c>
      <c r="J248" t="s">
        <v>80</v>
      </c>
      <c r="K248">
        <v>6.13</v>
      </c>
      <c r="L248" s="17">
        <v>396</v>
      </c>
      <c r="M248" s="17">
        <v>16465657131</v>
      </c>
      <c r="N248" s="17">
        <v>243590845</v>
      </c>
      <c r="O248">
        <v>5.92</v>
      </c>
      <c r="P248">
        <v>6.08</v>
      </c>
      <c r="R248">
        <v>20073</v>
      </c>
      <c r="S248" t="s">
        <v>79</v>
      </c>
      <c r="T248">
        <v>6</v>
      </c>
      <c r="U248" s="17">
        <v>830</v>
      </c>
      <c r="V248" s="17">
        <v>21455676525</v>
      </c>
      <c r="W248" s="17">
        <v>316756267</v>
      </c>
      <c r="X248">
        <v>5.91</v>
      </c>
      <c r="Y248">
        <v>5.96</v>
      </c>
    </row>
    <row r="249" spans="9:25" x14ac:dyDescent="0.25">
      <c r="I249">
        <v>20073</v>
      </c>
      <c r="J249" t="s">
        <v>80</v>
      </c>
      <c r="K249">
        <v>6.06</v>
      </c>
      <c r="L249" s="17">
        <v>353</v>
      </c>
      <c r="M249" s="17">
        <v>12985643383</v>
      </c>
      <c r="N249" s="17">
        <v>186179859</v>
      </c>
      <c r="O249">
        <v>5.73</v>
      </c>
      <c r="P249">
        <v>6.06</v>
      </c>
      <c r="R249">
        <v>20074</v>
      </c>
      <c r="S249" t="s">
        <v>79</v>
      </c>
      <c r="T249">
        <v>5.99</v>
      </c>
      <c r="U249" s="17">
        <v>926</v>
      </c>
      <c r="V249" s="17">
        <v>23974660560</v>
      </c>
      <c r="W249" s="17">
        <v>347737228</v>
      </c>
      <c r="X249">
        <v>5.8</v>
      </c>
      <c r="Y249">
        <v>5.96</v>
      </c>
    </row>
    <row r="250" spans="9:25" x14ac:dyDescent="0.25">
      <c r="I250">
        <v>20074</v>
      </c>
      <c r="J250" t="s">
        <v>80</v>
      </c>
      <c r="K250">
        <v>6.43</v>
      </c>
      <c r="L250" s="17">
        <v>412</v>
      </c>
      <c r="M250" s="17">
        <v>16180873821</v>
      </c>
      <c r="N250" s="17">
        <v>233010666</v>
      </c>
      <c r="O250">
        <v>5.76</v>
      </c>
      <c r="P250">
        <v>6.12</v>
      </c>
      <c r="R250">
        <v>20081</v>
      </c>
      <c r="S250" t="s">
        <v>79</v>
      </c>
      <c r="T250">
        <v>5.74</v>
      </c>
      <c r="U250" s="17">
        <v>868</v>
      </c>
      <c r="V250" s="17">
        <v>24099817921</v>
      </c>
      <c r="W250" s="17">
        <v>338061890</v>
      </c>
      <c r="X250">
        <v>5.61</v>
      </c>
      <c r="Y250">
        <v>5.9</v>
      </c>
    </row>
    <row r="251" spans="9:25" x14ac:dyDescent="0.25">
      <c r="I251">
        <v>20081</v>
      </c>
      <c r="J251" t="s">
        <v>80</v>
      </c>
      <c r="K251">
        <v>5.55</v>
      </c>
      <c r="L251" s="17">
        <v>442</v>
      </c>
      <c r="M251" s="17">
        <v>16159509831</v>
      </c>
      <c r="N251" s="17">
        <v>219139049</v>
      </c>
      <c r="O251">
        <v>5.42</v>
      </c>
      <c r="P251">
        <v>6.04</v>
      </c>
      <c r="R251">
        <v>20082</v>
      </c>
      <c r="S251" t="s">
        <v>79</v>
      </c>
      <c r="T251">
        <v>5.74</v>
      </c>
      <c r="U251" s="17">
        <v>1018</v>
      </c>
      <c r="V251" s="17">
        <v>27133316780</v>
      </c>
      <c r="W251" s="17">
        <v>383181235</v>
      </c>
      <c r="X251">
        <v>5.65</v>
      </c>
      <c r="Y251">
        <v>5.86</v>
      </c>
    </row>
    <row r="252" spans="9:25" x14ac:dyDescent="0.25">
      <c r="I252">
        <v>20082</v>
      </c>
      <c r="J252" t="s">
        <v>80</v>
      </c>
      <c r="K252">
        <v>5.83</v>
      </c>
      <c r="L252" s="17">
        <v>436</v>
      </c>
      <c r="M252" s="17">
        <v>17207469671</v>
      </c>
      <c r="N252" s="17">
        <v>249503753</v>
      </c>
      <c r="O252">
        <v>5.8</v>
      </c>
      <c r="P252">
        <v>5.97</v>
      </c>
      <c r="R252">
        <v>20083</v>
      </c>
      <c r="S252" t="s">
        <v>79</v>
      </c>
      <c r="T252">
        <v>5.87</v>
      </c>
      <c r="U252" s="17">
        <v>980</v>
      </c>
      <c r="V252" s="17">
        <v>26658860028</v>
      </c>
      <c r="W252" s="17">
        <v>387719412</v>
      </c>
      <c r="X252">
        <v>5.82</v>
      </c>
      <c r="Y252">
        <v>5.83</v>
      </c>
    </row>
    <row r="253" spans="9:25" x14ac:dyDescent="0.25">
      <c r="I253">
        <v>20083</v>
      </c>
      <c r="J253" t="s">
        <v>80</v>
      </c>
      <c r="K253">
        <v>6.17</v>
      </c>
      <c r="L253" s="17">
        <v>414</v>
      </c>
      <c r="M253" s="17">
        <v>16493939010</v>
      </c>
      <c r="N253" s="17">
        <v>231724573</v>
      </c>
      <c r="O253">
        <v>5.62</v>
      </c>
      <c r="P253">
        <v>5.99</v>
      </c>
      <c r="R253">
        <v>20084</v>
      </c>
      <c r="S253" t="s">
        <v>79</v>
      </c>
      <c r="T253">
        <v>6.29</v>
      </c>
      <c r="U253" s="17">
        <v>1843</v>
      </c>
      <c r="V253" s="17">
        <v>38556093842</v>
      </c>
      <c r="W253" s="17">
        <v>606828227</v>
      </c>
      <c r="X253">
        <v>6.3</v>
      </c>
      <c r="Y253">
        <v>5.91</v>
      </c>
    </row>
    <row r="254" spans="9:25" x14ac:dyDescent="0.25">
      <c r="I254">
        <v>20084</v>
      </c>
      <c r="J254" t="s">
        <v>80</v>
      </c>
      <c r="K254">
        <v>6.29</v>
      </c>
      <c r="L254" s="17">
        <v>673</v>
      </c>
      <c r="M254" s="17">
        <v>24955268631</v>
      </c>
      <c r="N254" s="17">
        <v>382813927</v>
      </c>
      <c r="O254">
        <v>6.14</v>
      </c>
      <c r="P254">
        <v>5.96</v>
      </c>
      <c r="R254">
        <v>20091</v>
      </c>
      <c r="S254" t="s">
        <v>79</v>
      </c>
      <c r="T254">
        <v>6.6</v>
      </c>
      <c r="U254" s="17">
        <v>1590</v>
      </c>
      <c r="V254" s="17">
        <v>30591726877</v>
      </c>
      <c r="W254" s="17">
        <v>523335271</v>
      </c>
      <c r="X254">
        <v>6.84</v>
      </c>
      <c r="Y254">
        <v>6.13</v>
      </c>
    </row>
    <row r="255" spans="9:25" x14ac:dyDescent="0.25">
      <c r="I255">
        <v>20091</v>
      </c>
      <c r="J255" t="s">
        <v>80</v>
      </c>
      <c r="K255">
        <v>6.44</v>
      </c>
      <c r="L255" s="17">
        <v>598</v>
      </c>
      <c r="M255" s="17">
        <v>17987407543</v>
      </c>
      <c r="N255" s="17">
        <v>281284995</v>
      </c>
      <c r="O255">
        <v>6.26</v>
      </c>
      <c r="P255">
        <v>6.18</v>
      </c>
      <c r="R255">
        <v>20092</v>
      </c>
      <c r="S255" t="s">
        <v>79</v>
      </c>
      <c r="T255">
        <v>7.04</v>
      </c>
      <c r="U255" s="17">
        <v>1576</v>
      </c>
      <c r="V255" s="17">
        <v>28202061498</v>
      </c>
      <c r="W255" s="17">
        <v>501085646</v>
      </c>
      <c r="X255">
        <v>7.11</v>
      </c>
      <c r="Y255">
        <v>6.45</v>
      </c>
    </row>
    <row r="256" spans="9:25" x14ac:dyDescent="0.25">
      <c r="I256">
        <v>20092</v>
      </c>
      <c r="J256" t="s">
        <v>80</v>
      </c>
      <c r="K256">
        <v>7.64</v>
      </c>
      <c r="L256" s="17">
        <v>605</v>
      </c>
      <c r="M256" s="17">
        <v>18563012855</v>
      </c>
      <c r="N256" s="17">
        <v>324463706</v>
      </c>
      <c r="O256">
        <v>6.99</v>
      </c>
      <c r="P256">
        <v>6.63</v>
      </c>
      <c r="R256">
        <v>20093</v>
      </c>
      <c r="S256" t="s">
        <v>79</v>
      </c>
      <c r="T256">
        <v>7.27</v>
      </c>
      <c r="U256" s="17">
        <v>1536</v>
      </c>
      <c r="V256" s="17">
        <v>25974022077</v>
      </c>
      <c r="W256" s="17">
        <v>475121321</v>
      </c>
      <c r="X256">
        <v>7.32</v>
      </c>
      <c r="Y256">
        <v>6.8</v>
      </c>
    </row>
    <row r="257" spans="9:25" x14ac:dyDescent="0.25">
      <c r="I257">
        <v>20093</v>
      </c>
      <c r="J257" t="s">
        <v>80</v>
      </c>
      <c r="K257">
        <v>7.69</v>
      </c>
      <c r="L257" s="17">
        <v>526</v>
      </c>
      <c r="M257" s="17">
        <v>16031608391</v>
      </c>
      <c r="N257" s="17">
        <v>282107104</v>
      </c>
      <c r="O257">
        <v>7.04</v>
      </c>
      <c r="P257">
        <v>7.01</v>
      </c>
      <c r="R257">
        <v>20094</v>
      </c>
      <c r="S257" t="s">
        <v>79</v>
      </c>
      <c r="T257">
        <v>7.16</v>
      </c>
      <c r="U257" s="17">
        <v>1644</v>
      </c>
      <c r="V257" s="17">
        <v>28299975184</v>
      </c>
      <c r="W257" s="17">
        <v>519392827</v>
      </c>
      <c r="X257">
        <v>7.34</v>
      </c>
      <c r="Y257">
        <v>7.01</v>
      </c>
    </row>
    <row r="258" spans="9:25" x14ac:dyDescent="0.25">
      <c r="I258">
        <v>20094</v>
      </c>
      <c r="J258" t="s">
        <v>80</v>
      </c>
      <c r="K258">
        <v>7.24</v>
      </c>
      <c r="L258" s="17">
        <v>637</v>
      </c>
      <c r="M258" s="17">
        <v>19172356993</v>
      </c>
      <c r="N258" s="17">
        <v>335259647</v>
      </c>
      <c r="O258">
        <v>6.99</v>
      </c>
      <c r="P258">
        <v>7.25</v>
      </c>
      <c r="R258">
        <v>20101</v>
      </c>
      <c r="S258" t="s">
        <v>79</v>
      </c>
      <c r="T258">
        <v>6.61</v>
      </c>
      <c r="U258" s="17">
        <v>1064</v>
      </c>
      <c r="V258" s="17">
        <v>18968263928</v>
      </c>
      <c r="W258" s="17">
        <v>338406441</v>
      </c>
      <c r="X258">
        <v>7.14</v>
      </c>
      <c r="Y258">
        <v>7.01</v>
      </c>
    </row>
    <row r="259" spans="9:25" x14ac:dyDescent="0.25">
      <c r="I259">
        <v>20101</v>
      </c>
      <c r="J259" t="s">
        <v>80</v>
      </c>
      <c r="K259">
        <v>6.78</v>
      </c>
      <c r="L259" s="17">
        <v>467</v>
      </c>
      <c r="M259" s="17">
        <v>13054349551</v>
      </c>
      <c r="N259" s="17">
        <v>216548817</v>
      </c>
      <c r="O259">
        <v>6.64</v>
      </c>
      <c r="P259">
        <v>7.34</v>
      </c>
      <c r="R259">
        <v>20102</v>
      </c>
      <c r="S259" t="s">
        <v>79</v>
      </c>
      <c r="T259">
        <v>6.91</v>
      </c>
      <c r="U259" s="17">
        <v>1252</v>
      </c>
      <c r="V259" s="17">
        <v>22423020388</v>
      </c>
      <c r="W259" s="17">
        <v>405600321</v>
      </c>
      <c r="X259">
        <v>7.24</v>
      </c>
      <c r="Y259">
        <v>6.98</v>
      </c>
    </row>
    <row r="260" spans="9:25" x14ac:dyDescent="0.25">
      <c r="I260">
        <v>20102</v>
      </c>
      <c r="J260" t="s">
        <v>80</v>
      </c>
      <c r="K260">
        <v>7.35</v>
      </c>
      <c r="L260" s="17">
        <v>537</v>
      </c>
      <c r="M260" s="17">
        <v>15872557356</v>
      </c>
      <c r="N260" s="17">
        <v>275179006</v>
      </c>
      <c r="O260">
        <v>6.93</v>
      </c>
      <c r="P260">
        <v>7.27</v>
      </c>
      <c r="R260">
        <v>20103</v>
      </c>
      <c r="S260" t="s">
        <v>79</v>
      </c>
      <c r="T260">
        <v>6.81</v>
      </c>
      <c r="U260" s="17">
        <v>1242</v>
      </c>
      <c r="V260" s="17">
        <v>21857573305</v>
      </c>
      <c r="W260" s="17">
        <v>379391235</v>
      </c>
      <c r="X260">
        <v>6.94</v>
      </c>
      <c r="Y260">
        <v>6.87</v>
      </c>
    </row>
    <row r="261" spans="9:25" x14ac:dyDescent="0.25">
      <c r="I261">
        <v>20103</v>
      </c>
      <c r="J261" t="s">
        <v>80</v>
      </c>
      <c r="K261">
        <v>7.25</v>
      </c>
      <c r="L261" s="17">
        <v>546</v>
      </c>
      <c r="M261" s="17">
        <v>16581647877</v>
      </c>
      <c r="N261" s="17">
        <v>275366008</v>
      </c>
      <c r="O261">
        <v>6.64</v>
      </c>
      <c r="P261">
        <v>7.16</v>
      </c>
      <c r="R261">
        <v>20104</v>
      </c>
      <c r="S261" t="s">
        <v>79</v>
      </c>
      <c r="T261">
        <v>6.4</v>
      </c>
      <c r="U261" s="17">
        <v>1502</v>
      </c>
      <c r="V261" s="17">
        <v>26072685734</v>
      </c>
      <c r="W261" s="17">
        <v>429152860</v>
      </c>
      <c r="X261">
        <v>6.58</v>
      </c>
      <c r="Y261">
        <v>6.68</v>
      </c>
    </row>
    <row r="262" spans="9:25" x14ac:dyDescent="0.25">
      <c r="I262">
        <v>20104</v>
      </c>
      <c r="J262" t="s">
        <v>80</v>
      </c>
      <c r="K262">
        <v>6.99</v>
      </c>
      <c r="L262" s="17">
        <v>649</v>
      </c>
      <c r="M262" s="17">
        <v>21058143408</v>
      </c>
      <c r="N262" s="17">
        <v>346563002</v>
      </c>
      <c r="O262">
        <v>6.58</v>
      </c>
      <c r="P262">
        <v>7.09</v>
      </c>
      <c r="R262">
        <v>20111</v>
      </c>
      <c r="S262" t="s">
        <v>79</v>
      </c>
      <c r="T262">
        <v>6.07</v>
      </c>
      <c r="U262" s="17">
        <v>1202</v>
      </c>
      <c r="V262" s="17">
        <v>22567399765</v>
      </c>
      <c r="W262" s="17">
        <v>355466974</v>
      </c>
      <c r="X262">
        <v>6.3</v>
      </c>
      <c r="Y262">
        <v>6.54</v>
      </c>
    </row>
    <row r="263" spans="9:25" x14ac:dyDescent="0.25">
      <c r="I263">
        <v>20111</v>
      </c>
      <c r="J263" t="s">
        <v>80</v>
      </c>
      <c r="K263">
        <v>6.49</v>
      </c>
      <c r="L263" s="17">
        <v>522</v>
      </c>
      <c r="M263" s="17">
        <v>16801826092</v>
      </c>
      <c r="N263" s="17">
        <v>251481135</v>
      </c>
      <c r="O263">
        <v>5.99</v>
      </c>
      <c r="P263">
        <v>7.02</v>
      </c>
      <c r="R263">
        <v>20112</v>
      </c>
      <c r="S263" t="s">
        <v>79</v>
      </c>
      <c r="T263">
        <v>6.06</v>
      </c>
      <c r="U263" s="17">
        <v>1432</v>
      </c>
      <c r="V263" s="17">
        <v>27465962378</v>
      </c>
      <c r="W263" s="17">
        <v>422694522</v>
      </c>
      <c r="X263">
        <v>6.16</v>
      </c>
      <c r="Y263">
        <v>6.33</v>
      </c>
    </row>
    <row r="264" spans="9:25" x14ac:dyDescent="0.25">
      <c r="I264">
        <v>20112</v>
      </c>
      <c r="J264" t="s">
        <v>80</v>
      </c>
      <c r="K264">
        <v>6.6</v>
      </c>
      <c r="L264" s="17">
        <v>601</v>
      </c>
      <c r="M264" s="17">
        <v>19766374236</v>
      </c>
      <c r="N264" s="17">
        <v>303388906</v>
      </c>
      <c r="O264">
        <v>6.14</v>
      </c>
      <c r="P264">
        <v>6.83</v>
      </c>
      <c r="R264">
        <v>20113</v>
      </c>
      <c r="S264" t="s">
        <v>79</v>
      </c>
      <c r="T264">
        <v>5.88</v>
      </c>
      <c r="U264" s="17">
        <v>1443</v>
      </c>
      <c r="V264" s="17">
        <v>25822455783</v>
      </c>
      <c r="W264" s="17">
        <v>388493621</v>
      </c>
      <c r="X264">
        <v>6.02</v>
      </c>
      <c r="Y264">
        <v>6.1</v>
      </c>
    </row>
    <row r="265" spans="9:25" x14ac:dyDescent="0.25">
      <c r="I265">
        <v>20113</v>
      </c>
      <c r="J265" t="s">
        <v>80</v>
      </c>
      <c r="K265">
        <v>6.6</v>
      </c>
      <c r="L265" s="17">
        <v>590</v>
      </c>
      <c r="M265" s="17">
        <v>18518808071</v>
      </c>
      <c r="N265" s="17">
        <v>286650177</v>
      </c>
      <c r="O265">
        <v>6.19</v>
      </c>
      <c r="P265">
        <v>6.67</v>
      </c>
      <c r="R265">
        <v>20114</v>
      </c>
      <c r="S265" t="s">
        <v>79</v>
      </c>
      <c r="T265">
        <v>6.1</v>
      </c>
      <c r="U265" s="17">
        <v>1862</v>
      </c>
      <c r="V265" s="17">
        <v>30655004726</v>
      </c>
      <c r="W265" s="17">
        <v>467630604</v>
      </c>
      <c r="X265">
        <v>6.1</v>
      </c>
      <c r="Y265">
        <v>6.02</v>
      </c>
    </row>
    <row r="266" spans="9:25" x14ac:dyDescent="0.25">
      <c r="I266">
        <v>20114</v>
      </c>
      <c r="J266" t="s">
        <v>80</v>
      </c>
      <c r="K266">
        <v>6.57</v>
      </c>
      <c r="L266" s="17">
        <v>736</v>
      </c>
      <c r="M266" s="17">
        <v>22092357068</v>
      </c>
      <c r="N266" s="17">
        <v>352479194</v>
      </c>
      <c r="O266">
        <v>6.38</v>
      </c>
      <c r="P266">
        <v>6.57</v>
      </c>
      <c r="R266">
        <v>20121</v>
      </c>
      <c r="S266" t="s">
        <v>79</v>
      </c>
      <c r="T266">
        <v>6.1</v>
      </c>
      <c r="U266" s="17">
        <v>1734</v>
      </c>
      <c r="V266" s="17">
        <v>28106110663</v>
      </c>
      <c r="W266" s="17">
        <v>425656813</v>
      </c>
      <c r="X266">
        <v>6.06</v>
      </c>
      <c r="Y266">
        <v>6.03</v>
      </c>
    </row>
    <row r="267" spans="9:25" x14ac:dyDescent="0.25">
      <c r="I267">
        <v>20121</v>
      </c>
      <c r="J267" t="s">
        <v>80</v>
      </c>
      <c r="K267">
        <v>6.4</v>
      </c>
      <c r="L267" s="17">
        <v>632</v>
      </c>
      <c r="M267" s="17">
        <v>20146122504</v>
      </c>
      <c r="N267" s="17">
        <v>299068965</v>
      </c>
      <c r="O267">
        <v>5.94</v>
      </c>
      <c r="P267">
        <v>6.54</v>
      </c>
      <c r="R267">
        <v>20122</v>
      </c>
      <c r="S267" t="s">
        <v>79</v>
      </c>
      <c r="T267">
        <v>6.08</v>
      </c>
      <c r="U267" s="17">
        <v>1959</v>
      </c>
      <c r="V267" s="17">
        <v>32026611064</v>
      </c>
      <c r="W267" s="17">
        <v>483297843</v>
      </c>
      <c r="X267">
        <v>6.04</v>
      </c>
      <c r="Y267">
        <v>6.04</v>
      </c>
    </row>
    <row r="268" spans="9:25" x14ac:dyDescent="0.25">
      <c r="I268">
        <v>20122</v>
      </c>
      <c r="J268" t="s">
        <v>80</v>
      </c>
      <c r="K268">
        <v>6.7</v>
      </c>
      <c r="L268" s="17">
        <v>738</v>
      </c>
      <c r="M268" s="17">
        <v>22220327892</v>
      </c>
      <c r="N268" s="17">
        <v>356484793</v>
      </c>
      <c r="O268">
        <v>6.42</v>
      </c>
      <c r="P268">
        <v>6.57</v>
      </c>
      <c r="R268">
        <v>20123</v>
      </c>
      <c r="S268" t="s">
        <v>79</v>
      </c>
      <c r="T268">
        <v>6.07</v>
      </c>
      <c r="U268" s="17">
        <v>1846</v>
      </c>
      <c r="V268" s="17">
        <v>29950264643</v>
      </c>
      <c r="W268" s="17">
        <v>439953128</v>
      </c>
      <c r="X268">
        <v>5.88</v>
      </c>
      <c r="Y268">
        <v>6.08</v>
      </c>
    </row>
    <row r="269" spans="9:25" x14ac:dyDescent="0.25">
      <c r="I269">
        <v>20123</v>
      </c>
      <c r="J269" t="s">
        <v>80</v>
      </c>
      <c r="K269">
        <v>6.64</v>
      </c>
      <c r="L269" s="17">
        <v>668</v>
      </c>
      <c r="M269" s="17">
        <v>21593652046</v>
      </c>
      <c r="N269" s="17">
        <v>341332715</v>
      </c>
      <c r="O269">
        <v>6.32</v>
      </c>
      <c r="P269">
        <v>6.58</v>
      </c>
      <c r="R269">
        <v>20124</v>
      </c>
      <c r="S269" t="s">
        <v>79</v>
      </c>
      <c r="T269">
        <v>6.02</v>
      </c>
      <c r="U269" s="17">
        <v>2035</v>
      </c>
      <c r="V269" s="17">
        <v>34768880717</v>
      </c>
      <c r="W269" s="17">
        <v>508032378</v>
      </c>
      <c r="X269">
        <v>5.84</v>
      </c>
      <c r="Y269">
        <v>6.06</v>
      </c>
    </row>
    <row r="270" spans="9:25" x14ac:dyDescent="0.25">
      <c r="I270">
        <v>20124</v>
      </c>
      <c r="J270" t="s">
        <v>80</v>
      </c>
      <c r="K270">
        <v>6.59</v>
      </c>
      <c r="L270" s="17">
        <v>745</v>
      </c>
      <c r="M270" s="17">
        <v>23626047318</v>
      </c>
      <c r="N270" s="17">
        <v>365194922</v>
      </c>
      <c r="O270">
        <v>6.18</v>
      </c>
      <c r="P270">
        <v>6.58</v>
      </c>
      <c r="R270">
        <v>20131</v>
      </c>
      <c r="S270" t="s">
        <v>79</v>
      </c>
      <c r="T270">
        <v>6.01</v>
      </c>
      <c r="U270" s="17">
        <v>1757</v>
      </c>
      <c r="V270" s="17">
        <v>31352320394</v>
      </c>
      <c r="W270" s="17">
        <v>455982897</v>
      </c>
      <c r="X270">
        <v>5.82</v>
      </c>
      <c r="Y270">
        <v>6.04</v>
      </c>
    </row>
    <row r="271" spans="9:25" x14ac:dyDescent="0.25">
      <c r="I271">
        <v>20131</v>
      </c>
      <c r="J271" t="s">
        <v>80</v>
      </c>
      <c r="K271">
        <v>6.73</v>
      </c>
      <c r="L271" s="17">
        <v>612</v>
      </c>
      <c r="M271" s="17">
        <v>22735838082</v>
      </c>
      <c r="N271" s="17">
        <v>328851732</v>
      </c>
      <c r="O271">
        <v>5.79</v>
      </c>
      <c r="P271">
        <v>6.66</v>
      </c>
      <c r="R271">
        <v>20132</v>
      </c>
      <c r="S271" t="s">
        <v>79</v>
      </c>
      <c r="T271">
        <v>5.83</v>
      </c>
      <c r="U271" s="17">
        <v>1821</v>
      </c>
      <c r="V271" s="17">
        <v>34969262447</v>
      </c>
      <c r="W271" s="17">
        <v>500851797</v>
      </c>
      <c r="X271">
        <v>5.73</v>
      </c>
      <c r="Y271">
        <v>5.98</v>
      </c>
    </row>
    <row r="272" spans="9:25" x14ac:dyDescent="0.25">
      <c r="I272">
        <v>20132</v>
      </c>
      <c r="J272" t="s">
        <v>80</v>
      </c>
      <c r="K272">
        <v>6.12</v>
      </c>
      <c r="L272" s="17">
        <v>659</v>
      </c>
      <c r="M272" s="17">
        <v>23961714979</v>
      </c>
      <c r="N272" s="17">
        <v>357505087</v>
      </c>
      <c r="O272">
        <v>5.97</v>
      </c>
      <c r="P272">
        <v>6.52</v>
      </c>
      <c r="R272">
        <v>20133</v>
      </c>
      <c r="S272" t="s">
        <v>79</v>
      </c>
      <c r="T272">
        <v>5.94</v>
      </c>
      <c r="U272" s="17">
        <v>1940</v>
      </c>
      <c r="V272" s="17">
        <v>35942034387</v>
      </c>
      <c r="W272" s="17">
        <v>512294349</v>
      </c>
      <c r="X272">
        <v>5.7</v>
      </c>
      <c r="Y272">
        <v>5.94</v>
      </c>
    </row>
    <row r="273" spans="9:25" x14ac:dyDescent="0.25">
      <c r="I273">
        <v>20133</v>
      </c>
      <c r="J273" t="s">
        <v>80</v>
      </c>
      <c r="K273">
        <v>6.5</v>
      </c>
      <c r="L273" s="17">
        <v>613</v>
      </c>
      <c r="M273" s="17">
        <v>21431660220</v>
      </c>
      <c r="N273" s="17">
        <v>317198431</v>
      </c>
      <c r="O273">
        <v>5.92</v>
      </c>
      <c r="P273">
        <v>6.48</v>
      </c>
      <c r="R273">
        <v>20134</v>
      </c>
      <c r="S273" t="s">
        <v>79</v>
      </c>
      <c r="T273">
        <v>5.97</v>
      </c>
      <c r="U273" s="17">
        <v>1966</v>
      </c>
      <c r="V273" s="17">
        <v>38371736721</v>
      </c>
      <c r="W273" s="17">
        <v>547231031</v>
      </c>
      <c r="X273">
        <v>5.7</v>
      </c>
      <c r="Y273">
        <v>5.93</v>
      </c>
    </row>
    <row r="274" spans="9:25" x14ac:dyDescent="0.25">
      <c r="I274">
        <v>20134</v>
      </c>
      <c r="J274" t="s">
        <v>80</v>
      </c>
      <c r="K274">
        <v>6.5</v>
      </c>
      <c r="L274" s="17">
        <v>657</v>
      </c>
      <c r="M274" s="17">
        <v>23346208710</v>
      </c>
      <c r="N274" s="17">
        <v>342310386</v>
      </c>
      <c r="O274">
        <v>5.86</v>
      </c>
      <c r="P274">
        <v>6.46</v>
      </c>
      <c r="R274">
        <v>20141</v>
      </c>
      <c r="S274" t="s">
        <v>79</v>
      </c>
      <c r="T274">
        <v>5.74</v>
      </c>
      <c r="U274" s="17">
        <v>1802</v>
      </c>
      <c r="V274" s="17">
        <v>35956432028</v>
      </c>
      <c r="W274" s="17">
        <v>497583755</v>
      </c>
      <c r="X274">
        <v>5.54</v>
      </c>
      <c r="Y274">
        <v>5.87</v>
      </c>
    </row>
    <row r="275" spans="9:25" x14ac:dyDescent="0.25">
      <c r="I275">
        <v>20141</v>
      </c>
      <c r="J275" t="s">
        <v>80</v>
      </c>
      <c r="K275">
        <v>5.52</v>
      </c>
      <c r="L275" s="17">
        <v>630</v>
      </c>
      <c r="M275" s="17">
        <v>25079177334</v>
      </c>
      <c r="N275" s="17">
        <v>331416773</v>
      </c>
      <c r="O275">
        <v>5.29</v>
      </c>
      <c r="P275">
        <v>6.16</v>
      </c>
      <c r="R275">
        <v>20142</v>
      </c>
      <c r="S275" t="s">
        <v>79</v>
      </c>
      <c r="T275">
        <v>5.87</v>
      </c>
      <c r="U275" s="17">
        <v>1940</v>
      </c>
      <c r="V275" s="17">
        <v>41864305410</v>
      </c>
      <c r="W275" s="17">
        <v>585762209</v>
      </c>
      <c r="X275">
        <v>5.6</v>
      </c>
      <c r="Y275">
        <v>5.88</v>
      </c>
    </row>
    <row r="276" spans="9:25" x14ac:dyDescent="0.25">
      <c r="I276">
        <v>20142</v>
      </c>
      <c r="J276" t="s">
        <v>80</v>
      </c>
      <c r="K276">
        <v>6.24</v>
      </c>
      <c r="L276" s="17">
        <v>682</v>
      </c>
      <c r="M276" s="17">
        <v>29605792034</v>
      </c>
      <c r="N276" s="17">
        <v>418624846</v>
      </c>
      <c r="O276">
        <v>5.66</v>
      </c>
      <c r="P276">
        <v>6.19</v>
      </c>
      <c r="R276">
        <v>20143</v>
      </c>
      <c r="S276" t="s">
        <v>79</v>
      </c>
      <c r="T276">
        <v>5.81</v>
      </c>
      <c r="U276" s="17">
        <v>1895</v>
      </c>
      <c r="V276" s="17">
        <v>41780274807</v>
      </c>
      <c r="W276" s="17">
        <v>575128496</v>
      </c>
      <c r="X276">
        <v>5.51</v>
      </c>
      <c r="Y276">
        <v>5.85</v>
      </c>
    </row>
    <row r="277" spans="9:25" x14ac:dyDescent="0.25">
      <c r="I277">
        <v>20143</v>
      </c>
      <c r="J277" t="s">
        <v>80</v>
      </c>
      <c r="K277">
        <v>6.56</v>
      </c>
      <c r="L277" s="17">
        <v>624</v>
      </c>
      <c r="M277" s="17">
        <v>27256509283</v>
      </c>
      <c r="N277" s="17">
        <v>382322128</v>
      </c>
      <c r="O277">
        <v>5.61</v>
      </c>
      <c r="P277">
        <v>6.2</v>
      </c>
      <c r="R277">
        <v>20144</v>
      </c>
      <c r="S277" t="s">
        <v>79</v>
      </c>
      <c r="T277">
        <v>5.7</v>
      </c>
      <c r="U277" s="17">
        <v>2050</v>
      </c>
      <c r="V277" s="17">
        <v>43986133766</v>
      </c>
      <c r="W277" s="17">
        <v>587159473</v>
      </c>
      <c r="X277">
        <v>5.34</v>
      </c>
      <c r="Y277">
        <v>5.78</v>
      </c>
    </row>
    <row r="278" spans="9:25" x14ac:dyDescent="0.25">
      <c r="I278">
        <v>20144</v>
      </c>
      <c r="J278" t="s">
        <v>80</v>
      </c>
      <c r="K278">
        <v>6.1</v>
      </c>
      <c r="L278" s="17">
        <v>649</v>
      </c>
      <c r="M278" s="17">
        <v>27670867329</v>
      </c>
      <c r="N278" s="17">
        <v>375033786</v>
      </c>
      <c r="O278">
        <v>5.42</v>
      </c>
      <c r="P278">
        <v>6.1</v>
      </c>
      <c r="R278">
        <v>20151</v>
      </c>
      <c r="S278" t="s">
        <v>79</v>
      </c>
      <c r="T278">
        <v>5.5</v>
      </c>
      <c r="U278" s="17">
        <v>1865</v>
      </c>
      <c r="V278" s="17">
        <v>42869762744</v>
      </c>
      <c r="W278" s="17">
        <v>558705148</v>
      </c>
      <c r="X278">
        <v>5.21</v>
      </c>
      <c r="Y278">
        <v>5.72</v>
      </c>
    </row>
    <row r="279" spans="9:25" x14ac:dyDescent="0.25">
      <c r="I279">
        <v>20151</v>
      </c>
      <c r="J279" t="s">
        <v>80</v>
      </c>
      <c r="K279">
        <v>5.47</v>
      </c>
      <c r="L279" s="17">
        <v>620</v>
      </c>
      <c r="M279" s="17">
        <v>31303991344</v>
      </c>
      <c r="N279" s="17">
        <v>399239025</v>
      </c>
      <c r="O279">
        <v>5.0999999999999996</v>
      </c>
      <c r="P279">
        <v>6.09</v>
      </c>
      <c r="R279">
        <v>20152</v>
      </c>
      <c r="S279" t="s">
        <v>79</v>
      </c>
      <c r="T279">
        <v>5.53</v>
      </c>
      <c r="U279" s="17">
        <v>2011</v>
      </c>
      <c r="V279" s="17">
        <v>47300955814</v>
      </c>
      <c r="W279" s="17">
        <v>614694272</v>
      </c>
      <c r="X279">
        <v>5.2</v>
      </c>
      <c r="Y279">
        <v>5.63</v>
      </c>
    </row>
    <row r="280" spans="9:25" x14ac:dyDescent="0.25">
      <c r="I280">
        <v>20152</v>
      </c>
      <c r="J280" t="s">
        <v>80</v>
      </c>
      <c r="K280">
        <v>5.92</v>
      </c>
      <c r="L280" s="17">
        <v>672</v>
      </c>
      <c r="M280" s="17">
        <v>34510128704</v>
      </c>
      <c r="N280" s="17">
        <v>454704838</v>
      </c>
      <c r="O280">
        <v>5.27</v>
      </c>
      <c r="P280">
        <v>6.01</v>
      </c>
      <c r="R280">
        <v>20153</v>
      </c>
      <c r="S280" t="s">
        <v>79</v>
      </c>
      <c r="T280">
        <v>5.52</v>
      </c>
      <c r="U280" s="17">
        <v>1980</v>
      </c>
      <c r="V280" s="17">
        <v>48186402102</v>
      </c>
      <c r="W280" s="17">
        <v>630155102</v>
      </c>
      <c r="X280">
        <v>5.23</v>
      </c>
      <c r="Y280">
        <v>5.56</v>
      </c>
    </row>
    <row r="281" spans="9:25" x14ac:dyDescent="0.25">
      <c r="I281">
        <v>20153</v>
      </c>
      <c r="J281" t="s">
        <v>80</v>
      </c>
      <c r="K281">
        <v>5.92</v>
      </c>
      <c r="L281" s="17">
        <v>622</v>
      </c>
      <c r="M281" s="17">
        <v>35058340164</v>
      </c>
      <c r="N281" s="17">
        <v>453696537</v>
      </c>
      <c r="O281">
        <v>5.18</v>
      </c>
      <c r="P281">
        <v>5.85</v>
      </c>
      <c r="R281">
        <v>20154</v>
      </c>
      <c r="S281" t="s">
        <v>79</v>
      </c>
      <c r="T281">
        <v>5.4</v>
      </c>
      <c r="U281" s="17">
        <v>2246</v>
      </c>
      <c r="V281" s="17">
        <v>57550450036</v>
      </c>
      <c r="W281" s="17">
        <v>732717330</v>
      </c>
      <c r="X281">
        <v>5.09</v>
      </c>
      <c r="Y281">
        <v>5.49</v>
      </c>
    </row>
    <row r="282" spans="9:25" x14ac:dyDescent="0.25">
      <c r="I282">
        <v>20154</v>
      </c>
      <c r="J282" t="s">
        <v>80</v>
      </c>
      <c r="K282">
        <v>5.68</v>
      </c>
      <c r="L282" s="17">
        <v>719</v>
      </c>
      <c r="M282" s="17">
        <v>39375122093</v>
      </c>
      <c r="N282" s="17">
        <v>485942320</v>
      </c>
      <c r="O282">
        <v>4.9400000000000004</v>
      </c>
      <c r="P282">
        <v>5.75</v>
      </c>
      <c r="R282">
        <v>20161</v>
      </c>
      <c r="S282" t="s">
        <v>79</v>
      </c>
      <c r="T282">
        <v>5.32</v>
      </c>
      <c r="U282" s="17">
        <v>2290</v>
      </c>
      <c r="V282" s="17">
        <v>58634494928</v>
      </c>
      <c r="W282" s="17">
        <v>735164359</v>
      </c>
      <c r="X282">
        <v>5.0199999999999996</v>
      </c>
      <c r="Y282">
        <v>5.44</v>
      </c>
    </row>
    <row r="283" spans="9:25" x14ac:dyDescent="0.25">
      <c r="I283">
        <v>20161</v>
      </c>
      <c r="J283" t="s">
        <v>80</v>
      </c>
      <c r="K283">
        <v>5.51</v>
      </c>
      <c r="L283" s="17">
        <v>696</v>
      </c>
      <c r="M283" s="17">
        <v>38381792564</v>
      </c>
      <c r="N283" s="17">
        <v>466209048</v>
      </c>
      <c r="O283">
        <v>4.8600000000000003</v>
      </c>
      <c r="P283">
        <v>5.76</v>
      </c>
      <c r="R283">
        <v>20162</v>
      </c>
      <c r="S283" t="s">
        <v>79</v>
      </c>
      <c r="T283">
        <v>5.39</v>
      </c>
      <c r="U283" s="17">
        <v>2291</v>
      </c>
      <c r="V283" s="17">
        <v>59687568759</v>
      </c>
      <c r="W283" s="17">
        <v>751292822</v>
      </c>
      <c r="X283">
        <v>5.03</v>
      </c>
      <c r="Y283">
        <v>5.41</v>
      </c>
    </row>
    <row r="284" spans="9:25" x14ac:dyDescent="0.25">
      <c r="I284">
        <v>20162</v>
      </c>
      <c r="J284" t="s">
        <v>80</v>
      </c>
      <c r="K284">
        <v>5.63</v>
      </c>
      <c r="L284" s="17">
        <v>708</v>
      </c>
      <c r="M284" s="17">
        <v>39702064116</v>
      </c>
      <c r="N284" s="17">
        <v>493152631</v>
      </c>
      <c r="O284">
        <v>4.97</v>
      </c>
      <c r="P284">
        <v>5.68</v>
      </c>
      <c r="R284">
        <v>20163</v>
      </c>
      <c r="S284" t="s">
        <v>79</v>
      </c>
      <c r="T284">
        <v>5.36</v>
      </c>
      <c r="U284" s="17">
        <v>2538</v>
      </c>
      <c r="V284" s="17">
        <v>65746882987</v>
      </c>
      <c r="W284" s="17">
        <v>821627079</v>
      </c>
      <c r="X284">
        <v>5</v>
      </c>
      <c r="Y284">
        <v>5.37</v>
      </c>
    </row>
    <row r="285" spans="9:25" x14ac:dyDescent="0.25">
      <c r="I285">
        <v>20163</v>
      </c>
      <c r="J285" t="s">
        <v>80</v>
      </c>
      <c r="K285">
        <v>5.82</v>
      </c>
      <c r="L285" s="17">
        <v>743</v>
      </c>
      <c r="M285" s="17">
        <v>40697456894</v>
      </c>
      <c r="N285" s="17">
        <v>499732117</v>
      </c>
      <c r="O285">
        <v>4.91</v>
      </c>
      <c r="P285">
        <v>5.66</v>
      </c>
      <c r="R285">
        <v>20164</v>
      </c>
      <c r="S285" t="s">
        <v>79</v>
      </c>
      <c r="T285">
        <v>5.27</v>
      </c>
      <c r="U285" s="17">
        <v>2306</v>
      </c>
      <c r="V285" s="17">
        <v>63630608082</v>
      </c>
      <c r="W285" s="17">
        <v>783615350</v>
      </c>
      <c r="X285">
        <v>4.93</v>
      </c>
      <c r="Y285">
        <v>5.33</v>
      </c>
    </row>
    <row r="286" spans="9:25" x14ac:dyDescent="0.25">
      <c r="I286">
        <v>20164</v>
      </c>
      <c r="J286" t="s">
        <v>80</v>
      </c>
      <c r="K286">
        <v>5.74</v>
      </c>
      <c r="L286" s="17">
        <v>684</v>
      </c>
      <c r="M286" s="17">
        <v>40543940700</v>
      </c>
      <c r="N286" s="17">
        <v>497867578</v>
      </c>
      <c r="O286">
        <v>4.91</v>
      </c>
      <c r="P286">
        <v>5.67</v>
      </c>
      <c r="R286">
        <v>20171</v>
      </c>
      <c r="S286" t="s">
        <v>79</v>
      </c>
      <c r="T286">
        <v>5.09</v>
      </c>
      <c r="U286" s="17">
        <v>1954</v>
      </c>
      <c r="V286" s="17">
        <v>58279779164</v>
      </c>
      <c r="W286" s="17">
        <v>701935899</v>
      </c>
      <c r="X286">
        <v>4.82</v>
      </c>
      <c r="Y286">
        <v>5.28</v>
      </c>
    </row>
    <row r="287" spans="9:25" x14ac:dyDescent="0.25">
      <c r="I287">
        <v>20171</v>
      </c>
      <c r="J287" t="s">
        <v>80</v>
      </c>
      <c r="K287">
        <v>5.4</v>
      </c>
      <c r="L287" s="17">
        <v>642</v>
      </c>
      <c r="M287" s="17">
        <v>39721091864</v>
      </c>
      <c r="N287" s="17">
        <v>473880704</v>
      </c>
      <c r="O287">
        <v>4.7699999999999996</v>
      </c>
      <c r="P287">
        <v>5.64</v>
      </c>
      <c r="R287">
        <v>19821</v>
      </c>
      <c r="S287" t="s">
        <v>81</v>
      </c>
      <c r="T287">
        <v>7.06</v>
      </c>
      <c r="U287" s="17">
        <v>53</v>
      </c>
      <c r="V287" s="17">
        <v>524483843</v>
      </c>
      <c r="W287" s="17">
        <v>8275600</v>
      </c>
      <c r="X287">
        <v>6.31</v>
      </c>
      <c r="Y287">
        <v>7.05</v>
      </c>
    </row>
    <row r="288" spans="9:25" x14ac:dyDescent="0.25">
      <c r="I288">
        <v>19821</v>
      </c>
      <c r="J288" t="s">
        <v>82</v>
      </c>
      <c r="K288">
        <v>7.57</v>
      </c>
      <c r="L288" s="17">
        <v>60</v>
      </c>
      <c r="M288" s="17">
        <v>304313015</v>
      </c>
      <c r="N288" s="17">
        <v>5881992</v>
      </c>
      <c r="O288">
        <v>7.73</v>
      </c>
      <c r="P288">
        <v>7.67</v>
      </c>
      <c r="R288">
        <v>19822</v>
      </c>
      <c r="S288" t="s">
        <v>81</v>
      </c>
      <c r="T288">
        <v>7.55</v>
      </c>
      <c r="U288" s="17">
        <v>71</v>
      </c>
      <c r="V288" s="17">
        <v>911408725</v>
      </c>
      <c r="W288" s="17">
        <v>15587240</v>
      </c>
      <c r="X288">
        <v>6.84</v>
      </c>
      <c r="Y288">
        <v>7.18</v>
      </c>
    </row>
    <row r="289" spans="9:25" x14ac:dyDescent="0.25">
      <c r="I289">
        <v>19822</v>
      </c>
      <c r="J289" t="s">
        <v>82</v>
      </c>
      <c r="K289">
        <v>8.57</v>
      </c>
      <c r="L289" s="17">
        <v>67</v>
      </c>
      <c r="M289" s="17">
        <v>332142675</v>
      </c>
      <c r="N289" s="17">
        <v>6863788</v>
      </c>
      <c r="O289">
        <v>8.27</v>
      </c>
      <c r="P289">
        <v>7.98</v>
      </c>
      <c r="R289">
        <v>19823</v>
      </c>
      <c r="S289" t="s">
        <v>81</v>
      </c>
      <c r="T289">
        <v>7.27</v>
      </c>
      <c r="U289" s="17">
        <v>65</v>
      </c>
      <c r="V289" s="17">
        <v>802256945</v>
      </c>
      <c r="W289" s="17">
        <v>14844655</v>
      </c>
      <c r="X289">
        <v>7.4</v>
      </c>
      <c r="Y289">
        <v>7.14</v>
      </c>
    </row>
    <row r="290" spans="9:25" x14ac:dyDescent="0.25">
      <c r="I290">
        <v>19823</v>
      </c>
      <c r="J290" t="s">
        <v>82</v>
      </c>
      <c r="K290">
        <v>8.36</v>
      </c>
      <c r="L290" s="17">
        <v>53</v>
      </c>
      <c r="M290" s="17">
        <v>313585071</v>
      </c>
      <c r="N290" s="17">
        <v>5959777</v>
      </c>
      <c r="O290">
        <v>7.6</v>
      </c>
      <c r="P290">
        <v>8.15</v>
      </c>
      <c r="R290">
        <v>19824</v>
      </c>
      <c r="S290" t="s">
        <v>81</v>
      </c>
      <c r="T290">
        <v>6.53</v>
      </c>
      <c r="U290" s="17">
        <v>98</v>
      </c>
      <c r="V290" s="17">
        <v>1379099199</v>
      </c>
      <c r="W290" s="17">
        <v>24049886</v>
      </c>
      <c r="X290">
        <v>6.98</v>
      </c>
      <c r="Y290">
        <v>7.1</v>
      </c>
    </row>
    <row r="291" spans="9:25" x14ac:dyDescent="0.25">
      <c r="I291">
        <v>19824</v>
      </c>
      <c r="J291" t="s">
        <v>82</v>
      </c>
      <c r="K291">
        <v>7.14</v>
      </c>
      <c r="L291" s="17">
        <v>73</v>
      </c>
      <c r="M291" s="17">
        <v>590307192</v>
      </c>
      <c r="N291" s="17">
        <v>10417043</v>
      </c>
      <c r="O291">
        <v>7.06</v>
      </c>
      <c r="P291">
        <v>7.91</v>
      </c>
      <c r="R291">
        <v>19831</v>
      </c>
      <c r="S291" t="s">
        <v>81</v>
      </c>
      <c r="T291">
        <v>7.8</v>
      </c>
      <c r="U291" s="17">
        <v>75</v>
      </c>
      <c r="V291" s="17">
        <v>1013393218</v>
      </c>
      <c r="W291" s="17">
        <v>20257955</v>
      </c>
      <c r="X291">
        <v>8</v>
      </c>
      <c r="Y291">
        <v>7.29</v>
      </c>
    </row>
    <row r="292" spans="9:25" x14ac:dyDescent="0.25">
      <c r="I292">
        <v>19831</v>
      </c>
      <c r="J292" t="s">
        <v>82</v>
      </c>
      <c r="K292">
        <v>8.16</v>
      </c>
      <c r="L292" s="17">
        <v>92</v>
      </c>
      <c r="M292" s="17">
        <v>717791168</v>
      </c>
      <c r="N292" s="17">
        <v>14807016</v>
      </c>
      <c r="O292">
        <v>8.25</v>
      </c>
      <c r="P292">
        <v>8.06</v>
      </c>
      <c r="R292">
        <v>19832</v>
      </c>
      <c r="S292" t="s">
        <v>81</v>
      </c>
      <c r="T292">
        <v>7.54</v>
      </c>
      <c r="U292" s="17">
        <v>93</v>
      </c>
      <c r="V292" s="17">
        <v>1309092907</v>
      </c>
      <c r="W292" s="17">
        <v>23811047</v>
      </c>
      <c r="X292">
        <v>7.28</v>
      </c>
      <c r="Y292">
        <v>7.28</v>
      </c>
    </row>
    <row r="293" spans="9:25" x14ac:dyDescent="0.25">
      <c r="I293">
        <v>19832</v>
      </c>
      <c r="J293" t="s">
        <v>82</v>
      </c>
      <c r="K293">
        <v>7.78</v>
      </c>
      <c r="L293" s="17">
        <v>89</v>
      </c>
      <c r="M293" s="17">
        <v>782256193</v>
      </c>
      <c r="N293" s="17">
        <v>13990429</v>
      </c>
      <c r="O293">
        <v>7.15</v>
      </c>
      <c r="P293">
        <v>7.86</v>
      </c>
      <c r="R293">
        <v>19833</v>
      </c>
      <c r="S293" t="s">
        <v>81</v>
      </c>
      <c r="T293">
        <v>6.51</v>
      </c>
      <c r="U293" s="17">
        <v>95</v>
      </c>
      <c r="V293" s="17">
        <v>1381807251</v>
      </c>
      <c r="W293" s="17">
        <v>22466966</v>
      </c>
      <c r="X293">
        <v>6.5</v>
      </c>
      <c r="Y293">
        <v>7.1</v>
      </c>
    </row>
    <row r="294" spans="9:25" x14ac:dyDescent="0.25">
      <c r="I294">
        <v>19833</v>
      </c>
      <c r="J294" t="s">
        <v>82</v>
      </c>
      <c r="K294">
        <v>7.12</v>
      </c>
      <c r="L294" s="17">
        <v>92</v>
      </c>
      <c r="M294" s="17">
        <v>797062816</v>
      </c>
      <c r="N294" s="17">
        <v>13630994</v>
      </c>
      <c r="O294">
        <v>6.84</v>
      </c>
      <c r="P294">
        <v>7.55</v>
      </c>
      <c r="R294">
        <v>19834</v>
      </c>
      <c r="S294" t="s">
        <v>81</v>
      </c>
      <c r="T294">
        <v>6.01</v>
      </c>
      <c r="U294" s="17">
        <v>158</v>
      </c>
      <c r="V294" s="17">
        <v>2648682283</v>
      </c>
      <c r="W294" s="17">
        <v>40341508</v>
      </c>
      <c r="X294">
        <v>6.09</v>
      </c>
      <c r="Y294">
        <v>6.96</v>
      </c>
    </row>
    <row r="295" spans="9:25" x14ac:dyDescent="0.25">
      <c r="I295">
        <v>19834</v>
      </c>
      <c r="J295" t="s">
        <v>82</v>
      </c>
      <c r="K295">
        <v>6.94</v>
      </c>
      <c r="L295" s="17">
        <v>131</v>
      </c>
      <c r="M295" s="17">
        <v>1529863449</v>
      </c>
      <c r="N295" s="17">
        <v>22800997</v>
      </c>
      <c r="O295">
        <v>5.96</v>
      </c>
      <c r="P295">
        <v>7.5</v>
      </c>
      <c r="R295">
        <v>19841</v>
      </c>
      <c r="S295" t="s">
        <v>81</v>
      </c>
      <c r="T295">
        <v>6.42</v>
      </c>
      <c r="U295" s="17">
        <v>79</v>
      </c>
      <c r="V295" s="17">
        <v>1150346393</v>
      </c>
      <c r="W295" s="17">
        <v>16790327</v>
      </c>
      <c r="X295">
        <v>5.84</v>
      </c>
      <c r="Y295">
        <v>6.62</v>
      </c>
    </row>
    <row r="296" spans="9:25" x14ac:dyDescent="0.25">
      <c r="I296">
        <v>19841</v>
      </c>
      <c r="J296" t="s">
        <v>82</v>
      </c>
      <c r="K296">
        <v>7.67</v>
      </c>
      <c r="L296" s="17">
        <v>103</v>
      </c>
      <c r="M296" s="17">
        <v>905179786</v>
      </c>
      <c r="N296" s="17">
        <v>15382321</v>
      </c>
      <c r="O296">
        <v>6.8</v>
      </c>
      <c r="P296">
        <v>7.38</v>
      </c>
      <c r="R296">
        <v>19842</v>
      </c>
      <c r="S296" t="s">
        <v>81</v>
      </c>
      <c r="T296">
        <v>7.68</v>
      </c>
      <c r="U296" s="17">
        <v>110</v>
      </c>
      <c r="V296" s="17">
        <v>1725182168</v>
      </c>
      <c r="W296" s="17">
        <v>31598342</v>
      </c>
      <c r="X296">
        <v>7.33</v>
      </c>
      <c r="Y296">
        <v>6.66</v>
      </c>
    </row>
    <row r="297" spans="9:25" x14ac:dyDescent="0.25">
      <c r="I297">
        <v>19842</v>
      </c>
      <c r="J297" t="s">
        <v>82</v>
      </c>
      <c r="K297">
        <v>7.77</v>
      </c>
      <c r="L297" s="17">
        <v>108</v>
      </c>
      <c r="M297" s="17">
        <v>1025098791</v>
      </c>
      <c r="N297" s="17">
        <v>19374334</v>
      </c>
      <c r="O297">
        <v>7.56</v>
      </c>
      <c r="P297">
        <v>7.37</v>
      </c>
      <c r="R297">
        <v>19843</v>
      </c>
      <c r="S297" t="s">
        <v>81</v>
      </c>
      <c r="T297">
        <v>7.5</v>
      </c>
      <c r="U297" s="17">
        <v>104</v>
      </c>
      <c r="V297" s="17">
        <v>1585749600</v>
      </c>
      <c r="W297" s="17">
        <v>25949172</v>
      </c>
      <c r="X297">
        <v>6.55</v>
      </c>
      <c r="Y297">
        <v>6.9</v>
      </c>
    </row>
    <row r="298" spans="9:25" x14ac:dyDescent="0.25">
      <c r="I298">
        <v>19843</v>
      </c>
      <c r="J298" t="s">
        <v>82</v>
      </c>
      <c r="K298">
        <v>7.53</v>
      </c>
      <c r="L298" s="17">
        <v>99</v>
      </c>
      <c r="M298" s="17">
        <v>1070404023</v>
      </c>
      <c r="N298" s="17">
        <v>18419315</v>
      </c>
      <c r="O298">
        <v>6.88</v>
      </c>
      <c r="P298">
        <v>7.48</v>
      </c>
      <c r="R298">
        <v>19844</v>
      </c>
      <c r="S298" t="s">
        <v>81</v>
      </c>
      <c r="T298">
        <v>6.6</v>
      </c>
      <c r="U298" s="17">
        <v>162</v>
      </c>
      <c r="V298" s="17">
        <v>3314161864</v>
      </c>
      <c r="W298" s="17">
        <v>55802818</v>
      </c>
      <c r="X298">
        <v>6.74</v>
      </c>
      <c r="Y298">
        <v>7.05</v>
      </c>
    </row>
    <row r="299" spans="9:25" x14ac:dyDescent="0.25">
      <c r="I299">
        <v>19844</v>
      </c>
      <c r="J299" t="s">
        <v>82</v>
      </c>
      <c r="K299">
        <v>7.17</v>
      </c>
      <c r="L299" s="17">
        <v>123</v>
      </c>
      <c r="M299" s="17">
        <v>1632442422</v>
      </c>
      <c r="N299" s="17">
        <v>27742352</v>
      </c>
      <c r="O299">
        <v>6.8</v>
      </c>
      <c r="P299">
        <v>7.54</v>
      </c>
      <c r="R299">
        <v>19851</v>
      </c>
      <c r="S299" t="s">
        <v>81</v>
      </c>
      <c r="T299">
        <v>6.56</v>
      </c>
      <c r="U299" s="17">
        <v>88</v>
      </c>
      <c r="V299" s="17">
        <v>1768802516</v>
      </c>
      <c r="W299" s="17">
        <v>28296416</v>
      </c>
      <c r="X299">
        <v>6.4</v>
      </c>
      <c r="Y299">
        <v>7.09</v>
      </c>
    </row>
    <row r="300" spans="9:25" x14ac:dyDescent="0.25">
      <c r="I300">
        <v>19851</v>
      </c>
      <c r="J300" t="s">
        <v>82</v>
      </c>
      <c r="K300">
        <v>6.98</v>
      </c>
      <c r="L300" s="17">
        <v>105</v>
      </c>
      <c r="M300" s="17">
        <v>1200553007</v>
      </c>
      <c r="N300" s="17">
        <v>20350376</v>
      </c>
      <c r="O300">
        <v>6.78</v>
      </c>
      <c r="P300">
        <v>7.36</v>
      </c>
      <c r="R300">
        <v>19852</v>
      </c>
      <c r="S300" t="s">
        <v>81</v>
      </c>
      <c r="T300">
        <v>7.33</v>
      </c>
      <c r="U300" s="17">
        <v>127</v>
      </c>
      <c r="V300" s="17">
        <v>1970309698</v>
      </c>
      <c r="W300" s="17">
        <v>36972088</v>
      </c>
      <c r="X300">
        <v>7.51</v>
      </c>
      <c r="Y300">
        <v>7</v>
      </c>
    </row>
    <row r="301" spans="9:25" x14ac:dyDescent="0.25">
      <c r="I301">
        <v>19852</v>
      </c>
      <c r="J301" t="s">
        <v>82</v>
      </c>
      <c r="K301">
        <v>7.19</v>
      </c>
      <c r="L301" s="17">
        <v>124</v>
      </c>
      <c r="M301" s="17">
        <v>1261980831</v>
      </c>
      <c r="N301" s="17">
        <v>22147243</v>
      </c>
      <c r="O301">
        <v>7.02</v>
      </c>
      <c r="P301">
        <v>7.22</v>
      </c>
      <c r="R301">
        <v>19853</v>
      </c>
      <c r="S301" t="s">
        <v>81</v>
      </c>
      <c r="T301">
        <v>6.66</v>
      </c>
      <c r="U301" s="17">
        <v>106</v>
      </c>
      <c r="V301" s="17">
        <v>2023311329</v>
      </c>
      <c r="W301" s="17">
        <v>37999397</v>
      </c>
      <c r="X301">
        <v>7.51</v>
      </c>
      <c r="Y301">
        <v>6.79</v>
      </c>
    </row>
    <row r="302" spans="9:25" x14ac:dyDescent="0.25">
      <c r="I302">
        <v>19853</v>
      </c>
      <c r="J302" t="s">
        <v>82</v>
      </c>
      <c r="K302">
        <v>7.6</v>
      </c>
      <c r="L302" s="17">
        <v>101</v>
      </c>
      <c r="M302" s="17">
        <v>1020504988</v>
      </c>
      <c r="N302" s="17">
        <v>18450240</v>
      </c>
      <c r="O302">
        <v>7.23</v>
      </c>
      <c r="P302">
        <v>7.24</v>
      </c>
      <c r="R302">
        <v>19854</v>
      </c>
      <c r="S302" t="s">
        <v>81</v>
      </c>
      <c r="T302">
        <v>6.29</v>
      </c>
      <c r="U302" s="17">
        <v>184</v>
      </c>
      <c r="V302" s="17">
        <v>4305082116</v>
      </c>
      <c r="W302" s="17">
        <v>68965612</v>
      </c>
      <c r="X302">
        <v>6.41</v>
      </c>
      <c r="Y302">
        <v>6.71</v>
      </c>
    </row>
    <row r="303" spans="9:25" x14ac:dyDescent="0.25">
      <c r="I303">
        <v>19854</v>
      </c>
      <c r="J303" t="s">
        <v>82</v>
      </c>
      <c r="K303">
        <v>6.89</v>
      </c>
      <c r="L303" s="17">
        <v>124</v>
      </c>
      <c r="M303" s="17">
        <v>1846246003</v>
      </c>
      <c r="N303" s="17">
        <v>29896140</v>
      </c>
      <c r="O303">
        <v>6.48</v>
      </c>
      <c r="P303">
        <v>7.16</v>
      </c>
      <c r="R303">
        <v>19861</v>
      </c>
      <c r="S303" t="s">
        <v>81</v>
      </c>
      <c r="T303">
        <v>6.67</v>
      </c>
      <c r="U303" s="17">
        <v>108</v>
      </c>
      <c r="V303" s="17">
        <v>2304557006</v>
      </c>
      <c r="W303" s="17">
        <v>37902550</v>
      </c>
      <c r="X303">
        <v>6.58</v>
      </c>
      <c r="Y303">
        <v>6.74</v>
      </c>
    </row>
    <row r="304" spans="9:25" x14ac:dyDescent="0.25">
      <c r="I304">
        <v>19861</v>
      </c>
      <c r="J304" t="s">
        <v>82</v>
      </c>
      <c r="K304">
        <v>6.1</v>
      </c>
      <c r="L304" s="17">
        <v>108</v>
      </c>
      <c r="M304" s="17">
        <v>1027754618</v>
      </c>
      <c r="N304" s="17">
        <v>16381752</v>
      </c>
      <c r="O304">
        <v>6.38</v>
      </c>
      <c r="P304">
        <v>6.95</v>
      </c>
      <c r="R304">
        <v>19862</v>
      </c>
      <c r="S304" t="s">
        <v>81</v>
      </c>
      <c r="T304">
        <v>7.06</v>
      </c>
      <c r="U304" s="17">
        <v>133</v>
      </c>
      <c r="V304" s="17">
        <v>2473851611</v>
      </c>
      <c r="W304" s="17">
        <v>44716980</v>
      </c>
      <c r="X304">
        <v>7.23</v>
      </c>
      <c r="Y304">
        <v>6.67</v>
      </c>
    </row>
    <row r="305" spans="9:25" x14ac:dyDescent="0.25">
      <c r="I305">
        <v>19862</v>
      </c>
      <c r="J305" t="s">
        <v>82</v>
      </c>
      <c r="K305">
        <v>7.33</v>
      </c>
      <c r="L305" s="17">
        <v>134</v>
      </c>
      <c r="M305" s="17">
        <v>1502780174</v>
      </c>
      <c r="N305" s="17">
        <v>27326113</v>
      </c>
      <c r="O305">
        <v>7.27</v>
      </c>
      <c r="P305">
        <v>6.98</v>
      </c>
      <c r="R305">
        <v>19863</v>
      </c>
      <c r="S305" t="s">
        <v>81</v>
      </c>
      <c r="T305">
        <v>5.44</v>
      </c>
      <c r="U305" s="17">
        <v>122</v>
      </c>
      <c r="V305" s="17">
        <v>2411659109</v>
      </c>
      <c r="W305" s="17">
        <v>40552490</v>
      </c>
      <c r="X305">
        <v>6.73</v>
      </c>
      <c r="Y305">
        <v>6.36</v>
      </c>
    </row>
    <row r="306" spans="9:25" x14ac:dyDescent="0.25">
      <c r="I306">
        <v>19863</v>
      </c>
      <c r="J306" t="s">
        <v>82</v>
      </c>
      <c r="K306">
        <v>6.07</v>
      </c>
      <c r="L306" s="17">
        <v>118</v>
      </c>
      <c r="M306" s="17">
        <v>1232597312</v>
      </c>
      <c r="N306" s="17">
        <v>20427275</v>
      </c>
      <c r="O306">
        <v>6.63</v>
      </c>
      <c r="P306">
        <v>6.6</v>
      </c>
      <c r="R306">
        <v>19864</v>
      </c>
      <c r="S306" t="s">
        <v>81</v>
      </c>
      <c r="T306">
        <v>6.34</v>
      </c>
      <c r="U306" s="17">
        <v>205</v>
      </c>
      <c r="V306" s="17">
        <v>4931936664</v>
      </c>
      <c r="W306" s="17">
        <v>82714207</v>
      </c>
      <c r="X306">
        <v>6.71</v>
      </c>
      <c r="Y306">
        <v>6.38</v>
      </c>
    </row>
    <row r="307" spans="9:25" x14ac:dyDescent="0.25">
      <c r="I307">
        <v>19864</v>
      </c>
      <c r="J307" t="s">
        <v>82</v>
      </c>
      <c r="K307">
        <v>6.77</v>
      </c>
      <c r="L307" s="17">
        <v>154</v>
      </c>
      <c r="M307" s="17">
        <v>2409071386</v>
      </c>
      <c r="N307" s="17">
        <v>37243028</v>
      </c>
      <c r="O307">
        <v>6.18</v>
      </c>
      <c r="P307">
        <v>6.57</v>
      </c>
      <c r="R307">
        <v>19871</v>
      </c>
      <c r="S307" t="s">
        <v>81</v>
      </c>
      <c r="T307">
        <v>5.89</v>
      </c>
      <c r="U307" s="17">
        <v>106</v>
      </c>
      <c r="V307" s="17">
        <v>2257387569</v>
      </c>
      <c r="W307" s="17">
        <v>37692193</v>
      </c>
      <c r="X307">
        <v>6.68</v>
      </c>
      <c r="Y307">
        <v>6.18</v>
      </c>
    </row>
    <row r="308" spans="9:25" x14ac:dyDescent="0.25">
      <c r="I308">
        <v>19871</v>
      </c>
      <c r="J308" t="s">
        <v>82</v>
      </c>
      <c r="K308">
        <v>6.18</v>
      </c>
      <c r="L308" s="17">
        <v>113</v>
      </c>
      <c r="M308" s="17">
        <v>1082975459</v>
      </c>
      <c r="N308" s="17">
        <v>17367413</v>
      </c>
      <c r="O308">
        <v>6.41</v>
      </c>
      <c r="P308">
        <v>6.59</v>
      </c>
      <c r="R308">
        <v>19872</v>
      </c>
      <c r="S308" t="s">
        <v>81</v>
      </c>
      <c r="T308">
        <v>6.09</v>
      </c>
      <c r="U308" s="17">
        <v>141</v>
      </c>
      <c r="V308" s="17">
        <v>2734755983</v>
      </c>
      <c r="W308" s="17">
        <v>45454421</v>
      </c>
      <c r="X308">
        <v>6.65</v>
      </c>
      <c r="Y308">
        <v>5.94</v>
      </c>
    </row>
    <row r="309" spans="9:25" x14ac:dyDescent="0.25">
      <c r="I309">
        <v>19872</v>
      </c>
      <c r="J309" t="s">
        <v>82</v>
      </c>
      <c r="K309">
        <v>6.44</v>
      </c>
      <c r="L309" s="17">
        <v>160</v>
      </c>
      <c r="M309" s="17">
        <v>1666767778</v>
      </c>
      <c r="N309" s="17">
        <v>26965653</v>
      </c>
      <c r="O309">
        <v>6.47</v>
      </c>
      <c r="P309">
        <v>6.37</v>
      </c>
      <c r="R309">
        <v>19873</v>
      </c>
      <c r="S309" t="s">
        <v>81</v>
      </c>
      <c r="T309">
        <v>5.77</v>
      </c>
      <c r="U309" s="17">
        <v>134</v>
      </c>
      <c r="V309" s="17">
        <v>3219721000</v>
      </c>
      <c r="W309" s="17">
        <v>57605630</v>
      </c>
      <c r="X309">
        <v>7.16</v>
      </c>
      <c r="Y309">
        <v>6</v>
      </c>
    </row>
    <row r="310" spans="9:25" x14ac:dyDescent="0.25">
      <c r="I310">
        <v>19873</v>
      </c>
      <c r="J310" t="s">
        <v>82</v>
      </c>
      <c r="K310">
        <v>6.57</v>
      </c>
      <c r="L310" s="17">
        <v>131</v>
      </c>
      <c r="M310" s="17">
        <v>1452173078</v>
      </c>
      <c r="N310" s="17">
        <v>24564906</v>
      </c>
      <c r="O310">
        <v>6.77</v>
      </c>
      <c r="P310">
        <v>6.49</v>
      </c>
      <c r="R310">
        <v>19874</v>
      </c>
      <c r="S310" t="s">
        <v>81</v>
      </c>
      <c r="T310">
        <v>5.95</v>
      </c>
      <c r="U310" s="17">
        <v>216</v>
      </c>
      <c r="V310" s="17">
        <v>5785115168</v>
      </c>
      <c r="W310" s="17">
        <v>94719070</v>
      </c>
      <c r="X310">
        <v>6.55</v>
      </c>
      <c r="Y310">
        <v>5.9</v>
      </c>
    </row>
    <row r="311" spans="9:25" x14ac:dyDescent="0.25">
      <c r="I311">
        <v>19874</v>
      </c>
      <c r="J311" t="s">
        <v>82</v>
      </c>
      <c r="K311">
        <v>6.71</v>
      </c>
      <c r="L311" s="17">
        <v>175</v>
      </c>
      <c r="M311" s="17">
        <v>2305774067</v>
      </c>
      <c r="N311" s="17">
        <v>36990227</v>
      </c>
      <c r="O311">
        <v>6.42</v>
      </c>
      <c r="P311">
        <v>6.48</v>
      </c>
      <c r="R311">
        <v>19881</v>
      </c>
      <c r="S311" t="s">
        <v>81</v>
      </c>
      <c r="T311">
        <v>5.74</v>
      </c>
      <c r="U311" s="17">
        <v>113</v>
      </c>
      <c r="V311" s="17">
        <v>2948080907</v>
      </c>
      <c r="W311" s="17">
        <v>46975507</v>
      </c>
      <c r="X311">
        <v>6.37</v>
      </c>
      <c r="Y311">
        <v>5.87</v>
      </c>
    </row>
    <row r="312" spans="9:25" x14ac:dyDescent="0.25">
      <c r="I312">
        <v>19881</v>
      </c>
      <c r="J312" t="s">
        <v>82</v>
      </c>
      <c r="K312">
        <v>6.21</v>
      </c>
      <c r="L312" s="17">
        <v>119</v>
      </c>
      <c r="M312" s="17">
        <v>1283830263</v>
      </c>
      <c r="N312" s="17">
        <v>21123464</v>
      </c>
      <c r="O312">
        <v>6.58</v>
      </c>
      <c r="P312">
        <v>6.48</v>
      </c>
      <c r="R312">
        <v>19882</v>
      </c>
      <c r="S312" t="s">
        <v>81</v>
      </c>
      <c r="T312">
        <v>6.61</v>
      </c>
      <c r="U312" s="17">
        <v>139</v>
      </c>
      <c r="V312" s="17">
        <v>3732745166</v>
      </c>
      <c r="W312" s="17">
        <v>62637509</v>
      </c>
      <c r="X312">
        <v>6.71</v>
      </c>
      <c r="Y312">
        <v>6</v>
      </c>
    </row>
    <row r="313" spans="9:25" x14ac:dyDescent="0.25">
      <c r="I313">
        <v>19882</v>
      </c>
      <c r="J313" t="s">
        <v>82</v>
      </c>
      <c r="K313">
        <v>6.77</v>
      </c>
      <c r="L313" s="17">
        <v>137</v>
      </c>
      <c r="M313" s="17">
        <v>2168730330</v>
      </c>
      <c r="N313" s="17">
        <v>35597217</v>
      </c>
      <c r="O313">
        <v>6.57</v>
      </c>
      <c r="P313">
        <v>6.57</v>
      </c>
      <c r="R313">
        <v>19883</v>
      </c>
      <c r="S313" t="s">
        <v>81</v>
      </c>
      <c r="T313">
        <v>5.69</v>
      </c>
      <c r="U313" s="17">
        <v>178</v>
      </c>
      <c r="V313" s="17">
        <v>5206262345</v>
      </c>
      <c r="W313" s="17">
        <v>82298834</v>
      </c>
      <c r="X313">
        <v>6.32</v>
      </c>
      <c r="Y313">
        <v>6</v>
      </c>
    </row>
    <row r="314" spans="9:25" x14ac:dyDescent="0.25">
      <c r="I314">
        <v>19883</v>
      </c>
      <c r="J314" t="s">
        <v>82</v>
      </c>
      <c r="K314">
        <v>6.56</v>
      </c>
      <c r="L314" s="17">
        <v>139</v>
      </c>
      <c r="M314" s="17">
        <v>2014646063</v>
      </c>
      <c r="N314" s="17">
        <v>32054060</v>
      </c>
      <c r="O314">
        <v>6.36</v>
      </c>
      <c r="P314">
        <v>6.57</v>
      </c>
      <c r="R314">
        <v>19884</v>
      </c>
      <c r="S314" t="s">
        <v>81</v>
      </c>
      <c r="T314">
        <v>5.58</v>
      </c>
      <c r="U314" s="17">
        <v>227</v>
      </c>
      <c r="V314" s="17">
        <v>6267338782</v>
      </c>
      <c r="W314" s="17">
        <v>94020105</v>
      </c>
      <c r="X314">
        <v>6</v>
      </c>
      <c r="Y314">
        <v>5.9</v>
      </c>
    </row>
    <row r="315" spans="9:25" x14ac:dyDescent="0.25">
      <c r="I315">
        <v>19884</v>
      </c>
      <c r="J315" t="s">
        <v>82</v>
      </c>
      <c r="K315">
        <v>5.88</v>
      </c>
      <c r="L315" s="17">
        <v>195</v>
      </c>
      <c r="M315" s="17">
        <v>2872369094</v>
      </c>
      <c r="N315" s="17">
        <v>44006866</v>
      </c>
      <c r="O315">
        <v>6.13</v>
      </c>
      <c r="P315">
        <v>6.36</v>
      </c>
      <c r="R315">
        <v>19891</v>
      </c>
      <c r="S315" t="s">
        <v>81</v>
      </c>
      <c r="T315">
        <v>6.7</v>
      </c>
      <c r="U315" s="17">
        <v>136</v>
      </c>
      <c r="V315" s="17">
        <v>3931723942</v>
      </c>
      <c r="W315" s="17">
        <v>65500494</v>
      </c>
      <c r="X315">
        <v>6.66</v>
      </c>
      <c r="Y315">
        <v>6.14</v>
      </c>
    </row>
    <row r="316" spans="9:25" x14ac:dyDescent="0.25">
      <c r="I316">
        <v>19891</v>
      </c>
      <c r="J316" t="s">
        <v>82</v>
      </c>
      <c r="K316">
        <v>7.14</v>
      </c>
      <c r="L316" s="17">
        <v>140</v>
      </c>
      <c r="M316" s="17">
        <v>1867551034</v>
      </c>
      <c r="N316" s="17">
        <v>30681300</v>
      </c>
      <c r="O316">
        <v>6.57</v>
      </c>
      <c r="P316">
        <v>6.59</v>
      </c>
      <c r="R316">
        <v>19892</v>
      </c>
      <c r="S316" t="s">
        <v>81</v>
      </c>
      <c r="T316">
        <v>6.19</v>
      </c>
      <c r="U316" s="17">
        <v>193</v>
      </c>
      <c r="V316" s="17">
        <v>5664780295</v>
      </c>
      <c r="W316" s="17">
        <v>87823058</v>
      </c>
      <c r="X316">
        <v>6.2</v>
      </c>
      <c r="Y316">
        <v>6.03</v>
      </c>
    </row>
    <row r="317" spans="9:25" x14ac:dyDescent="0.25">
      <c r="I317">
        <v>19892</v>
      </c>
      <c r="J317" t="s">
        <v>82</v>
      </c>
      <c r="K317">
        <v>6.86</v>
      </c>
      <c r="L317" s="17">
        <v>166</v>
      </c>
      <c r="M317" s="17">
        <v>2301683882</v>
      </c>
      <c r="N317" s="17">
        <v>36987832</v>
      </c>
      <c r="O317">
        <v>6.43</v>
      </c>
      <c r="P317">
        <v>6.61</v>
      </c>
      <c r="R317">
        <v>19893</v>
      </c>
      <c r="S317" t="s">
        <v>81</v>
      </c>
      <c r="T317">
        <v>6.14</v>
      </c>
      <c r="U317" s="17">
        <v>155</v>
      </c>
      <c r="V317" s="17">
        <v>4666598547</v>
      </c>
      <c r="W317" s="17">
        <v>69460388</v>
      </c>
      <c r="X317">
        <v>5.95</v>
      </c>
      <c r="Y317">
        <v>6.13</v>
      </c>
    </row>
    <row r="318" spans="9:25" x14ac:dyDescent="0.25">
      <c r="I318">
        <v>19893</v>
      </c>
      <c r="J318" t="s">
        <v>82</v>
      </c>
      <c r="K318">
        <v>5.69</v>
      </c>
      <c r="L318" s="17">
        <v>153</v>
      </c>
      <c r="M318" s="17">
        <v>1965377334</v>
      </c>
      <c r="N318" s="17">
        <v>24890473</v>
      </c>
      <c r="O318">
        <v>5.07</v>
      </c>
      <c r="P318">
        <v>6.39</v>
      </c>
      <c r="R318">
        <v>19894</v>
      </c>
      <c r="S318" t="s">
        <v>81</v>
      </c>
      <c r="T318">
        <v>6.26</v>
      </c>
      <c r="U318" s="17">
        <v>222</v>
      </c>
      <c r="V318" s="17">
        <v>7742858342</v>
      </c>
      <c r="W318" s="17">
        <v>109325108</v>
      </c>
      <c r="X318">
        <v>5.65</v>
      </c>
      <c r="Y318">
        <v>6.31</v>
      </c>
    </row>
    <row r="319" spans="9:25" x14ac:dyDescent="0.25">
      <c r="I319">
        <v>19894</v>
      </c>
      <c r="J319" t="s">
        <v>82</v>
      </c>
      <c r="K319">
        <v>5.81</v>
      </c>
      <c r="L319" s="17">
        <v>187</v>
      </c>
      <c r="M319" s="17">
        <v>3245999148</v>
      </c>
      <c r="N319" s="17">
        <v>45787763</v>
      </c>
      <c r="O319">
        <v>5.64</v>
      </c>
      <c r="P319">
        <v>6.37</v>
      </c>
      <c r="R319">
        <v>19901</v>
      </c>
      <c r="S319" t="s">
        <v>81</v>
      </c>
      <c r="T319">
        <v>6.1</v>
      </c>
      <c r="U319" s="17">
        <v>145</v>
      </c>
      <c r="V319" s="17">
        <v>4598589965</v>
      </c>
      <c r="W319" s="17">
        <v>67213422</v>
      </c>
      <c r="X319">
        <v>5.85</v>
      </c>
      <c r="Y319">
        <v>6.16</v>
      </c>
    </row>
    <row r="320" spans="9:25" x14ac:dyDescent="0.25">
      <c r="I320">
        <v>19901</v>
      </c>
      <c r="J320" t="s">
        <v>82</v>
      </c>
      <c r="K320">
        <v>6.47</v>
      </c>
      <c r="L320" s="17">
        <v>158</v>
      </c>
      <c r="M320" s="17">
        <v>2176243069</v>
      </c>
      <c r="N320" s="17">
        <v>31685879</v>
      </c>
      <c r="O320">
        <v>5.82</v>
      </c>
      <c r="P320">
        <v>6.21</v>
      </c>
      <c r="R320">
        <v>19902</v>
      </c>
      <c r="S320" t="s">
        <v>81</v>
      </c>
      <c r="T320">
        <v>6.29</v>
      </c>
      <c r="U320" s="17">
        <v>169</v>
      </c>
      <c r="V320" s="17">
        <v>4962735672</v>
      </c>
      <c r="W320" s="17">
        <v>68663109</v>
      </c>
      <c r="X320">
        <v>5.53</v>
      </c>
      <c r="Y320">
        <v>6.18</v>
      </c>
    </row>
    <row r="321" spans="9:25" x14ac:dyDescent="0.25">
      <c r="I321">
        <v>19902</v>
      </c>
      <c r="J321" t="s">
        <v>82</v>
      </c>
      <c r="K321">
        <v>7.17</v>
      </c>
      <c r="L321" s="17">
        <v>170</v>
      </c>
      <c r="M321" s="17">
        <v>2826133676</v>
      </c>
      <c r="N321" s="17">
        <v>44554198</v>
      </c>
      <c r="O321">
        <v>6.31</v>
      </c>
      <c r="P321">
        <v>6.28</v>
      </c>
      <c r="R321">
        <v>19903</v>
      </c>
      <c r="S321" t="s">
        <v>81</v>
      </c>
      <c r="T321">
        <v>5.82</v>
      </c>
      <c r="U321" s="17">
        <v>143</v>
      </c>
      <c r="V321" s="17">
        <v>4614939994</v>
      </c>
      <c r="W321" s="17">
        <v>67453552</v>
      </c>
      <c r="X321">
        <v>5.85</v>
      </c>
      <c r="Y321">
        <v>6.12</v>
      </c>
    </row>
    <row r="322" spans="9:25" x14ac:dyDescent="0.25">
      <c r="I322">
        <v>19903</v>
      </c>
      <c r="J322" t="s">
        <v>82</v>
      </c>
      <c r="K322">
        <v>6.72</v>
      </c>
      <c r="L322" s="17">
        <v>141</v>
      </c>
      <c r="M322" s="17">
        <v>2218387589</v>
      </c>
      <c r="N322" s="17">
        <v>33645828</v>
      </c>
      <c r="O322">
        <v>6.07</v>
      </c>
      <c r="P322">
        <v>6.54</v>
      </c>
      <c r="R322">
        <v>19904</v>
      </c>
      <c r="S322" t="s">
        <v>81</v>
      </c>
      <c r="T322">
        <v>6.42</v>
      </c>
      <c r="U322" s="17">
        <v>301</v>
      </c>
      <c r="V322" s="17">
        <v>9320355687</v>
      </c>
      <c r="W322" s="17">
        <v>155479252</v>
      </c>
      <c r="X322">
        <v>6.67</v>
      </c>
      <c r="Y322">
        <v>6.16</v>
      </c>
    </row>
    <row r="323" spans="9:25" x14ac:dyDescent="0.25">
      <c r="I323">
        <v>19904</v>
      </c>
      <c r="J323" t="s">
        <v>82</v>
      </c>
      <c r="K323">
        <v>6.71</v>
      </c>
      <c r="L323" s="17">
        <v>244</v>
      </c>
      <c r="M323" s="17">
        <v>3618146786</v>
      </c>
      <c r="N323" s="17">
        <v>56368908</v>
      </c>
      <c r="O323">
        <v>6.23</v>
      </c>
      <c r="P323">
        <v>6.77</v>
      </c>
      <c r="R323">
        <v>19911</v>
      </c>
      <c r="S323" t="s">
        <v>81</v>
      </c>
      <c r="T323">
        <v>6.5</v>
      </c>
      <c r="U323" s="17">
        <v>158</v>
      </c>
      <c r="V323" s="17">
        <v>5128871084</v>
      </c>
      <c r="W323" s="17">
        <v>86541357</v>
      </c>
      <c r="X323">
        <v>6.75</v>
      </c>
      <c r="Y323">
        <v>6.26</v>
      </c>
    </row>
    <row r="324" spans="9:25" x14ac:dyDescent="0.25">
      <c r="I324">
        <v>19911</v>
      </c>
      <c r="J324" t="s">
        <v>82</v>
      </c>
      <c r="K324">
        <v>7.39</v>
      </c>
      <c r="L324" s="17">
        <v>158</v>
      </c>
      <c r="M324" s="17">
        <v>2580100024</v>
      </c>
      <c r="N324" s="17">
        <v>44524245</v>
      </c>
      <c r="O324">
        <v>6.9</v>
      </c>
      <c r="P324">
        <v>7</v>
      </c>
      <c r="R324">
        <v>19912</v>
      </c>
      <c r="S324" t="s">
        <v>81</v>
      </c>
      <c r="T324">
        <v>6.81</v>
      </c>
      <c r="U324" s="17">
        <v>160</v>
      </c>
      <c r="V324" s="17">
        <v>5560409854</v>
      </c>
      <c r="W324" s="17">
        <v>94064395</v>
      </c>
      <c r="X324">
        <v>6.77</v>
      </c>
      <c r="Y324">
        <v>6.39</v>
      </c>
    </row>
    <row r="325" spans="9:25" x14ac:dyDescent="0.25">
      <c r="I325">
        <v>19912</v>
      </c>
      <c r="J325" t="s">
        <v>82</v>
      </c>
      <c r="K325">
        <v>8.1</v>
      </c>
      <c r="L325" s="17">
        <v>148</v>
      </c>
      <c r="M325" s="17">
        <v>2888954099</v>
      </c>
      <c r="N325" s="17">
        <v>51003119</v>
      </c>
      <c r="O325">
        <v>7.06</v>
      </c>
      <c r="P325">
        <v>7.23</v>
      </c>
      <c r="R325">
        <v>19913</v>
      </c>
      <c r="S325" t="s">
        <v>81</v>
      </c>
      <c r="T325">
        <v>7.3</v>
      </c>
      <c r="U325" s="17">
        <v>171</v>
      </c>
      <c r="V325" s="17">
        <v>4064284580</v>
      </c>
      <c r="W325" s="17">
        <v>68692213</v>
      </c>
      <c r="X325">
        <v>6.76</v>
      </c>
      <c r="Y325">
        <v>6.76</v>
      </c>
    </row>
    <row r="326" spans="9:25" x14ac:dyDescent="0.25">
      <c r="I326">
        <v>19913</v>
      </c>
      <c r="J326" t="s">
        <v>82</v>
      </c>
      <c r="K326">
        <v>7.13</v>
      </c>
      <c r="L326" s="17">
        <v>140</v>
      </c>
      <c r="M326" s="17">
        <v>2347585198</v>
      </c>
      <c r="N326" s="17">
        <v>37078750</v>
      </c>
      <c r="O326">
        <v>6.32</v>
      </c>
      <c r="P326">
        <v>7.33</v>
      </c>
      <c r="R326">
        <v>19914</v>
      </c>
      <c r="S326" t="s">
        <v>81</v>
      </c>
      <c r="T326">
        <v>7.56</v>
      </c>
      <c r="U326" s="17">
        <v>311</v>
      </c>
      <c r="V326" s="17">
        <v>9219841047</v>
      </c>
      <c r="W326" s="17">
        <v>158778872</v>
      </c>
      <c r="X326">
        <v>6.89</v>
      </c>
      <c r="Y326">
        <v>7.04</v>
      </c>
    </row>
    <row r="327" spans="9:25" x14ac:dyDescent="0.25">
      <c r="I327">
        <v>19914</v>
      </c>
      <c r="J327" t="s">
        <v>82</v>
      </c>
      <c r="K327">
        <v>7.81</v>
      </c>
      <c r="L327" s="17">
        <v>278</v>
      </c>
      <c r="M327" s="17">
        <v>4518314465</v>
      </c>
      <c r="N327" s="17">
        <v>79428804</v>
      </c>
      <c r="O327">
        <v>7.03</v>
      </c>
      <c r="P327">
        <v>7.61</v>
      </c>
      <c r="R327">
        <v>19921</v>
      </c>
      <c r="S327" t="s">
        <v>81</v>
      </c>
      <c r="T327">
        <v>9.33</v>
      </c>
      <c r="U327" s="17">
        <v>140</v>
      </c>
      <c r="V327" s="17">
        <v>3103788510</v>
      </c>
      <c r="W327" s="17">
        <v>64948771</v>
      </c>
      <c r="X327">
        <v>8.3699999999999992</v>
      </c>
      <c r="Y327">
        <v>7.74</v>
      </c>
    </row>
    <row r="328" spans="9:25" x14ac:dyDescent="0.25">
      <c r="I328">
        <v>19921</v>
      </c>
      <c r="J328" t="s">
        <v>82</v>
      </c>
      <c r="K328">
        <v>7.88</v>
      </c>
      <c r="L328" s="17">
        <v>128</v>
      </c>
      <c r="M328" s="17">
        <v>2187043671</v>
      </c>
      <c r="N328" s="17">
        <v>40896512</v>
      </c>
      <c r="O328">
        <v>7.48</v>
      </c>
      <c r="P328">
        <v>7.73</v>
      </c>
      <c r="R328">
        <v>19922</v>
      </c>
      <c r="S328" t="s">
        <v>81</v>
      </c>
      <c r="T328">
        <v>8.35</v>
      </c>
      <c r="U328" s="17">
        <v>214</v>
      </c>
      <c r="V328" s="17">
        <v>6344643323</v>
      </c>
      <c r="W328" s="17">
        <v>136628098</v>
      </c>
      <c r="X328">
        <v>8.61</v>
      </c>
      <c r="Y328">
        <v>8.1300000000000008</v>
      </c>
    </row>
    <row r="329" spans="9:25" x14ac:dyDescent="0.25">
      <c r="I329">
        <v>19922</v>
      </c>
      <c r="J329" t="s">
        <v>82</v>
      </c>
      <c r="K329">
        <v>9.07</v>
      </c>
      <c r="L329" s="17">
        <v>198</v>
      </c>
      <c r="M329" s="17">
        <v>3050414073</v>
      </c>
      <c r="N329" s="17">
        <v>59843535</v>
      </c>
      <c r="O329">
        <v>7.85</v>
      </c>
      <c r="P329">
        <v>7.97</v>
      </c>
      <c r="R329">
        <v>19923</v>
      </c>
      <c r="S329" t="s">
        <v>81</v>
      </c>
      <c r="T329">
        <v>7.56</v>
      </c>
      <c r="U329" s="17">
        <v>173</v>
      </c>
      <c r="V329" s="17">
        <v>4245072954</v>
      </c>
      <c r="W329" s="17">
        <v>79667141</v>
      </c>
      <c r="X329">
        <v>7.51</v>
      </c>
      <c r="Y329">
        <v>8.19</v>
      </c>
    </row>
    <row r="330" spans="9:25" x14ac:dyDescent="0.25">
      <c r="I330">
        <v>19923</v>
      </c>
      <c r="J330" t="s">
        <v>82</v>
      </c>
      <c r="K330">
        <v>8.02</v>
      </c>
      <c r="L330" s="17">
        <v>136</v>
      </c>
      <c r="M330" s="17">
        <v>2074272492</v>
      </c>
      <c r="N330" s="17">
        <v>36869029</v>
      </c>
      <c r="O330">
        <v>7.11</v>
      </c>
      <c r="P330">
        <v>8.19</v>
      </c>
      <c r="R330">
        <v>19924</v>
      </c>
      <c r="S330" t="s">
        <v>81</v>
      </c>
      <c r="T330">
        <v>8.43</v>
      </c>
      <c r="U330" s="17">
        <v>306</v>
      </c>
      <c r="V330" s="17">
        <v>8913035530</v>
      </c>
      <c r="W330" s="17">
        <v>181764728</v>
      </c>
      <c r="X330">
        <v>8.16</v>
      </c>
      <c r="Y330">
        <v>8.41</v>
      </c>
    </row>
    <row r="331" spans="9:25" x14ac:dyDescent="0.25">
      <c r="I331">
        <v>19924</v>
      </c>
      <c r="J331" t="s">
        <v>82</v>
      </c>
      <c r="K331">
        <v>8.6300000000000008</v>
      </c>
      <c r="L331" s="17">
        <v>269</v>
      </c>
      <c r="M331" s="17">
        <v>4513422924</v>
      </c>
      <c r="N331" s="17">
        <v>87722381</v>
      </c>
      <c r="O331">
        <v>7.77</v>
      </c>
      <c r="P331">
        <v>8.4</v>
      </c>
      <c r="R331">
        <v>19931</v>
      </c>
      <c r="S331" t="s">
        <v>81</v>
      </c>
      <c r="T331">
        <v>8.92</v>
      </c>
      <c r="U331" s="17">
        <v>164</v>
      </c>
      <c r="V331" s="17">
        <v>4508538667</v>
      </c>
      <c r="W331" s="17">
        <v>103957081</v>
      </c>
      <c r="X331">
        <v>9.2200000000000006</v>
      </c>
      <c r="Y331">
        <v>8.31</v>
      </c>
    </row>
    <row r="332" spans="9:25" x14ac:dyDescent="0.25">
      <c r="I332">
        <v>19931</v>
      </c>
      <c r="J332" t="s">
        <v>82</v>
      </c>
      <c r="K332">
        <v>8.9600000000000009</v>
      </c>
      <c r="L332" s="17">
        <v>142</v>
      </c>
      <c r="M332" s="17">
        <v>2247825988</v>
      </c>
      <c r="N332" s="17">
        <v>44841316</v>
      </c>
      <c r="O332">
        <v>7.98</v>
      </c>
      <c r="P332">
        <v>8.67</v>
      </c>
      <c r="R332">
        <v>19932</v>
      </c>
      <c r="S332" t="s">
        <v>81</v>
      </c>
      <c r="T332">
        <v>9.2799999999999994</v>
      </c>
      <c r="U332" s="17">
        <v>173</v>
      </c>
      <c r="V332" s="17">
        <v>4740880582</v>
      </c>
      <c r="W332" s="17">
        <v>90065345</v>
      </c>
      <c r="X332">
        <v>7.6</v>
      </c>
      <c r="Y332">
        <v>8.5399999999999991</v>
      </c>
    </row>
    <row r="333" spans="9:25" x14ac:dyDescent="0.25">
      <c r="I333">
        <v>19932</v>
      </c>
      <c r="J333" t="s">
        <v>82</v>
      </c>
      <c r="K333">
        <v>10.35</v>
      </c>
      <c r="L333" s="17">
        <v>189</v>
      </c>
      <c r="M333" s="17">
        <v>2965191581</v>
      </c>
      <c r="N333" s="17">
        <v>63082340</v>
      </c>
      <c r="O333">
        <v>8.51</v>
      </c>
      <c r="P333">
        <v>8.99</v>
      </c>
      <c r="R333">
        <v>19933</v>
      </c>
      <c r="S333" t="s">
        <v>81</v>
      </c>
      <c r="T333">
        <v>9.51</v>
      </c>
      <c r="U333" s="17">
        <v>159</v>
      </c>
      <c r="V333" s="17">
        <v>5237311666</v>
      </c>
      <c r="W333" s="17">
        <v>112204035</v>
      </c>
      <c r="X333">
        <v>8.57</v>
      </c>
      <c r="Y333">
        <v>9.0299999999999994</v>
      </c>
    </row>
    <row r="334" spans="9:25" x14ac:dyDescent="0.25">
      <c r="I334">
        <v>19933</v>
      </c>
      <c r="J334" t="s">
        <v>82</v>
      </c>
      <c r="K334">
        <v>8.44</v>
      </c>
      <c r="L334" s="17">
        <v>123</v>
      </c>
      <c r="M334" s="17">
        <v>2132952190</v>
      </c>
      <c r="N334" s="17">
        <v>38481603</v>
      </c>
      <c r="O334">
        <v>7.22</v>
      </c>
      <c r="P334">
        <v>9.1</v>
      </c>
      <c r="R334">
        <v>19934</v>
      </c>
      <c r="S334" t="s">
        <v>81</v>
      </c>
      <c r="T334">
        <v>9.19</v>
      </c>
      <c r="U334" s="17">
        <v>278</v>
      </c>
      <c r="V334" s="17">
        <v>7951025315</v>
      </c>
      <c r="W334" s="17">
        <v>167336145</v>
      </c>
      <c r="X334">
        <v>8.42</v>
      </c>
      <c r="Y334">
        <v>9.2200000000000006</v>
      </c>
    </row>
    <row r="335" spans="9:25" x14ac:dyDescent="0.25">
      <c r="I335">
        <v>19934</v>
      </c>
      <c r="J335" t="s">
        <v>82</v>
      </c>
      <c r="K335">
        <v>8.77</v>
      </c>
      <c r="L335" s="17">
        <v>280</v>
      </c>
      <c r="M335" s="17">
        <v>4469277335</v>
      </c>
      <c r="N335" s="17">
        <v>89227315</v>
      </c>
      <c r="O335">
        <v>7.99</v>
      </c>
      <c r="P335">
        <v>9.1300000000000008</v>
      </c>
      <c r="R335">
        <v>19941</v>
      </c>
      <c r="S335" t="s">
        <v>81</v>
      </c>
      <c r="T335">
        <v>8.7100000000000009</v>
      </c>
      <c r="U335" s="17">
        <v>147</v>
      </c>
      <c r="V335" s="17">
        <v>4267292361</v>
      </c>
      <c r="W335" s="17">
        <v>98458478</v>
      </c>
      <c r="X335">
        <v>9.23</v>
      </c>
      <c r="Y335">
        <v>9.17</v>
      </c>
    </row>
    <row r="336" spans="9:25" x14ac:dyDescent="0.25">
      <c r="I336">
        <v>19941</v>
      </c>
      <c r="J336" t="s">
        <v>82</v>
      </c>
      <c r="K336">
        <v>8.48</v>
      </c>
      <c r="L336" s="17">
        <v>127</v>
      </c>
      <c r="M336" s="17">
        <v>2002524768</v>
      </c>
      <c r="N336" s="17">
        <v>39537766</v>
      </c>
      <c r="O336">
        <v>7.9</v>
      </c>
      <c r="P336">
        <v>9.01</v>
      </c>
      <c r="R336">
        <v>19942</v>
      </c>
      <c r="S336" t="s">
        <v>81</v>
      </c>
      <c r="T336">
        <v>9.77</v>
      </c>
      <c r="U336" s="17">
        <v>162</v>
      </c>
      <c r="V336" s="17">
        <v>4172850785</v>
      </c>
      <c r="W336" s="17">
        <v>94712643</v>
      </c>
      <c r="X336">
        <v>9.08</v>
      </c>
      <c r="Y336">
        <v>9.2899999999999991</v>
      </c>
    </row>
    <row r="337" spans="9:25" x14ac:dyDescent="0.25">
      <c r="I337">
        <v>19942</v>
      </c>
      <c r="J337" t="s">
        <v>82</v>
      </c>
      <c r="K337">
        <v>9.39</v>
      </c>
      <c r="L337" s="17">
        <v>176</v>
      </c>
      <c r="M337" s="17">
        <v>3194816572</v>
      </c>
      <c r="N337" s="17">
        <v>64782434</v>
      </c>
      <c r="O337">
        <v>8.11</v>
      </c>
      <c r="P337">
        <v>8.77</v>
      </c>
      <c r="R337">
        <v>19943</v>
      </c>
      <c r="S337" t="s">
        <v>81</v>
      </c>
      <c r="T337">
        <v>9.39</v>
      </c>
      <c r="U337" s="17">
        <v>155</v>
      </c>
      <c r="V337" s="17">
        <v>4262761362</v>
      </c>
      <c r="W337" s="17">
        <v>95788843</v>
      </c>
      <c r="X337">
        <v>8.99</v>
      </c>
      <c r="Y337">
        <v>9.26</v>
      </c>
    </row>
    <row r="338" spans="9:25" x14ac:dyDescent="0.25">
      <c r="I338">
        <v>19943</v>
      </c>
      <c r="J338" t="s">
        <v>82</v>
      </c>
      <c r="K338">
        <v>8.4600000000000009</v>
      </c>
      <c r="L338" s="17">
        <v>134</v>
      </c>
      <c r="M338" s="17">
        <v>2099949129</v>
      </c>
      <c r="N338" s="17">
        <v>42064302</v>
      </c>
      <c r="O338">
        <v>8.01</v>
      </c>
      <c r="P338">
        <v>8.7799999999999994</v>
      </c>
      <c r="R338">
        <v>19944</v>
      </c>
      <c r="S338" t="s">
        <v>81</v>
      </c>
      <c r="T338">
        <v>9.1300000000000008</v>
      </c>
      <c r="U338" s="17">
        <v>248</v>
      </c>
      <c r="V338" s="17">
        <v>7852072871</v>
      </c>
      <c r="W338" s="17">
        <v>175988952</v>
      </c>
      <c r="X338">
        <v>8.9700000000000006</v>
      </c>
      <c r="Y338">
        <v>9.25</v>
      </c>
    </row>
    <row r="339" spans="9:25" x14ac:dyDescent="0.25">
      <c r="I339">
        <v>19944</v>
      </c>
      <c r="J339" t="s">
        <v>82</v>
      </c>
      <c r="K339">
        <v>8.8800000000000008</v>
      </c>
      <c r="L339" s="17">
        <v>280</v>
      </c>
      <c r="M339" s="17">
        <v>5465261250</v>
      </c>
      <c r="N339" s="17">
        <v>111848126</v>
      </c>
      <c r="O339">
        <v>8.19</v>
      </c>
      <c r="P339">
        <v>8.8000000000000007</v>
      </c>
      <c r="R339">
        <v>19951</v>
      </c>
      <c r="S339" t="s">
        <v>81</v>
      </c>
      <c r="T339">
        <v>9.68</v>
      </c>
      <c r="U339" s="17">
        <v>131</v>
      </c>
      <c r="V339" s="17">
        <v>4403280662</v>
      </c>
      <c r="W339" s="17">
        <v>101488979</v>
      </c>
      <c r="X339">
        <v>9.2200000000000006</v>
      </c>
      <c r="Y339">
        <v>9.49</v>
      </c>
    </row>
    <row r="340" spans="9:25" x14ac:dyDescent="0.25">
      <c r="I340">
        <v>19951</v>
      </c>
      <c r="J340" t="s">
        <v>82</v>
      </c>
      <c r="K340">
        <v>9.09</v>
      </c>
      <c r="L340" s="17">
        <v>160</v>
      </c>
      <c r="M340" s="17">
        <v>3105508580</v>
      </c>
      <c r="N340" s="17">
        <v>61754559</v>
      </c>
      <c r="O340">
        <v>7.95</v>
      </c>
      <c r="P340">
        <v>8.9499999999999993</v>
      </c>
      <c r="R340">
        <v>19952</v>
      </c>
      <c r="S340" t="s">
        <v>81</v>
      </c>
      <c r="T340">
        <v>9.77</v>
      </c>
      <c r="U340" s="17">
        <v>147</v>
      </c>
      <c r="V340" s="17">
        <v>4957543847</v>
      </c>
      <c r="W340" s="17">
        <v>118094255</v>
      </c>
      <c r="X340">
        <v>9.5299999999999994</v>
      </c>
      <c r="Y340">
        <v>9.4700000000000006</v>
      </c>
    </row>
    <row r="341" spans="9:25" x14ac:dyDescent="0.25">
      <c r="I341">
        <v>19952</v>
      </c>
      <c r="J341" t="s">
        <v>82</v>
      </c>
      <c r="K341">
        <v>9.7200000000000006</v>
      </c>
      <c r="L341" s="17">
        <v>182</v>
      </c>
      <c r="M341" s="17">
        <v>3176010523</v>
      </c>
      <c r="N341" s="17">
        <v>67147661</v>
      </c>
      <c r="O341">
        <v>8.4600000000000009</v>
      </c>
      <c r="P341">
        <v>9.0399999999999991</v>
      </c>
      <c r="R341">
        <v>19953</v>
      </c>
      <c r="S341" t="s">
        <v>81</v>
      </c>
      <c r="T341">
        <v>9.1</v>
      </c>
      <c r="U341" s="17">
        <v>127</v>
      </c>
      <c r="V341" s="17">
        <v>3773014011</v>
      </c>
      <c r="W341" s="17">
        <v>85557296</v>
      </c>
      <c r="X341">
        <v>9.07</v>
      </c>
      <c r="Y341">
        <v>9.4</v>
      </c>
    </row>
    <row r="342" spans="9:25" x14ac:dyDescent="0.25">
      <c r="I342">
        <v>19953</v>
      </c>
      <c r="J342" t="s">
        <v>82</v>
      </c>
      <c r="K342">
        <v>9.41</v>
      </c>
      <c r="L342" s="17">
        <v>146</v>
      </c>
      <c r="M342" s="17">
        <v>2414430189</v>
      </c>
      <c r="N342" s="17">
        <v>51461579</v>
      </c>
      <c r="O342">
        <v>8.5299999999999994</v>
      </c>
      <c r="P342">
        <v>9.2799999999999994</v>
      </c>
      <c r="R342">
        <v>19954</v>
      </c>
      <c r="S342" t="s">
        <v>81</v>
      </c>
      <c r="T342">
        <v>9.0299999999999994</v>
      </c>
      <c r="U342" s="17">
        <v>314</v>
      </c>
      <c r="V342" s="17">
        <v>10054647641</v>
      </c>
      <c r="W342" s="17">
        <v>222161404</v>
      </c>
      <c r="X342">
        <v>8.84</v>
      </c>
      <c r="Y342">
        <v>9.3699999999999992</v>
      </c>
    </row>
    <row r="343" spans="9:25" x14ac:dyDescent="0.25">
      <c r="I343">
        <v>19954</v>
      </c>
      <c r="J343" t="s">
        <v>82</v>
      </c>
      <c r="K343">
        <v>9.1300000000000008</v>
      </c>
      <c r="L343" s="17">
        <v>359</v>
      </c>
      <c r="M343" s="17">
        <v>6929641264</v>
      </c>
      <c r="N343" s="17">
        <v>149616896</v>
      </c>
      <c r="O343">
        <v>8.64</v>
      </c>
      <c r="P343">
        <v>9.34</v>
      </c>
      <c r="R343">
        <v>19961</v>
      </c>
      <c r="S343" t="s">
        <v>81</v>
      </c>
      <c r="T343">
        <v>9.02</v>
      </c>
      <c r="U343" s="17">
        <v>196</v>
      </c>
      <c r="V343" s="17">
        <v>6532530611</v>
      </c>
      <c r="W343" s="17">
        <v>134433550</v>
      </c>
      <c r="X343">
        <v>8.23</v>
      </c>
      <c r="Y343">
        <v>9.1999999999999993</v>
      </c>
    </row>
    <row r="344" spans="9:25" x14ac:dyDescent="0.25">
      <c r="I344">
        <v>19961</v>
      </c>
      <c r="J344" t="s">
        <v>82</v>
      </c>
      <c r="K344">
        <v>8.94</v>
      </c>
      <c r="L344" s="17">
        <v>212</v>
      </c>
      <c r="M344" s="17">
        <v>3906024110</v>
      </c>
      <c r="N344" s="17">
        <v>78225685</v>
      </c>
      <c r="O344">
        <v>8.01</v>
      </c>
      <c r="P344">
        <v>9.3000000000000007</v>
      </c>
      <c r="R344">
        <v>19962</v>
      </c>
      <c r="S344" t="s">
        <v>81</v>
      </c>
      <c r="T344">
        <v>9.44</v>
      </c>
      <c r="U344" s="17">
        <v>263</v>
      </c>
      <c r="V344" s="17">
        <v>9464014106</v>
      </c>
      <c r="W344" s="17">
        <v>213926688</v>
      </c>
      <c r="X344">
        <v>9.0399999999999991</v>
      </c>
      <c r="Y344">
        <v>9.14</v>
      </c>
    </row>
    <row r="345" spans="9:25" x14ac:dyDescent="0.25">
      <c r="I345">
        <v>19962</v>
      </c>
      <c r="J345" t="s">
        <v>82</v>
      </c>
      <c r="K345">
        <v>9.2899999999999991</v>
      </c>
      <c r="L345" s="17">
        <v>300</v>
      </c>
      <c r="M345" s="17">
        <v>5871533726</v>
      </c>
      <c r="N345" s="17">
        <v>120960747</v>
      </c>
      <c r="O345">
        <v>8.24</v>
      </c>
      <c r="P345">
        <v>9.1999999999999993</v>
      </c>
      <c r="R345">
        <v>19963</v>
      </c>
      <c r="S345" t="s">
        <v>81</v>
      </c>
      <c r="T345">
        <v>9.01</v>
      </c>
      <c r="U345" s="17">
        <v>231</v>
      </c>
      <c r="V345" s="17">
        <v>7684998054</v>
      </c>
      <c r="W345" s="17">
        <v>158275410</v>
      </c>
      <c r="X345">
        <v>8.24</v>
      </c>
      <c r="Y345">
        <v>9.1199999999999992</v>
      </c>
    </row>
    <row r="346" spans="9:25" x14ac:dyDescent="0.25">
      <c r="I346">
        <v>19963</v>
      </c>
      <c r="J346" t="s">
        <v>82</v>
      </c>
      <c r="K346">
        <v>9.1199999999999992</v>
      </c>
      <c r="L346" s="17">
        <v>245</v>
      </c>
      <c r="M346" s="17">
        <v>4316457658</v>
      </c>
      <c r="N346" s="17">
        <v>92619988</v>
      </c>
      <c r="O346">
        <v>8.58</v>
      </c>
      <c r="P346">
        <v>9.1199999999999992</v>
      </c>
      <c r="R346">
        <v>19964</v>
      </c>
      <c r="S346" t="s">
        <v>81</v>
      </c>
      <c r="T346">
        <v>8.31</v>
      </c>
      <c r="U346" s="17">
        <v>339</v>
      </c>
      <c r="V346" s="17">
        <v>12153673731</v>
      </c>
      <c r="W346" s="17">
        <v>238599948</v>
      </c>
      <c r="X346">
        <v>7.85</v>
      </c>
      <c r="Y346">
        <v>8.94</v>
      </c>
    </row>
    <row r="347" spans="9:25" x14ac:dyDescent="0.25">
      <c r="I347">
        <v>19964</v>
      </c>
      <c r="J347" t="s">
        <v>82</v>
      </c>
      <c r="K347">
        <v>8.92</v>
      </c>
      <c r="L347" s="17">
        <v>360</v>
      </c>
      <c r="M347" s="17">
        <v>7237641369</v>
      </c>
      <c r="N347" s="17">
        <v>152255966</v>
      </c>
      <c r="O347">
        <v>8.41</v>
      </c>
      <c r="P347">
        <v>9.07</v>
      </c>
      <c r="R347">
        <v>19971</v>
      </c>
      <c r="S347" t="s">
        <v>81</v>
      </c>
      <c r="T347">
        <v>9.52</v>
      </c>
      <c r="U347" s="17">
        <v>207</v>
      </c>
      <c r="V347" s="17">
        <v>7519263410</v>
      </c>
      <c r="W347" s="17">
        <v>164082591</v>
      </c>
      <c r="X347">
        <v>8.73</v>
      </c>
      <c r="Y347">
        <v>9.06</v>
      </c>
    </row>
    <row r="348" spans="9:25" x14ac:dyDescent="0.25">
      <c r="I348">
        <v>19971</v>
      </c>
      <c r="J348" t="s">
        <v>82</v>
      </c>
      <c r="K348">
        <v>9.3000000000000007</v>
      </c>
      <c r="L348" s="17">
        <v>243</v>
      </c>
      <c r="M348" s="17">
        <v>4916489115</v>
      </c>
      <c r="N348" s="17">
        <v>107758547</v>
      </c>
      <c r="O348">
        <v>8.77</v>
      </c>
      <c r="P348">
        <v>9.16</v>
      </c>
      <c r="R348">
        <v>19972</v>
      </c>
      <c r="S348" t="s">
        <v>81</v>
      </c>
      <c r="T348">
        <v>8.8000000000000007</v>
      </c>
      <c r="U348" s="17">
        <v>282</v>
      </c>
      <c r="V348" s="17">
        <v>10595864897</v>
      </c>
      <c r="W348" s="17">
        <v>229708237</v>
      </c>
      <c r="X348">
        <v>8.67</v>
      </c>
      <c r="Y348">
        <v>8.9</v>
      </c>
    </row>
    <row r="349" spans="9:25" x14ac:dyDescent="0.25">
      <c r="I349">
        <v>19972</v>
      </c>
      <c r="J349" t="s">
        <v>82</v>
      </c>
      <c r="K349">
        <v>9.35</v>
      </c>
      <c r="L349" s="17">
        <v>270</v>
      </c>
      <c r="M349" s="17">
        <v>5171471166</v>
      </c>
      <c r="N349" s="17">
        <v>112313465</v>
      </c>
      <c r="O349">
        <v>8.69</v>
      </c>
      <c r="P349">
        <v>9.17</v>
      </c>
      <c r="R349">
        <v>19973</v>
      </c>
      <c r="S349" t="s">
        <v>81</v>
      </c>
      <c r="T349">
        <v>9.3000000000000007</v>
      </c>
      <c r="U349" s="17">
        <v>231</v>
      </c>
      <c r="V349" s="17">
        <v>8051199345</v>
      </c>
      <c r="W349" s="17">
        <v>182287168</v>
      </c>
      <c r="X349">
        <v>9.06</v>
      </c>
      <c r="Y349">
        <v>8.98</v>
      </c>
    </row>
    <row r="350" spans="9:25" x14ac:dyDescent="0.25">
      <c r="I350">
        <v>19973</v>
      </c>
      <c r="J350" t="s">
        <v>82</v>
      </c>
      <c r="K350">
        <v>8.8800000000000008</v>
      </c>
      <c r="L350" s="17">
        <v>228</v>
      </c>
      <c r="M350" s="17">
        <v>4296297995</v>
      </c>
      <c r="N350" s="17">
        <v>93350750</v>
      </c>
      <c r="O350">
        <v>8.69</v>
      </c>
      <c r="P350">
        <v>9.11</v>
      </c>
      <c r="R350">
        <v>19974</v>
      </c>
      <c r="S350" t="s">
        <v>81</v>
      </c>
      <c r="T350">
        <v>8.67</v>
      </c>
      <c r="U350" s="17">
        <v>319</v>
      </c>
      <c r="V350" s="17">
        <v>13179809136</v>
      </c>
      <c r="W350" s="17">
        <v>272535343</v>
      </c>
      <c r="X350">
        <v>8.27</v>
      </c>
      <c r="Y350">
        <v>9.06</v>
      </c>
    </row>
    <row r="351" spans="9:25" x14ac:dyDescent="0.25">
      <c r="I351">
        <v>19974</v>
      </c>
      <c r="J351" t="s">
        <v>82</v>
      </c>
      <c r="K351">
        <v>8.56</v>
      </c>
      <c r="L351" s="17">
        <v>300</v>
      </c>
      <c r="M351" s="17">
        <v>5976275699</v>
      </c>
      <c r="N351" s="17">
        <v>121678998</v>
      </c>
      <c r="O351">
        <v>8.14</v>
      </c>
      <c r="P351">
        <v>9.02</v>
      </c>
      <c r="R351">
        <v>19981</v>
      </c>
      <c r="S351" t="s">
        <v>81</v>
      </c>
      <c r="T351">
        <v>8.57</v>
      </c>
      <c r="U351" s="17">
        <v>244</v>
      </c>
      <c r="V351" s="17">
        <v>10744925673</v>
      </c>
      <c r="W351" s="17">
        <v>213013671</v>
      </c>
      <c r="X351">
        <v>7.93</v>
      </c>
      <c r="Y351">
        <v>8.82</v>
      </c>
    </row>
    <row r="352" spans="9:25" x14ac:dyDescent="0.25">
      <c r="I352">
        <v>19981</v>
      </c>
      <c r="J352" t="s">
        <v>82</v>
      </c>
      <c r="K352">
        <v>8.77</v>
      </c>
      <c r="L352" s="17">
        <v>207</v>
      </c>
      <c r="M352" s="17">
        <v>4441475625</v>
      </c>
      <c r="N352" s="17">
        <v>96711542</v>
      </c>
      <c r="O352">
        <v>8.7100000000000009</v>
      </c>
      <c r="P352">
        <v>8.89</v>
      </c>
      <c r="R352">
        <v>19982</v>
      </c>
      <c r="S352" t="s">
        <v>81</v>
      </c>
      <c r="T352">
        <v>8.3800000000000008</v>
      </c>
      <c r="U352" s="17">
        <v>261</v>
      </c>
      <c r="V352" s="17">
        <v>11015262854</v>
      </c>
      <c r="W352" s="17">
        <v>214584425</v>
      </c>
      <c r="X352">
        <v>7.79</v>
      </c>
      <c r="Y352">
        <v>8.7100000000000009</v>
      </c>
    </row>
    <row r="353" spans="9:25" x14ac:dyDescent="0.25">
      <c r="I353">
        <v>19982</v>
      </c>
      <c r="J353" t="s">
        <v>82</v>
      </c>
      <c r="K353">
        <v>9.39</v>
      </c>
      <c r="L353" s="17">
        <v>277</v>
      </c>
      <c r="M353" s="17">
        <v>5674703189</v>
      </c>
      <c r="N353" s="17">
        <v>120946425</v>
      </c>
      <c r="O353">
        <v>8.5299999999999994</v>
      </c>
      <c r="P353">
        <v>8.9</v>
      </c>
      <c r="R353">
        <v>19983</v>
      </c>
      <c r="S353" t="s">
        <v>81</v>
      </c>
      <c r="T353">
        <v>8.64</v>
      </c>
      <c r="U353" s="17">
        <v>250</v>
      </c>
      <c r="V353" s="17">
        <v>10891112013</v>
      </c>
      <c r="W353" s="17">
        <v>205687263</v>
      </c>
      <c r="X353">
        <v>7.55</v>
      </c>
      <c r="Y353">
        <v>8.5399999999999991</v>
      </c>
    </row>
    <row r="354" spans="9:25" x14ac:dyDescent="0.25">
      <c r="I354">
        <v>19983</v>
      </c>
      <c r="J354" t="s">
        <v>82</v>
      </c>
      <c r="K354">
        <v>8.5299999999999994</v>
      </c>
      <c r="L354" s="17">
        <v>222</v>
      </c>
      <c r="M354" s="17">
        <v>4780138767</v>
      </c>
      <c r="N354" s="17">
        <v>102832295</v>
      </c>
      <c r="O354">
        <v>8.61</v>
      </c>
      <c r="P354">
        <v>8.81</v>
      </c>
      <c r="R354">
        <v>19984</v>
      </c>
      <c r="S354" t="s">
        <v>81</v>
      </c>
      <c r="T354">
        <v>8.19</v>
      </c>
      <c r="U354" s="17">
        <v>325</v>
      </c>
      <c r="V354" s="17">
        <v>15055418238</v>
      </c>
      <c r="W354" s="17">
        <v>288520454</v>
      </c>
      <c r="X354">
        <v>7.67</v>
      </c>
      <c r="Y354">
        <v>8.43</v>
      </c>
    </row>
    <row r="355" spans="9:25" x14ac:dyDescent="0.25">
      <c r="I355">
        <v>19984</v>
      </c>
      <c r="J355" t="s">
        <v>82</v>
      </c>
      <c r="K355">
        <v>8.4</v>
      </c>
      <c r="L355" s="17">
        <v>322</v>
      </c>
      <c r="M355" s="17">
        <v>7200182444</v>
      </c>
      <c r="N355" s="17">
        <v>147496365</v>
      </c>
      <c r="O355">
        <v>8.19</v>
      </c>
      <c r="P355">
        <v>8.77</v>
      </c>
      <c r="R355">
        <v>19991</v>
      </c>
      <c r="S355" t="s">
        <v>81</v>
      </c>
      <c r="T355">
        <v>8.2100000000000009</v>
      </c>
      <c r="U355" s="17">
        <v>276</v>
      </c>
      <c r="V355" s="17">
        <v>12536604771</v>
      </c>
      <c r="W355" s="17">
        <v>229018358</v>
      </c>
      <c r="X355">
        <v>7.31</v>
      </c>
      <c r="Y355">
        <v>8.33</v>
      </c>
    </row>
    <row r="356" spans="9:25" x14ac:dyDescent="0.25">
      <c r="I356">
        <v>19991</v>
      </c>
      <c r="J356" t="s">
        <v>82</v>
      </c>
      <c r="K356">
        <v>8.73</v>
      </c>
      <c r="L356" s="17">
        <v>226</v>
      </c>
      <c r="M356" s="17">
        <v>4732534321</v>
      </c>
      <c r="N356" s="17">
        <v>98010122</v>
      </c>
      <c r="O356">
        <v>8.2799999999999994</v>
      </c>
      <c r="P356">
        <v>8.76</v>
      </c>
      <c r="R356">
        <v>19992</v>
      </c>
      <c r="S356" t="s">
        <v>81</v>
      </c>
      <c r="T356">
        <v>8.75</v>
      </c>
      <c r="U356" s="17">
        <v>274</v>
      </c>
      <c r="V356" s="17">
        <v>12134581390</v>
      </c>
      <c r="W356" s="17">
        <v>237687004</v>
      </c>
      <c r="X356">
        <v>7.84</v>
      </c>
      <c r="Y356">
        <v>8.41</v>
      </c>
    </row>
    <row r="357" spans="9:25" x14ac:dyDescent="0.25">
      <c r="I357">
        <v>19992</v>
      </c>
      <c r="J357" t="s">
        <v>82</v>
      </c>
      <c r="K357">
        <v>8.66</v>
      </c>
      <c r="L357" s="17">
        <v>268</v>
      </c>
      <c r="M357" s="17">
        <v>6713662155</v>
      </c>
      <c r="N357" s="17">
        <v>138435357</v>
      </c>
      <c r="O357">
        <v>8.25</v>
      </c>
      <c r="P357">
        <v>8.58</v>
      </c>
      <c r="R357">
        <v>19993</v>
      </c>
      <c r="S357" t="s">
        <v>81</v>
      </c>
      <c r="T357">
        <v>8.08</v>
      </c>
      <c r="U357" s="17">
        <v>281</v>
      </c>
      <c r="V357" s="17">
        <v>15089602705</v>
      </c>
      <c r="W357" s="17">
        <v>275914755</v>
      </c>
      <c r="X357">
        <v>7.31</v>
      </c>
      <c r="Y357">
        <v>8.27</v>
      </c>
    </row>
    <row r="358" spans="9:25" x14ac:dyDescent="0.25">
      <c r="I358">
        <v>19993</v>
      </c>
      <c r="J358" t="s">
        <v>82</v>
      </c>
      <c r="K358">
        <v>8.08</v>
      </c>
      <c r="L358" s="17">
        <v>242</v>
      </c>
      <c r="M358" s="17">
        <v>6267862656</v>
      </c>
      <c r="N358" s="17">
        <v>117915284</v>
      </c>
      <c r="O358">
        <v>7.53</v>
      </c>
      <c r="P358">
        <v>8.4700000000000006</v>
      </c>
      <c r="R358">
        <v>19994</v>
      </c>
      <c r="S358" t="s">
        <v>81</v>
      </c>
      <c r="T358">
        <v>7.8</v>
      </c>
      <c r="U358" s="17">
        <v>339</v>
      </c>
      <c r="V358" s="17">
        <v>16058339236</v>
      </c>
      <c r="W358" s="17">
        <v>280551933</v>
      </c>
      <c r="X358">
        <v>6.99</v>
      </c>
      <c r="Y358">
        <v>8.17</v>
      </c>
    </row>
    <row r="359" spans="9:25" x14ac:dyDescent="0.25">
      <c r="I359">
        <v>19994</v>
      </c>
      <c r="J359" t="s">
        <v>82</v>
      </c>
      <c r="K359">
        <v>8.1300000000000008</v>
      </c>
      <c r="L359" s="17">
        <v>352</v>
      </c>
      <c r="M359" s="17">
        <v>8837323099</v>
      </c>
      <c r="N359" s="17">
        <v>165346438</v>
      </c>
      <c r="O359">
        <v>7.48</v>
      </c>
      <c r="P359">
        <v>8.4</v>
      </c>
      <c r="R359">
        <v>20001</v>
      </c>
      <c r="S359" t="s">
        <v>81</v>
      </c>
      <c r="T359">
        <v>8.35</v>
      </c>
      <c r="U359" s="17">
        <v>310</v>
      </c>
      <c r="V359" s="17">
        <v>14160025822</v>
      </c>
      <c r="W359" s="17">
        <v>266213002</v>
      </c>
      <c r="X359">
        <v>7.52</v>
      </c>
      <c r="Y359">
        <v>8.23</v>
      </c>
    </row>
    <row r="360" spans="9:25" x14ac:dyDescent="0.25">
      <c r="I360">
        <v>20001</v>
      </c>
      <c r="J360" t="s">
        <v>82</v>
      </c>
      <c r="K360">
        <v>8.6</v>
      </c>
      <c r="L360" s="17">
        <v>292</v>
      </c>
      <c r="M360" s="17">
        <v>7587186444</v>
      </c>
      <c r="N360" s="17">
        <v>156990098</v>
      </c>
      <c r="O360">
        <v>8.2799999999999994</v>
      </c>
      <c r="P360">
        <v>8.3699999999999992</v>
      </c>
      <c r="R360">
        <v>20002</v>
      </c>
      <c r="S360" t="s">
        <v>81</v>
      </c>
      <c r="T360">
        <v>8.23</v>
      </c>
      <c r="U360" s="17">
        <v>374</v>
      </c>
      <c r="V360" s="17">
        <v>15111310776</v>
      </c>
      <c r="W360" s="17">
        <v>292208236</v>
      </c>
      <c r="X360">
        <v>7.73</v>
      </c>
      <c r="Y360">
        <v>8.11</v>
      </c>
    </row>
    <row r="361" spans="9:25" x14ac:dyDescent="0.25">
      <c r="I361">
        <v>20002</v>
      </c>
      <c r="J361" t="s">
        <v>82</v>
      </c>
      <c r="K361">
        <v>8.4499999999999993</v>
      </c>
      <c r="L361" s="17">
        <v>358</v>
      </c>
      <c r="M361" s="17">
        <v>7886283343</v>
      </c>
      <c r="N361" s="17">
        <v>160006866</v>
      </c>
      <c r="O361">
        <v>8.1199999999999992</v>
      </c>
      <c r="P361">
        <v>8.32</v>
      </c>
      <c r="R361">
        <v>20003</v>
      </c>
      <c r="S361" t="s">
        <v>81</v>
      </c>
      <c r="T361">
        <v>8.36</v>
      </c>
      <c r="U361" s="17">
        <v>373</v>
      </c>
      <c r="V361" s="17">
        <v>16981575334</v>
      </c>
      <c r="W361" s="17">
        <v>343901744</v>
      </c>
      <c r="X361">
        <v>8.1</v>
      </c>
      <c r="Y361">
        <v>8.18</v>
      </c>
    </row>
    <row r="362" spans="9:25" x14ac:dyDescent="0.25">
      <c r="I362">
        <v>20003</v>
      </c>
      <c r="J362" t="s">
        <v>82</v>
      </c>
      <c r="K362">
        <v>8.58</v>
      </c>
      <c r="L362" s="17">
        <v>304</v>
      </c>
      <c r="M362" s="17">
        <v>7819953121</v>
      </c>
      <c r="N362" s="17">
        <v>160937980</v>
      </c>
      <c r="O362">
        <v>8.23</v>
      </c>
      <c r="P362">
        <v>8.44</v>
      </c>
      <c r="R362">
        <v>20004</v>
      </c>
      <c r="S362" t="s">
        <v>81</v>
      </c>
      <c r="T362">
        <v>8.6199999999999992</v>
      </c>
      <c r="U362" s="17">
        <v>423</v>
      </c>
      <c r="V362" s="17">
        <v>20570877099</v>
      </c>
      <c r="W362" s="17">
        <v>410914583</v>
      </c>
      <c r="X362">
        <v>7.99</v>
      </c>
      <c r="Y362">
        <v>8.3699999999999992</v>
      </c>
    </row>
    <row r="363" spans="9:25" x14ac:dyDescent="0.25">
      <c r="I363">
        <v>20004</v>
      </c>
      <c r="J363" t="s">
        <v>82</v>
      </c>
      <c r="K363">
        <v>8.68</v>
      </c>
      <c r="L363" s="17">
        <v>429</v>
      </c>
      <c r="M363" s="17">
        <v>10176072893</v>
      </c>
      <c r="N363" s="17">
        <v>211772603</v>
      </c>
      <c r="O363">
        <v>8.32</v>
      </c>
      <c r="P363">
        <v>8.58</v>
      </c>
      <c r="R363">
        <v>20011</v>
      </c>
      <c r="S363" t="s">
        <v>81</v>
      </c>
      <c r="T363">
        <v>8.65</v>
      </c>
      <c r="U363" s="17">
        <v>382</v>
      </c>
      <c r="V363" s="17">
        <v>17231872527</v>
      </c>
      <c r="W363" s="17">
        <v>360070513</v>
      </c>
      <c r="X363">
        <v>8.36</v>
      </c>
      <c r="Y363">
        <v>8.43</v>
      </c>
    </row>
    <row r="364" spans="9:25" x14ac:dyDescent="0.25">
      <c r="I364">
        <v>20011</v>
      </c>
      <c r="J364" t="s">
        <v>82</v>
      </c>
      <c r="K364">
        <v>8.99</v>
      </c>
      <c r="L364" s="17">
        <v>366</v>
      </c>
      <c r="M364" s="17">
        <v>9119973359</v>
      </c>
      <c r="N364" s="17">
        <v>199502564</v>
      </c>
      <c r="O364">
        <v>8.75</v>
      </c>
      <c r="P364">
        <v>8.68</v>
      </c>
      <c r="R364">
        <v>20012</v>
      </c>
      <c r="S364" t="s">
        <v>81</v>
      </c>
      <c r="T364">
        <v>8.9600000000000009</v>
      </c>
      <c r="U364" s="17">
        <v>458</v>
      </c>
      <c r="V364" s="17">
        <v>19245539203</v>
      </c>
      <c r="W364" s="17">
        <v>420654667</v>
      </c>
      <c r="X364">
        <v>8.74</v>
      </c>
      <c r="Y364">
        <v>8.61</v>
      </c>
    </row>
    <row r="365" spans="9:25" x14ac:dyDescent="0.25">
      <c r="I365">
        <v>20012</v>
      </c>
      <c r="J365" t="s">
        <v>82</v>
      </c>
      <c r="K365">
        <v>8.83</v>
      </c>
      <c r="L365" s="17">
        <v>391</v>
      </c>
      <c r="M365" s="17">
        <v>9401480697</v>
      </c>
      <c r="N365" s="17">
        <v>203723664</v>
      </c>
      <c r="O365">
        <v>8.67</v>
      </c>
      <c r="P365">
        <v>8.77</v>
      </c>
      <c r="R365">
        <v>20013</v>
      </c>
      <c r="S365" t="s">
        <v>81</v>
      </c>
      <c r="T365">
        <v>8.75</v>
      </c>
      <c r="U365" s="17">
        <v>401</v>
      </c>
      <c r="V365" s="17">
        <v>19789626381</v>
      </c>
      <c r="W365" s="17">
        <v>413664302</v>
      </c>
      <c r="X365">
        <v>8.36</v>
      </c>
      <c r="Y365">
        <v>8.7100000000000009</v>
      </c>
    </row>
    <row r="366" spans="9:25" x14ac:dyDescent="0.25">
      <c r="I366">
        <v>20013</v>
      </c>
      <c r="J366" t="s">
        <v>82</v>
      </c>
      <c r="K366">
        <v>8.4499999999999993</v>
      </c>
      <c r="L366" s="17">
        <v>334</v>
      </c>
      <c r="M366" s="17">
        <v>8576941192</v>
      </c>
      <c r="N366" s="17">
        <v>176236222</v>
      </c>
      <c r="O366">
        <v>8.2200000000000006</v>
      </c>
      <c r="P366">
        <v>8.74</v>
      </c>
      <c r="R366">
        <v>20014</v>
      </c>
      <c r="S366" t="s">
        <v>81</v>
      </c>
      <c r="T366">
        <v>8.99</v>
      </c>
      <c r="U366" s="17">
        <v>604</v>
      </c>
      <c r="V366" s="17">
        <v>28345275200</v>
      </c>
      <c r="W366" s="17">
        <v>603487198</v>
      </c>
      <c r="X366">
        <v>8.52</v>
      </c>
      <c r="Y366">
        <v>8.82</v>
      </c>
    </row>
    <row r="367" spans="9:25" x14ac:dyDescent="0.25">
      <c r="I367">
        <v>20014</v>
      </c>
      <c r="J367" t="s">
        <v>82</v>
      </c>
      <c r="K367">
        <v>8.5</v>
      </c>
      <c r="L367" s="17">
        <v>570</v>
      </c>
      <c r="M367" s="17">
        <v>13297365129</v>
      </c>
      <c r="N367" s="17">
        <v>267364580</v>
      </c>
      <c r="O367">
        <v>8.0399999999999991</v>
      </c>
      <c r="P367">
        <v>8.69</v>
      </c>
      <c r="R367">
        <v>20021</v>
      </c>
      <c r="S367" t="s">
        <v>81</v>
      </c>
      <c r="T367">
        <v>9.09</v>
      </c>
      <c r="U367" s="17">
        <v>430</v>
      </c>
      <c r="V367" s="17">
        <v>17567859007</v>
      </c>
      <c r="W367" s="17">
        <v>388562741</v>
      </c>
      <c r="X367">
        <v>8.85</v>
      </c>
      <c r="Y367">
        <v>8.93</v>
      </c>
    </row>
    <row r="368" spans="9:25" x14ac:dyDescent="0.25">
      <c r="I368">
        <v>20021</v>
      </c>
      <c r="J368" t="s">
        <v>82</v>
      </c>
      <c r="K368">
        <v>8.5399999999999991</v>
      </c>
      <c r="L368" s="17">
        <v>350</v>
      </c>
      <c r="M368" s="17">
        <v>8936317347</v>
      </c>
      <c r="N368" s="17">
        <v>186563187</v>
      </c>
      <c r="O368">
        <v>8.35</v>
      </c>
      <c r="P368">
        <v>8.58</v>
      </c>
      <c r="R368">
        <v>20022</v>
      </c>
      <c r="S368" t="s">
        <v>81</v>
      </c>
      <c r="T368">
        <v>9.36</v>
      </c>
      <c r="U368" s="17">
        <v>454</v>
      </c>
      <c r="V368" s="17">
        <v>19492997244</v>
      </c>
      <c r="W368" s="17">
        <v>434282634</v>
      </c>
      <c r="X368">
        <v>8.91</v>
      </c>
      <c r="Y368">
        <v>9.0299999999999994</v>
      </c>
    </row>
    <row r="369" spans="9:25" x14ac:dyDescent="0.25">
      <c r="I369">
        <v>20022</v>
      </c>
      <c r="J369" t="s">
        <v>82</v>
      </c>
      <c r="K369">
        <v>8.51</v>
      </c>
      <c r="L369" s="17">
        <v>406</v>
      </c>
      <c r="M369" s="17">
        <v>9239969965</v>
      </c>
      <c r="N369" s="17">
        <v>190284368</v>
      </c>
      <c r="O369">
        <v>8.24</v>
      </c>
      <c r="P369">
        <v>8.5</v>
      </c>
      <c r="R369">
        <v>20023</v>
      </c>
      <c r="S369" t="s">
        <v>81</v>
      </c>
      <c r="T369">
        <v>8.59</v>
      </c>
      <c r="U369" s="17">
        <v>484</v>
      </c>
      <c r="V369" s="17">
        <v>22030855680</v>
      </c>
      <c r="W369" s="17">
        <v>453965855</v>
      </c>
      <c r="X369">
        <v>8.24</v>
      </c>
      <c r="Y369">
        <v>8.9700000000000006</v>
      </c>
    </row>
    <row r="370" spans="9:25" x14ac:dyDescent="0.25">
      <c r="I370">
        <v>20023</v>
      </c>
      <c r="J370" t="s">
        <v>82</v>
      </c>
      <c r="K370">
        <v>8</v>
      </c>
      <c r="L370" s="17">
        <v>346</v>
      </c>
      <c r="M370" s="17">
        <v>9874075253</v>
      </c>
      <c r="N370" s="17">
        <v>196158648</v>
      </c>
      <c r="O370">
        <v>7.95</v>
      </c>
      <c r="P370">
        <v>8.39</v>
      </c>
      <c r="R370">
        <v>20024</v>
      </c>
      <c r="S370" t="s">
        <v>81</v>
      </c>
      <c r="T370">
        <v>8.48</v>
      </c>
      <c r="U370" s="17">
        <v>612</v>
      </c>
      <c r="V370" s="17">
        <v>27161426720</v>
      </c>
      <c r="W370" s="17">
        <v>559241125</v>
      </c>
      <c r="X370">
        <v>8.24</v>
      </c>
      <c r="Y370">
        <v>8.83</v>
      </c>
    </row>
    <row r="371" spans="9:25" x14ac:dyDescent="0.25">
      <c r="I371">
        <v>20024</v>
      </c>
      <c r="J371" t="s">
        <v>82</v>
      </c>
      <c r="K371">
        <v>7.95</v>
      </c>
      <c r="L371" s="17">
        <v>536</v>
      </c>
      <c r="M371" s="17">
        <v>13797531684</v>
      </c>
      <c r="N371" s="17">
        <v>268956886</v>
      </c>
      <c r="O371">
        <v>7.8</v>
      </c>
      <c r="P371">
        <v>8.25</v>
      </c>
      <c r="R371">
        <v>20031</v>
      </c>
      <c r="S371" t="s">
        <v>81</v>
      </c>
      <c r="T371">
        <v>8.49</v>
      </c>
      <c r="U371" s="17">
        <v>484</v>
      </c>
      <c r="V371" s="17">
        <v>19659264834</v>
      </c>
      <c r="W371" s="17">
        <v>413985792</v>
      </c>
      <c r="X371">
        <v>8.42</v>
      </c>
      <c r="Y371">
        <v>8.68</v>
      </c>
    </row>
    <row r="372" spans="9:25" x14ac:dyDescent="0.25">
      <c r="I372">
        <v>20031</v>
      </c>
      <c r="J372" t="s">
        <v>82</v>
      </c>
      <c r="K372">
        <v>7.64</v>
      </c>
      <c r="L372" s="17">
        <v>356</v>
      </c>
      <c r="M372" s="17">
        <v>10124973737</v>
      </c>
      <c r="N372" s="17">
        <v>193085432</v>
      </c>
      <c r="O372">
        <v>7.63</v>
      </c>
      <c r="P372">
        <v>8.02</v>
      </c>
      <c r="R372">
        <v>20032</v>
      </c>
      <c r="S372" t="s">
        <v>81</v>
      </c>
      <c r="T372">
        <v>8.4700000000000006</v>
      </c>
      <c r="U372" s="17">
        <v>530</v>
      </c>
      <c r="V372" s="17">
        <v>21584373758</v>
      </c>
      <c r="W372" s="17">
        <v>445562105</v>
      </c>
      <c r="X372">
        <v>8.26</v>
      </c>
      <c r="Y372">
        <v>8.4600000000000009</v>
      </c>
    </row>
    <row r="373" spans="9:25" x14ac:dyDescent="0.25">
      <c r="I373">
        <v>20032</v>
      </c>
      <c r="J373" t="s">
        <v>82</v>
      </c>
      <c r="K373">
        <v>7.79</v>
      </c>
      <c r="L373" s="17">
        <v>479</v>
      </c>
      <c r="M373" s="17">
        <v>12023650242</v>
      </c>
      <c r="N373" s="17">
        <v>232392707</v>
      </c>
      <c r="O373">
        <v>7.73</v>
      </c>
      <c r="P373">
        <v>7.84</v>
      </c>
      <c r="R373">
        <v>20033</v>
      </c>
      <c r="S373" t="s">
        <v>81</v>
      </c>
      <c r="T373">
        <v>8.0299999999999994</v>
      </c>
      <c r="U373" s="17">
        <v>498</v>
      </c>
      <c r="V373" s="17">
        <v>21805435394</v>
      </c>
      <c r="W373" s="17">
        <v>422383973</v>
      </c>
      <c r="X373">
        <v>7.75</v>
      </c>
      <c r="Y373">
        <v>8.32</v>
      </c>
    </row>
    <row r="374" spans="9:25" x14ac:dyDescent="0.25">
      <c r="I374">
        <v>20033</v>
      </c>
      <c r="J374" t="s">
        <v>82</v>
      </c>
      <c r="K374">
        <v>7.54</v>
      </c>
      <c r="L374" s="17">
        <v>398</v>
      </c>
      <c r="M374" s="17">
        <v>11551272609</v>
      </c>
      <c r="N374" s="17">
        <v>213570453</v>
      </c>
      <c r="O374">
        <v>7.4</v>
      </c>
      <c r="P374">
        <v>7.73</v>
      </c>
      <c r="R374">
        <v>20034</v>
      </c>
      <c r="S374" t="s">
        <v>81</v>
      </c>
      <c r="T374">
        <v>7.85</v>
      </c>
      <c r="U374" s="17">
        <v>571</v>
      </c>
      <c r="V374" s="17">
        <v>26710860215</v>
      </c>
      <c r="W374" s="17">
        <v>522760808</v>
      </c>
      <c r="X374">
        <v>7.83</v>
      </c>
      <c r="Y374">
        <v>8.15</v>
      </c>
    </row>
    <row r="375" spans="9:25" x14ac:dyDescent="0.25">
      <c r="I375">
        <v>20034</v>
      </c>
      <c r="J375" t="s">
        <v>82</v>
      </c>
      <c r="K375">
        <v>7.32</v>
      </c>
      <c r="L375" s="17">
        <v>584</v>
      </c>
      <c r="M375" s="17">
        <v>14858563720</v>
      </c>
      <c r="N375" s="17">
        <v>273224184</v>
      </c>
      <c r="O375">
        <v>7.36</v>
      </c>
      <c r="P375">
        <v>7.57</v>
      </c>
      <c r="R375">
        <v>20041</v>
      </c>
      <c r="S375" t="s">
        <v>81</v>
      </c>
      <c r="T375">
        <v>7.71</v>
      </c>
      <c r="U375" s="17">
        <v>438</v>
      </c>
      <c r="V375" s="17">
        <v>18503505493</v>
      </c>
      <c r="W375" s="17">
        <v>359023879</v>
      </c>
      <c r="X375">
        <v>7.76</v>
      </c>
      <c r="Y375">
        <v>7.93</v>
      </c>
    </row>
    <row r="376" spans="9:25" x14ac:dyDescent="0.25">
      <c r="I376">
        <v>20041</v>
      </c>
      <c r="J376" t="s">
        <v>82</v>
      </c>
      <c r="K376">
        <v>7.48</v>
      </c>
      <c r="L376" s="17">
        <v>355</v>
      </c>
      <c r="M376" s="17">
        <v>11602367832</v>
      </c>
      <c r="N376" s="17">
        <v>213100495</v>
      </c>
      <c r="O376">
        <v>7.35</v>
      </c>
      <c r="P376">
        <v>7.53</v>
      </c>
      <c r="R376">
        <v>20042</v>
      </c>
      <c r="S376" t="s">
        <v>81</v>
      </c>
      <c r="T376">
        <v>8.11</v>
      </c>
      <c r="U376" s="17">
        <v>476</v>
      </c>
      <c r="V376" s="17">
        <v>20926382890</v>
      </c>
      <c r="W376" s="17">
        <v>410447484</v>
      </c>
      <c r="X376">
        <v>7.85</v>
      </c>
      <c r="Y376">
        <v>7.84</v>
      </c>
    </row>
    <row r="377" spans="9:25" x14ac:dyDescent="0.25">
      <c r="I377">
        <v>20042</v>
      </c>
      <c r="J377" t="s">
        <v>82</v>
      </c>
      <c r="K377">
        <v>7.22</v>
      </c>
      <c r="L377" s="17">
        <v>447</v>
      </c>
      <c r="M377" s="17">
        <v>11581486720</v>
      </c>
      <c r="N377" s="17">
        <v>212473295</v>
      </c>
      <c r="O377">
        <v>7.34</v>
      </c>
      <c r="P377">
        <v>7.39</v>
      </c>
      <c r="R377">
        <v>20043</v>
      </c>
      <c r="S377" t="s">
        <v>81</v>
      </c>
      <c r="T377">
        <v>7.2</v>
      </c>
      <c r="U377" s="17">
        <v>488</v>
      </c>
      <c r="V377" s="17">
        <v>24227065639</v>
      </c>
      <c r="W377" s="17">
        <v>417153989</v>
      </c>
      <c r="X377">
        <v>6.89</v>
      </c>
      <c r="Y377">
        <v>7.66</v>
      </c>
    </row>
    <row r="378" spans="9:25" x14ac:dyDescent="0.25">
      <c r="I378">
        <v>20043</v>
      </c>
      <c r="J378" t="s">
        <v>82</v>
      </c>
      <c r="K378">
        <v>6.68</v>
      </c>
      <c r="L378" s="17">
        <v>367</v>
      </c>
      <c r="M378" s="17">
        <v>12223486007</v>
      </c>
      <c r="N378" s="17">
        <v>200471180</v>
      </c>
      <c r="O378">
        <v>6.56</v>
      </c>
      <c r="P378">
        <v>7.17</v>
      </c>
      <c r="R378">
        <v>20044</v>
      </c>
      <c r="S378" t="s">
        <v>81</v>
      </c>
      <c r="T378">
        <v>7.23</v>
      </c>
      <c r="U378" s="17">
        <v>510</v>
      </c>
      <c r="V378" s="17">
        <v>26046906482</v>
      </c>
      <c r="W378" s="17">
        <v>447092510</v>
      </c>
      <c r="X378">
        <v>6.87</v>
      </c>
      <c r="Y378">
        <v>7.51</v>
      </c>
    </row>
    <row r="379" spans="9:25" x14ac:dyDescent="0.25">
      <c r="I379">
        <v>20044</v>
      </c>
      <c r="J379" t="s">
        <v>82</v>
      </c>
      <c r="K379">
        <v>6.66</v>
      </c>
      <c r="L379" s="17">
        <v>568</v>
      </c>
      <c r="M379" s="17">
        <v>16074941661</v>
      </c>
      <c r="N379" s="17">
        <v>269553600</v>
      </c>
      <c r="O379">
        <v>6.71</v>
      </c>
      <c r="P379">
        <v>7.01</v>
      </c>
      <c r="R379">
        <v>20051</v>
      </c>
      <c r="S379" t="s">
        <v>81</v>
      </c>
      <c r="T379">
        <v>6.93</v>
      </c>
      <c r="U379" s="17">
        <v>471</v>
      </c>
      <c r="V379" s="17">
        <v>25562644414</v>
      </c>
      <c r="W379" s="17">
        <v>441854451</v>
      </c>
      <c r="X379">
        <v>6.91</v>
      </c>
      <c r="Y379">
        <v>7.33</v>
      </c>
    </row>
    <row r="380" spans="9:25" x14ac:dyDescent="0.25">
      <c r="I380">
        <v>20051</v>
      </c>
      <c r="J380" t="s">
        <v>82</v>
      </c>
      <c r="K380">
        <v>6.77</v>
      </c>
      <c r="L380" s="17">
        <v>389</v>
      </c>
      <c r="M380" s="17">
        <v>12835278742</v>
      </c>
      <c r="N380" s="17">
        <v>217013825</v>
      </c>
      <c r="O380">
        <v>6.76</v>
      </c>
      <c r="P380">
        <v>6.83</v>
      </c>
      <c r="R380">
        <v>20052</v>
      </c>
      <c r="S380" t="s">
        <v>81</v>
      </c>
      <c r="T380">
        <v>6.91</v>
      </c>
      <c r="U380" s="17">
        <v>569</v>
      </c>
      <c r="V380" s="17">
        <v>32836688479</v>
      </c>
      <c r="W380" s="17">
        <v>542886761</v>
      </c>
      <c r="X380">
        <v>6.61</v>
      </c>
      <c r="Y380">
        <v>7.03</v>
      </c>
    </row>
    <row r="381" spans="9:25" x14ac:dyDescent="0.25">
      <c r="I381">
        <v>20052</v>
      </c>
      <c r="J381" t="s">
        <v>82</v>
      </c>
      <c r="K381">
        <v>6.46</v>
      </c>
      <c r="L381" s="17">
        <v>592</v>
      </c>
      <c r="M381" s="17">
        <v>17630746391</v>
      </c>
      <c r="N381" s="17">
        <v>285954578</v>
      </c>
      <c r="O381">
        <v>6.49</v>
      </c>
      <c r="P381">
        <v>6.64</v>
      </c>
      <c r="R381">
        <v>20053</v>
      </c>
      <c r="S381" t="s">
        <v>81</v>
      </c>
      <c r="T381">
        <v>6.19</v>
      </c>
      <c r="U381" s="17">
        <v>540</v>
      </c>
      <c r="V381" s="17">
        <v>31968042244</v>
      </c>
      <c r="W381" s="17">
        <v>476445377</v>
      </c>
      <c r="X381">
        <v>5.96</v>
      </c>
      <c r="Y381">
        <v>6.75</v>
      </c>
    </row>
    <row r="382" spans="9:25" x14ac:dyDescent="0.25">
      <c r="I382">
        <v>20053</v>
      </c>
      <c r="J382" t="s">
        <v>82</v>
      </c>
      <c r="K382">
        <v>6.19</v>
      </c>
      <c r="L382" s="17">
        <v>525</v>
      </c>
      <c r="M382" s="17">
        <v>16468842467</v>
      </c>
      <c r="N382" s="17">
        <v>248812153</v>
      </c>
      <c r="O382">
        <v>6.04</v>
      </c>
      <c r="P382">
        <v>6.52</v>
      </c>
      <c r="R382">
        <v>20054</v>
      </c>
      <c r="S382" t="s">
        <v>81</v>
      </c>
      <c r="T382">
        <v>6.22</v>
      </c>
      <c r="U382" s="17">
        <v>594</v>
      </c>
      <c r="V382" s="17">
        <v>40226508978</v>
      </c>
      <c r="W382" s="17">
        <v>590745885</v>
      </c>
      <c r="X382">
        <v>5.87</v>
      </c>
      <c r="Y382">
        <v>6.51</v>
      </c>
    </row>
    <row r="383" spans="9:25" x14ac:dyDescent="0.25">
      <c r="I383">
        <v>20054</v>
      </c>
      <c r="J383" t="s">
        <v>82</v>
      </c>
      <c r="K383">
        <v>6.1</v>
      </c>
      <c r="L383" s="17">
        <v>610</v>
      </c>
      <c r="M383" s="17">
        <v>21574805739</v>
      </c>
      <c r="N383" s="17">
        <v>331445771</v>
      </c>
      <c r="O383">
        <v>6.15</v>
      </c>
      <c r="P383">
        <v>6.38</v>
      </c>
      <c r="R383">
        <v>20061</v>
      </c>
      <c r="S383" t="s">
        <v>81</v>
      </c>
      <c r="T383">
        <v>6.26</v>
      </c>
      <c r="U383" s="17">
        <v>553</v>
      </c>
      <c r="V383" s="17">
        <v>39381380652</v>
      </c>
      <c r="W383" s="17">
        <v>579157347</v>
      </c>
      <c r="X383">
        <v>5.88</v>
      </c>
      <c r="Y383">
        <v>6.35</v>
      </c>
    </row>
    <row r="384" spans="9:25" x14ac:dyDescent="0.25">
      <c r="I384">
        <v>20061</v>
      </c>
      <c r="J384" t="s">
        <v>82</v>
      </c>
      <c r="K384">
        <v>6.29</v>
      </c>
      <c r="L384" s="17">
        <v>475</v>
      </c>
      <c r="M384" s="17">
        <v>19597017890</v>
      </c>
      <c r="N384" s="17">
        <v>310320015</v>
      </c>
      <c r="O384">
        <v>6.33</v>
      </c>
      <c r="P384">
        <v>6.26</v>
      </c>
      <c r="R384">
        <v>20062</v>
      </c>
      <c r="S384" t="s">
        <v>81</v>
      </c>
      <c r="T384">
        <v>5.97</v>
      </c>
      <c r="U384" s="17">
        <v>649</v>
      </c>
      <c r="V384" s="17">
        <v>42120595441</v>
      </c>
      <c r="W384" s="17">
        <v>594392634</v>
      </c>
      <c r="X384">
        <v>5.64</v>
      </c>
      <c r="Y384">
        <v>6.13</v>
      </c>
    </row>
    <row r="385" spans="9:25" x14ac:dyDescent="0.25">
      <c r="I385">
        <v>20062</v>
      </c>
      <c r="J385" t="s">
        <v>82</v>
      </c>
      <c r="K385">
        <v>6.21</v>
      </c>
      <c r="L385" s="17">
        <v>666</v>
      </c>
      <c r="M385" s="17">
        <v>22058813475</v>
      </c>
      <c r="N385" s="17">
        <v>336189792</v>
      </c>
      <c r="O385">
        <v>6.1</v>
      </c>
      <c r="P385">
        <v>6.2</v>
      </c>
      <c r="R385">
        <v>20063</v>
      </c>
      <c r="S385" t="s">
        <v>81</v>
      </c>
      <c r="T385">
        <v>5.67</v>
      </c>
      <c r="U385" s="17">
        <v>633</v>
      </c>
      <c r="V385" s="17">
        <v>47627121162</v>
      </c>
      <c r="W385" s="17">
        <v>658656936</v>
      </c>
      <c r="X385">
        <v>5.53</v>
      </c>
      <c r="Y385">
        <v>6.02</v>
      </c>
    </row>
    <row r="386" spans="9:25" x14ac:dyDescent="0.25">
      <c r="I386">
        <v>20063</v>
      </c>
      <c r="J386" t="s">
        <v>82</v>
      </c>
      <c r="K386">
        <v>5.76</v>
      </c>
      <c r="L386" s="17">
        <v>694</v>
      </c>
      <c r="M386" s="17">
        <v>27041286761</v>
      </c>
      <c r="N386" s="17">
        <v>395011260</v>
      </c>
      <c r="O386">
        <v>5.84</v>
      </c>
      <c r="P386">
        <v>6.09</v>
      </c>
      <c r="R386">
        <v>20064</v>
      </c>
      <c r="S386" t="s">
        <v>81</v>
      </c>
      <c r="T386">
        <v>5.61</v>
      </c>
      <c r="U386" s="17">
        <v>719</v>
      </c>
      <c r="V386" s="17">
        <v>54593583759</v>
      </c>
      <c r="W386" s="17">
        <v>712197047</v>
      </c>
      <c r="X386">
        <v>5.22</v>
      </c>
      <c r="Y386">
        <v>5.87</v>
      </c>
    </row>
    <row r="387" spans="9:25" x14ac:dyDescent="0.25">
      <c r="I387">
        <v>20064</v>
      </c>
      <c r="J387" t="s">
        <v>82</v>
      </c>
      <c r="K387">
        <v>5.87</v>
      </c>
      <c r="L387" s="17">
        <v>758</v>
      </c>
      <c r="M387" s="17">
        <v>28218931173</v>
      </c>
      <c r="N387" s="17">
        <v>421212814</v>
      </c>
      <c r="O387">
        <v>5.97</v>
      </c>
      <c r="P387">
        <v>6.03</v>
      </c>
      <c r="R387">
        <v>20071</v>
      </c>
      <c r="S387" t="s">
        <v>81</v>
      </c>
      <c r="T387">
        <v>5.78</v>
      </c>
      <c r="U387" s="17">
        <v>688</v>
      </c>
      <c r="V387" s="17">
        <v>51101407860</v>
      </c>
      <c r="W387" s="17">
        <v>695594629</v>
      </c>
      <c r="X387">
        <v>5.44</v>
      </c>
      <c r="Y387">
        <v>5.76</v>
      </c>
    </row>
    <row r="388" spans="9:25" x14ac:dyDescent="0.25">
      <c r="I388">
        <v>20071</v>
      </c>
      <c r="J388" t="s">
        <v>82</v>
      </c>
      <c r="K388">
        <v>5.96</v>
      </c>
      <c r="L388" s="17">
        <v>631</v>
      </c>
      <c r="M388" s="17">
        <v>26224937998</v>
      </c>
      <c r="N388" s="17">
        <v>380501581</v>
      </c>
      <c r="O388">
        <v>5.8</v>
      </c>
      <c r="P388">
        <v>5.95</v>
      </c>
      <c r="R388">
        <v>20072</v>
      </c>
      <c r="S388" t="s">
        <v>81</v>
      </c>
      <c r="T388">
        <v>5.52</v>
      </c>
      <c r="U388" s="17">
        <v>761</v>
      </c>
      <c r="V388" s="17">
        <v>62070647135</v>
      </c>
      <c r="W388" s="17">
        <v>810170042</v>
      </c>
      <c r="X388">
        <v>5.22</v>
      </c>
      <c r="Y388">
        <v>5.65</v>
      </c>
    </row>
    <row r="389" spans="9:25" x14ac:dyDescent="0.25">
      <c r="I389">
        <v>20072</v>
      </c>
      <c r="J389" t="s">
        <v>82</v>
      </c>
      <c r="K389">
        <v>5.8</v>
      </c>
      <c r="L389" s="17">
        <v>814</v>
      </c>
      <c r="M389" s="17">
        <v>33682149635</v>
      </c>
      <c r="N389" s="17">
        <v>487017082</v>
      </c>
      <c r="O389">
        <v>5.78</v>
      </c>
      <c r="P389">
        <v>5.85</v>
      </c>
      <c r="R389">
        <v>20073</v>
      </c>
      <c r="S389" t="s">
        <v>81</v>
      </c>
      <c r="T389">
        <v>5.14</v>
      </c>
      <c r="U389" s="17">
        <v>691</v>
      </c>
      <c r="V389" s="17">
        <v>60597453100</v>
      </c>
      <c r="W389" s="17">
        <v>704848470</v>
      </c>
      <c r="X389">
        <v>4.6500000000000004</v>
      </c>
      <c r="Y389">
        <v>5.52</v>
      </c>
    </row>
    <row r="390" spans="9:25" x14ac:dyDescent="0.25">
      <c r="I390">
        <v>20073</v>
      </c>
      <c r="J390" t="s">
        <v>82</v>
      </c>
      <c r="K390">
        <v>5.71</v>
      </c>
      <c r="L390" s="17">
        <v>738</v>
      </c>
      <c r="M390" s="17">
        <v>30656819276</v>
      </c>
      <c r="N390" s="17">
        <v>428259173</v>
      </c>
      <c r="O390">
        <v>5.59</v>
      </c>
      <c r="P390">
        <v>5.84</v>
      </c>
      <c r="R390">
        <v>20074</v>
      </c>
      <c r="S390" t="s">
        <v>81</v>
      </c>
      <c r="T390">
        <v>5.27</v>
      </c>
      <c r="U390" s="17">
        <v>788</v>
      </c>
      <c r="V390" s="17">
        <v>76701969060</v>
      </c>
      <c r="W390" s="17">
        <v>894665088</v>
      </c>
      <c r="X390">
        <v>4.67</v>
      </c>
      <c r="Y390">
        <v>5.44</v>
      </c>
    </row>
    <row r="391" spans="9:25" x14ac:dyDescent="0.25">
      <c r="I391">
        <v>20074</v>
      </c>
      <c r="J391" t="s">
        <v>82</v>
      </c>
      <c r="K391">
        <v>5.8</v>
      </c>
      <c r="L391" s="17">
        <v>858</v>
      </c>
      <c r="M391" s="17">
        <v>38455933117</v>
      </c>
      <c r="N391" s="17">
        <v>537991510</v>
      </c>
      <c r="O391">
        <v>5.6</v>
      </c>
      <c r="P391">
        <v>5.82</v>
      </c>
      <c r="R391">
        <v>20081</v>
      </c>
      <c r="S391" t="s">
        <v>81</v>
      </c>
      <c r="T391">
        <v>5.24</v>
      </c>
      <c r="U391" s="17">
        <v>813</v>
      </c>
      <c r="V391" s="17">
        <v>80197327433</v>
      </c>
      <c r="W391" s="17">
        <v>935599270</v>
      </c>
      <c r="X391">
        <v>4.67</v>
      </c>
      <c r="Y391">
        <v>5.31</v>
      </c>
    </row>
    <row r="392" spans="9:25" x14ac:dyDescent="0.25">
      <c r="I392">
        <v>20081</v>
      </c>
      <c r="J392" t="s">
        <v>82</v>
      </c>
      <c r="K392">
        <v>5.68</v>
      </c>
      <c r="L392" s="17">
        <v>812</v>
      </c>
      <c r="M392" s="17">
        <v>37156912767</v>
      </c>
      <c r="N392" s="17">
        <v>504864683</v>
      </c>
      <c r="O392">
        <v>5.43</v>
      </c>
      <c r="P392">
        <v>5.75</v>
      </c>
      <c r="R392">
        <v>20082</v>
      </c>
      <c r="S392" t="s">
        <v>81</v>
      </c>
      <c r="T392">
        <v>5.22</v>
      </c>
      <c r="U392" s="17">
        <v>929</v>
      </c>
      <c r="V392" s="17">
        <v>83598987917</v>
      </c>
      <c r="W392" s="17">
        <v>991420661</v>
      </c>
      <c r="X392">
        <v>4.74</v>
      </c>
      <c r="Y392">
        <v>5.23</v>
      </c>
    </row>
    <row r="393" spans="9:25" x14ac:dyDescent="0.25">
      <c r="I393">
        <v>20082</v>
      </c>
      <c r="J393" t="s">
        <v>82</v>
      </c>
      <c r="K393">
        <v>5.57</v>
      </c>
      <c r="L393" s="17">
        <v>902</v>
      </c>
      <c r="M393" s="17">
        <v>38198736782</v>
      </c>
      <c r="N393" s="17">
        <v>516919972</v>
      </c>
      <c r="O393">
        <v>5.41</v>
      </c>
      <c r="P393">
        <v>5.69</v>
      </c>
      <c r="R393">
        <v>20083</v>
      </c>
      <c r="S393" t="s">
        <v>81</v>
      </c>
      <c r="T393">
        <v>5.26</v>
      </c>
      <c r="U393" s="17">
        <v>888</v>
      </c>
      <c r="V393" s="17">
        <v>81740478559</v>
      </c>
      <c r="W393" s="17">
        <v>946173958</v>
      </c>
      <c r="X393">
        <v>4.63</v>
      </c>
      <c r="Y393">
        <v>5.25</v>
      </c>
    </row>
    <row r="394" spans="9:25" x14ac:dyDescent="0.25">
      <c r="I394">
        <v>20083</v>
      </c>
      <c r="J394" t="s">
        <v>82</v>
      </c>
      <c r="K394">
        <v>5.53</v>
      </c>
      <c r="L394" s="17">
        <v>872</v>
      </c>
      <c r="M394" s="17">
        <v>36538309898</v>
      </c>
      <c r="N394" s="17">
        <v>496417113</v>
      </c>
      <c r="O394">
        <v>5.43</v>
      </c>
      <c r="P394">
        <v>5.65</v>
      </c>
      <c r="R394">
        <v>20084</v>
      </c>
      <c r="S394" t="s">
        <v>81</v>
      </c>
      <c r="T394">
        <v>5.73</v>
      </c>
      <c r="U394" s="17">
        <v>1292</v>
      </c>
      <c r="V394" s="17">
        <v>98172807269</v>
      </c>
      <c r="W394" s="17">
        <v>1301892183</v>
      </c>
      <c r="X394">
        <v>5.3</v>
      </c>
      <c r="Y394">
        <v>5.36</v>
      </c>
    </row>
    <row r="395" spans="9:25" x14ac:dyDescent="0.25">
      <c r="I395">
        <v>20084</v>
      </c>
      <c r="J395" t="s">
        <v>82</v>
      </c>
      <c r="K395">
        <v>6.24</v>
      </c>
      <c r="L395" s="17">
        <v>1544</v>
      </c>
      <c r="M395" s="17">
        <v>52359540954</v>
      </c>
      <c r="N395" s="17">
        <v>800063749</v>
      </c>
      <c r="O395">
        <v>6.11</v>
      </c>
      <c r="P395">
        <v>5.75</v>
      </c>
      <c r="R395">
        <v>20091</v>
      </c>
      <c r="S395" t="s">
        <v>81</v>
      </c>
      <c r="T395">
        <v>6.51</v>
      </c>
      <c r="U395" s="17">
        <v>1136</v>
      </c>
      <c r="V395" s="17">
        <v>78571981669</v>
      </c>
      <c r="W395" s="17">
        <v>1202447573</v>
      </c>
      <c r="X395">
        <v>6.12</v>
      </c>
      <c r="Y395">
        <v>5.68</v>
      </c>
    </row>
    <row r="396" spans="9:25" x14ac:dyDescent="0.25">
      <c r="I396">
        <v>20091</v>
      </c>
      <c r="J396" t="s">
        <v>82</v>
      </c>
      <c r="K396">
        <v>6.51</v>
      </c>
      <c r="L396" s="17">
        <v>1296</v>
      </c>
      <c r="M396" s="17">
        <v>42505621829</v>
      </c>
      <c r="N396" s="17">
        <v>673794916</v>
      </c>
      <c r="O396">
        <v>6.34</v>
      </c>
      <c r="P396">
        <v>5.96</v>
      </c>
      <c r="R396">
        <v>20092</v>
      </c>
      <c r="S396" t="s">
        <v>81</v>
      </c>
      <c r="T396">
        <v>7.15</v>
      </c>
      <c r="U396" s="17">
        <v>1117</v>
      </c>
      <c r="V396" s="17">
        <v>72741202843</v>
      </c>
      <c r="W396" s="17">
        <v>1253787462</v>
      </c>
      <c r="X396">
        <v>6.89</v>
      </c>
      <c r="Y396">
        <v>6.15</v>
      </c>
    </row>
    <row r="397" spans="9:25" x14ac:dyDescent="0.25">
      <c r="I397">
        <v>20092</v>
      </c>
      <c r="J397" t="s">
        <v>82</v>
      </c>
      <c r="K397">
        <v>6.79</v>
      </c>
      <c r="L397" s="17">
        <v>1237</v>
      </c>
      <c r="M397" s="17">
        <v>37784946009</v>
      </c>
      <c r="N397" s="17">
        <v>630093470</v>
      </c>
      <c r="O397">
        <v>6.67</v>
      </c>
      <c r="P397">
        <v>6.27</v>
      </c>
      <c r="R397">
        <v>20093</v>
      </c>
      <c r="S397" t="s">
        <v>81</v>
      </c>
      <c r="T397">
        <v>7.04</v>
      </c>
      <c r="U397" s="17">
        <v>1017</v>
      </c>
      <c r="V397" s="17">
        <v>59187079869</v>
      </c>
      <c r="W397" s="17">
        <v>1024179861</v>
      </c>
      <c r="X397">
        <v>6.92</v>
      </c>
      <c r="Y397">
        <v>6.6</v>
      </c>
    </row>
    <row r="398" spans="9:25" x14ac:dyDescent="0.25">
      <c r="I398">
        <v>20093</v>
      </c>
      <c r="J398" t="s">
        <v>82</v>
      </c>
      <c r="K398">
        <v>6.8</v>
      </c>
      <c r="L398" s="17">
        <v>1250</v>
      </c>
      <c r="M398" s="17">
        <v>35998586585</v>
      </c>
      <c r="N398" s="17">
        <v>611387504</v>
      </c>
      <c r="O398">
        <v>6.79</v>
      </c>
      <c r="P398">
        <v>6.58</v>
      </c>
      <c r="R398">
        <v>20094</v>
      </c>
      <c r="S398" t="s">
        <v>81</v>
      </c>
      <c r="T398">
        <v>7.25</v>
      </c>
      <c r="U398" s="17">
        <v>1093</v>
      </c>
      <c r="V398" s="17">
        <v>64597354363</v>
      </c>
      <c r="W398" s="17">
        <v>1119104167</v>
      </c>
      <c r="X398">
        <v>6.93</v>
      </c>
      <c r="Y398">
        <v>6.98</v>
      </c>
    </row>
    <row r="399" spans="9:25" x14ac:dyDescent="0.25">
      <c r="I399">
        <v>20094</v>
      </c>
      <c r="J399" t="s">
        <v>82</v>
      </c>
      <c r="K399">
        <v>6.83</v>
      </c>
      <c r="L399" s="17">
        <v>1302</v>
      </c>
      <c r="M399" s="17">
        <v>36176867488</v>
      </c>
      <c r="N399" s="17">
        <v>625649667</v>
      </c>
      <c r="O399">
        <v>6.92</v>
      </c>
      <c r="P399">
        <v>6.73</v>
      </c>
      <c r="R399">
        <v>20101</v>
      </c>
      <c r="S399" t="s">
        <v>81</v>
      </c>
      <c r="T399">
        <v>7.34</v>
      </c>
      <c r="U399" s="17">
        <v>866</v>
      </c>
      <c r="V399" s="17">
        <v>51918316770</v>
      </c>
      <c r="W399" s="17">
        <v>923343670</v>
      </c>
      <c r="X399">
        <v>7.11</v>
      </c>
      <c r="Y399">
        <v>7.19</v>
      </c>
    </row>
    <row r="400" spans="9:25" x14ac:dyDescent="0.25">
      <c r="I400">
        <v>20101</v>
      </c>
      <c r="J400" t="s">
        <v>82</v>
      </c>
      <c r="K400">
        <v>6.69</v>
      </c>
      <c r="L400" s="17">
        <v>900</v>
      </c>
      <c r="M400" s="17">
        <v>28205128178</v>
      </c>
      <c r="N400" s="17">
        <v>488166081</v>
      </c>
      <c r="O400">
        <v>6.92</v>
      </c>
      <c r="P400">
        <v>6.77</v>
      </c>
      <c r="R400">
        <v>20102</v>
      </c>
      <c r="S400" t="s">
        <v>81</v>
      </c>
      <c r="T400">
        <v>7.19</v>
      </c>
      <c r="U400" s="17">
        <v>889</v>
      </c>
      <c r="V400" s="17">
        <v>55540933941</v>
      </c>
      <c r="W400" s="17">
        <v>947471279</v>
      </c>
      <c r="X400">
        <v>6.82</v>
      </c>
      <c r="Y400">
        <v>7.2</v>
      </c>
    </row>
    <row r="401" spans="9:25" x14ac:dyDescent="0.25">
      <c r="I401">
        <v>20102</v>
      </c>
      <c r="J401" t="s">
        <v>82</v>
      </c>
      <c r="K401">
        <v>6.69</v>
      </c>
      <c r="L401" s="17">
        <v>1058</v>
      </c>
      <c r="M401" s="17">
        <v>30663441462</v>
      </c>
      <c r="N401" s="17">
        <v>514319822</v>
      </c>
      <c r="O401">
        <v>6.71</v>
      </c>
      <c r="P401">
        <v>6.75</v>
      </c>
      <c r="R401">
        <v>20103</v>
      </c>
      <c r="S401" t="s">
        <v>81</v>
      </c>
      <c r="T401">
        <v>6.75</v>
      </c>
      <c r="U401" s="17">
        <v>902</v>
      </c>
      <c r="V401" s="17">
        <v>59186022972</v>
      </c>
      <c r="W401" s="17">
        <v>945546621</v>
      </c>
      <c r="X401">
        <v>6.39</v>
      </c>
      <c r="Y401">
        <v>7.13</v>
      </c>
    </row>
    <row r="402" spans="9:25" x14ac:dyDescent="0.25">
      <c r="I402">
        <v>20103</v>
      </c>
      <c r="J402" t="s">
        <v>82</v>
      </c>
      <c r="K402">
        <v>6.2</v>
      </c>
      <c r="L402" s="17">
        <v>1152</v>
      </c>
      <c r="M402" s="17">
        <v>35371708597</v>
      </c>
      <c r="N402" s="17">
        <v>557760997</v>
      </c>
      <c r="O402">
        <v>6.31</v>
      </c>
      <c r="P402">
        <v>6.6</v>
      </c>
      <c r="R402">
        <v>20104</v>
      </c>
      <c r="S402" t="s">
        <v>81</v>
      </c>
      <c r="T402">
        <v>6.44</v>
      </c>
      <c r="U402" s="17">
        <v>1034</v>
      </c>
      <c r="V402" s="17">
        <v>69154165650</v>
      </c>
      <c r="W402" s="17">
        <v>1032997305</v>
      </c>
      <c r="X402">
        <v>5.98</v>
      </c>
      <c r="Y402">
        <v>6.93</v>
      </c>
    </row>
    <row r="403" spans="9:25" x14ac:dyDescent="0.25">
      <c r="I403">
        <v>20104</v>
      </c>
      <c r="J403" t="s">
        <v>82</v>
      </c>
      <c r="K403">
        <v>6.43</v>
      </c>
      <c r="L403" s="17">
        <v>1288</v>
      </c>
      <c r="M403" s="17">
        <v>42318923723</v>
      </c>
      <c r="N403" s="17">
        <v>669835973</v>
      </c>
      <c r="O403">
        <v>6.33</v>
      </c>
      <c r="P403">
        <v>6.5</v>
      </c>
      <c r="R403">
        <v>20111</v>
      </c>
      <c r="S403" t="s">
        <v>81</v>
      </c>
      <c r="T403">
        <v>6.33</v>
      </c>
      <c r="U403" s="17">
        <v>858</v>
      </c>
      <c r="V403" s="17">
        <v>62185368016</v>
      </c>
      <c r="W403" s="17">
        <v>917273828</v>
      </c>
      <c r="X403">
        <v>5.9</v>
      </c>
      <c r="Y403">
        <v>6.68</v>
      </c>
    </row>
    <row r="404" spans="9:25" x14ac:dyDescent="0.25">
      <c r="I404">
        <v>20111</v>
      </c>
      <c r="J404" t="s">
        <v>82</v>
      </c>
      <c r="K404">
        <v>6.17</v>
      </c>
      <c r="L404" s="17">
        <v>1142</v>
      </c>
      <c r="M404" s="17">
        <v>39036202796</v>
      </c>
      <c r="N404" s="17">
        <v>602349616</v>
      </c>
      <c r="O404">
        <v>6.17</v>
      </c>
      <c r="P404">
        <v>6.37</v>
      </c>
      <c r="R404">
        <v>20112</v>
      </c>
      <c r="S404" t="s">
        <v>81</v>
      </c>
      <c r="T404">
        <v>6.22</v>
      </c>
      <c r="U404" s="17">
        <v>947</v>
      </c>
      <c r="V404" s="17">
        <v>69832311016</v>
      </c>
      <c r="W404" s="17">
        <v>1007053512</v>
      </c>
      <c r="X404">
        <v>5.77</v>
      </c>
      <c r="Y404">
        <v>6.43</v>
      </c>
    </row>
    <row r="405" spans="9:25" x14ac:dyDescent="0.25">
      <c r="I405">
        <v>20112</v>
      </c>
      <c r="J405" t="s">
        <v>82</v>
      </c>
      <c r="K405">
        <v>6.1</v>
      </c>
      <c r="L405" s="17">
        <v>1219</v>
      </c>
      <c r="M405" s="17">
        <v>39651531037</v>
      </c>
      <c r="N405" s="17">
        <v>607759823</v>
      </c>
      <c r="O405">
        <v>6.13</v>
      </c>
      <c r="P405">
        <v>6.23</v>
      </c>
      <c r="R405">
        <v>20113</v>
      </c>
      <c r="S405" t="s">
        <v>81</v>
      </c>
      <c r="T405">
        <v>5.84</v>
      </c>
      <c r="U405" s="17">
        <v>926</v>
      </c>
      <c r="V405" s="17">
        <v>71661580405</v>
      </c>
      <c r="W405" s="17">
        <v>982215589</v>
      </c>
      <c r="X405">
        <v>5.48</v>
      </c>
      <c r="Y405">
        <v>6.2</v>
      </c>
    </row>
    <row r="406" spans="9:25" x14ac:dyDescent="0.25">
      <c r="I406">
        <v>20113</v>
      </c>
      <c r="J406" t="s">
        <v>82</v>
      </c>
      <c r="K406">
        <v>5.79</v>
      </c>
      <c r="L406" s="17">
        <v>1252</v>
      </c>
      <c r="M406" s="17">
        <v>42324820947</v>
      </c>
      <c r="N406" s="17">
        <v>620884119</v>
      </c>
      <c r="O406">
        <v>5.87</v>
      </c>
      <c r="P406">
        <v>6.12</v>
      </c>
      <c r="R406">
        <v>20114</v>
      </c>
      <c r="S406" t="s">
        <v>81</v>
      </c>
      <c r="T406">
        <v>5.86</v>
      </c>
      <c r="U406" s="17">
        <v>1049</v>
      </c>
      <c r="V406" s="17">
        <v>78451284793</v>
      </c>
      <c r="W406" s="17">
        <v>1057132997</v>
      </c>
      <c r="X406">
        <v>5.39</v>
      </c>
      <c r="Y406">
        <v>6.05</v>
      </c>
    </row>
    <row r="407" spans="9:25" x14ac:dyDescent="0.25">
      <c r="I407">
        <v>20114</v>
      </c>
      <c r="J407" t="s">
        <v>82</v>
      </c>
      <c r="K407">
        <v>6.17</v>
      </c>
      <c r="L407" s="17">
        <v>1467</v>
      </c>
      <c r="M407" s="17">
        <v>47698639318</v>
      </c>
      <c r="N407" s="17">
        <v>720661860</v>
      </c>
      <c r="O407">
        <v>6.04</v>
      </c>
      <c r="P407">
        <v>6.06</v>
      </c>
      <c r="R407">
        <v>20121</v>
      </c>
      <c r="S407" t="s">
        <v>81</v>
      </c>
      <c r="T407">
        <v>6</v>
      </c>
      <c r="U407" s="17">
        <v>899</v>
      </c>
      <c r="V407" s="17">
        <v>70881501553</v>
      </c>
      <c r="W407" s="17">
        <v>959092409</v>
      </c>
      <c r="X407">
        <v>5.41</v>
      </c>
      <c r="Y407">
        <v>5.97</v>
      </c>
    </row>
    <row r="408" spans="9:25" x14ac:dyDescent="0.25">
      <c r="I408">
        <v>20121</v>
      </c>
      <c r="J408" t="s">
        <v>82</v>
      </c>
      <c r="K408">
        <v>6.15</v>
      </c>
      <c r="L408" s="17">
        <v>1311</v>
      </c>
      <c r="M408" s="17">
        <v>41876316662</v>
      </c>
      <c r="N408" s="17">
        <v>626998690</v>
      </c>
      <c r="O408">
        <v>5.99</v>
      </c>
      <c r="P408">
        <v>6.05</v>
      </c>
      <c r="R408">
        <v>20122</v>
      </c>
      <c r="S408" t="s">
        <v>81</v>
      </c>
      <c r="T408">
        <v>5.87</v>
      </c>
      <c r="U408" s="17">
        <v>971</v>
      </c>
      <c r="V408" s="17">
        <v>77214345163</v>
      </c>
      <c r="W408" s="17">
        <v>1052870371</v>
      </c>
      <c r="X408">
        <v>5.45</v>
      </c>
      <c r="Y408">
        <v>5.89</v>
      </c>
    </row>
    <row r="409" spans="9:25" x14ac:dyDescent="0.25">
      <c r="I409">
        <v>20122</v>
      </c>
      <c r="J409" t="s">
        <v>82</v>
      </c>
      <c r="K409">
        <v>6.07</v>
      </c>
      <c r="L409" s="17">
        <v>1419</v>
      </c>
      <c r="M409" s="17">
        <v>45555425037</v>
      </c>
      <c r="N409" s="17">
        <v>681687586</v>
      </c>
      <c r="O409">
        <v>5.99</v>
      </c>
      <c r="P409">
        <v>6.04</v>
      </c>
      <c r="R409">
        <v>20123</v>
      </c>
      <c r="S409" t="s">
        <v>81</v>
      </c>
      <c r="T409">
        <v>5.72</v>
      </c>
      <c r="U409" s="17">
        <v>901</v>
      </c>
      <c r="V409" s="17">
        <v>80185046981</v>
      </c>
      <c r="W409" s="17">
        <v>1078025167</v>
      </c>
      <c r="X409">
        <v>5.38</v>
      </c>
      <c r="Y409">
        <v>5.86</v>
      </c>
    </row>
    <row r="410" spans="9:25" x14ac:dyDescent="0.25">
      <c r="I410">
        <v>20123</v>
      </c>
      <c r="J410" t="s">
        <v>82</v>
      </c>
      <c r="K410">
        <v>6.1</v>
      </c>
      <c r="L410" s="17">
        <v>1440</v>
      </c>
      <c r="M410" s="17">
        <v>45016297711</v>
      </c>
      <c r="N410" s="17">
        <v>661567227</v>
      </c>
      <c r="O410">
        <v>5.88</v>
      </c>
      <c r="P410">
        <v>6.12</v>
      </c>
      <c r="R410">
        <v>20124</v>
      </c>
      <c r="S410" t="s">
        <v>81</v>
      </c>
      <c r="T410">
        <v>5.61</v>
      </c>
      <c r="U410" s="17">
        <v>1015</v>
      </c>
      <c r="V410" s="17">
        <v>93384461308</v>
      </c>
      <c r="W410" s="17">
        <v>1193932690</v>
      </c>
      <c r="X410">
        <v>5.1100000000000003</v>
      </c>
      <c r="Y410">
        <v>5.79</v>
      </c>
    </row>
    <row r="411" spans="9:25" x14ac:dyDescent="0.25">
      <c r="I411">
        <v>20124</v>
      </c>
      <c r="J411" t="s">
        <v>82</v>
      </c>
      <c r="K411">
        <v>6.12</v>
      </c>
      <c r="L411" s="17">
        <v>1544</v>
      </c>
      <c r="M411" s="17">
        <v>53778427646</v>
      </c>
      <c r="N411" s="17">
        <v>778187085</v>
      </c>
      <c r="O411">
        <v>5.79</v>
      </c>
      <c r="P411">
        <v>6.11</v>
      </c>
      <c r="R411">
        <v>20131</v>
      </c>
      <c r="S411" t="s">
        <v>81</v>
      </c>
      <c r="T411">
        <v>5.64</v>
      </c>
      <c r="U411" s="17">
        <v>871</v>
      </c>
      <c r="V411" s="17">
        <v>82403394204</v>
      </c>
      <c r="W411" s="17">
        <v>1050940919</v>
      </c>
      <c r="X411">
        <v>5.0999999999999996</v>
      </c>
      <c r="Y411">
        <v>5.7</v>
      </c>
    </row>
    <row r="412" spans="9:25" x14ac:dyDescent="0.25">
      <c r="I412">
        <v>20131</v>
      </c>
      <c r="J412" t="s">
        <v>82</v>
      </c>
      <c r="K412">
        <v>6.23</v>
      </c>
      <c r="L412" s="17">
        <v>1268</v>
      </c>
      <c r="M412" s="17">
        <v>47840881000</v>
      </c>
      <c r="N412" s="17">
        <v>709867287</v>
      </c>
      <c r="O412">
        <v>5.94</v>
      </c>
      <c r="P412">
        <v>6.13</v>
      </c>
      <c r="R412">
        <v>20132</v>
      </c>
      <c r="S412" t="s">
        <v>81</v>
      </c>
      <c r="T412">
        <v>5.78</v>
      </c>
      <c r="U412" s="17">
        <v>992</v>
      </c>
      <c r="V412" s="17">
        <v>90127605944</v>
      </c>
      <c r="W412" s="17">
        <v>1197288303</v>
      </c>
      <c r="X412">
        <v>5.31</v>
      </c>
      <c r="Y412">
        <v>5.68</v>
      </c>
    </row>
    <row r="413" spans="9:25" x14ac:dyDescent="0.25">
      <c r="I413">
        <v>20132</v>
      </c>
      <c r="J413" t="s">
        <v>82</v>
      </c>
      <c r="K413">
        <v>6.06</v>
      </c>
      <c r="L413" s="17">
        <v>1359</v>
      </c>
      <c r="M413" s="17">
        <v>50587687445</v>
      </c>
      <c r="N413" s="17">
        <v>755615120</v>
      </c>
      <c r="O413">
        <v>5.97</v>
      </c>
      <c r="P413">
        <v>6.13</v>
      </c>
      <c r="R413">
        <v>20133</v>
      </c>
      <c r="S413" t="s">
        <v>81</v>
      </c>
      <c r="T413">
        <v>5.47</v>
      </c>
      <c r="U413" s="17">
        <v>884</v>
      </c>
      <c r="V413" s="17">
        <v>83865367598</v>
      </c>
      <c r="W413" s="17">
        <v>1041707126</v>
      </c>
      <c r="X413">
        <v>4.97</v>
      </c>
      <c r="Y413">
        <v>5.62</v>
      </c>
    </row>
    <row r="414" spans="9:25" x14ac:dyDescent="0.25">
      <c r="I414">
        <v>20133</v>
      </c>
      <c r="J414" t="s">
        <v>82</v>
      </c>
      <c r="K414">
        <v>6.23</v>
      </c>
      <c r="L414" s="17">
        <v>1407</v>
      </c>
      <c r="M414" s="17">
        <v>51099613992</v>
      </c>
      <c r="N414" s="17">
        <v>744359445</v>
      </c>
      <c r="O414">
        <v>5.83</v>
      </c>
      <c r="P414">
        <v>6.16</v>
      </c>
      <c r="R414">
        <v>20134</v>
      </c>
      <c r="S414" t="s">
        <v>81</v>
      </c>
      <c r="T414">
        <v>5.34</v>
      </c>
      <c r="U414" s="17">
        <v>993</v>
      </c>
      <c r="V414" s="17">
        <v>100318856761</v>
      </c>
      <c r="W414" s="17">
        <v>1231224544</v>
      </c>
      <c r="X414">
        <v>4.91</v>
      </c>
      <c r="Y414">
        <v>5.55</v>
      </c>
    </row>
    <row r="415" spans="9:25" x14ac:dyDescent="0.25">
      <c r="I415">
        <v>20134</v>
      </c>
      <c r="J415" t="s">
        <v>82</v>
      </c>
      <c r="K415">
        <v>6.12</v>
      </c>
      <c r="L415" s="17">
        <v>1407</v>
      </c>
      <c r="M415" s="17">
        <v>53842754222</v>
      </c>
      <c r="N415" s="17">
        <v>768280922</v>
      </c>
      <c r="O415">
        <v>5.71</v>
      </c>
      <c r="P415">
        <v>6.16</v>
      </c>
      <c r="R415">
        <v>20141</v>
      </c>
      <c r="S415" t="s">
        <v>81</v>
      </c>
      <c r="T415">
        <v>5.35</v>
      </c>
      <c r="U415" s="17">
        <v>875</v>
      </c>
      <c r="V415" s="17">
        <v>101762247463</v>
      </c>
      <c r="W415" s="17">
        <v>1218294115</v>
      </c>
      <c r="X415">
        <v>4.79</v>
      </c>
      <c r="Y415">
        <v>5.49</v>
      </c>
    </row>
    <row r="416" spans="9:25" x14ac:dyDescent="0.25">
      <c r="I416">
        <v>20141</v>
      </c>
      <c r="J416" t="s">
        <v>82</v>
      </c>
      <c r="K416">
        <v>6.2</v>
      </c>
      <c r="L416" s="17">
        <v>1344</v>
      </c>
      <c r="M416" s="17">
        <v>58084917012</v>
      </c>
      <c r="N416" s="17">
        <v>817493154</v>
      </c>
      <c r="O416">
        <v>5.63</v>
      </c>
      <c r="P416">
        <v>6.15</v>
      </c>
      <c r="R416">
        <v>20142</v>
      </c>
      <c r="S416" t="s">
        <v>81</v>
      </c>
      <c r="T416">
        <v>5.54</v>
      </c>
      <c r="U416" s="17">
        <v>1015</v>
      </c>
      <c r="V416" s="17">
        <v>113123355369</v>
      </c>
      <c r="W416" s="17">
        <v>1444107985</v>
      </c>
      <c r="X416">
        <v>5.1100000000000003</v>
      </c>
      <c r="Y416">
        <v>5.42</v>
      </c>
    </row>
    <row r="417" spans="9:25" x14ac:dyDescent="0.25">
      <c r="I417">
        <v>20142</v>
      </c>
      <c r="J417" t="s">
        <v>82</v>
      </c>
      <c r="K417">
        <v>6.21</v>
      </c>
      <c r="L417" s="17">
        <v>1345</v>
      </c>
      <c r="M417" s="17">
        <v>61342611296</v>
      </c>
      <c r="N417" s="17">
        <v>902580556</v>
      </c>
      <c r="O417">
        <v>5.89</v>
      </c>
      <c r="P417">
        <v>6.19</v>
      </c>
      <c r="R417">
        <v>20143</v>
      </c>
      <c r="S417" t="s">
        <v>81</v>
      </c>
      <c r="T417">
        <v>5.43</v>
      </c>
      <c r="U417" s="17">
        <v>965</v>
      </c>
      <c r="V417" s="17">
        <v>114634613434</v>
      </c>
      <c r="W417" s="17">
        <v>1391575399</v>
      </c>
      <c r="X417">
        <v>4.8600000000000003</v>
      </c>
      <c r="Y417">
        <v>5.41</v>
      </c>
    </row>
    <row r="418" spans="9:25" x14ac:dyDescent="0.25">
      <c r="I418">
        <v>20143</v>
      </c>
      <c r="J418" t="s">
        <v>82</v>
      </c>
      <c r="K418">
        <v>6</v>
      </c>
      <c r="L418" s="17">
        <v>1339</v>
      </c>
      <c r="M418" s="17">
        <v>57360234643</v>
      </c>
      <c r="N418" s="17">
        <v>802015861</v>
      </c>
      <c r="O418">
        <v>5.59</v>
      </c>
      <c r="P418">
        <v>6.13</v>
      </c>
      <c r="R418">
        <v>20144</v>
      </c>
      <c r="S418" t="s">
        <v>81</v>
      </c>
      <c r="T418">
        <v>5.27</v>
      </c>
      <c r="U418" s="17">
        <v>1037</v>
      </c>
      <c r="V418" s="17">
        <v>125019343407</v>
      </c>
      <c r="W418" s="17">
        <v>1494148378</v>
      </c>
      <c r="X418">
        <v>4.78</v>
      </c>
      <c r="Y418">
        <v>5.4</v>
      </c>
    </row>
    <row r="419" spans="9:25" x14ac:dyDescent="0.25">
      <c r="I419">
        <v>20144</v>
      </c>
      <c r="J419" t="s">
        <v>82</v>
      </c>
      <c r="K419">
        <v>5.84</v>
      </c>
      <c r="L419" s="17">
        <v>1360</v>
      </c>
      <c r="M419" s="17">
        <v>63164011717</v>
      </c>
      <c r="N419" s="17">
        <v>855434150</v>
      </c>
      <c r="O419">
        <v>5.42</v>
      </c>
      <c r="P419">
        <v>6.06</v>
      </c>
      <c r="R419">
        <v>20151</v>
      </c>
      <c r="S419" t="s">
        <v>81</v>
      </c>
      <c r="T419">
        <v>5.24</v>
      </c>
      <c r="U419" s="17">
        <v>998</v>
      </c>
      <c r="V419" s="17">
        <v>132086472229</v>
      </c>
      <c r="W419" s="17">
        <v>1485007236</v>
      </c>
      <c r="X419">
        <v>4.5</v>
      </c>
      <c r="Y419">
        <v>5.37</v>
      </c>
    </row>
    <row r="420" spans="9:25" x14ac:dyDescent="0.25">
      <c r="I420">
        <v>20151</v>
      </c>
      <c r="J420" t="s">
        <v>82</v>
      </c>
      <c r="K420">
        <v>5.8</v>
      </c>
      <c r="L420" s="17">
        <v>1340</v>
      </c>
      <c r="M420" s="17">
        <v>71019575586</v>
      </c>
      <c r="N420" s="17">
        <v>937279248</v>
      </c>
      <c r="O420">
        <v>5.28</v>
      </c>
      <c r="P420">
        <v>5.96</v>
      </c>
      <c r="R420">
        <v>20152</v>
      </c>
      <c r="S420" t="s">
        <v>81</v>
      </c>
      <c r="T420">
        <v>5.25</v>
      </c>
      <c r="U420" s="17">
        <v>1067</v>
      </c>
      <c r="V420" s="17">
        <v>135073384561</v>
      </c>
      <c r="W420" s="17">
        <v>1582685097</v>
      </c>
      <c r="X420">
        <v>4.6900000000000004</v>
      </c>
      <c r="Y420">
        <v>5.3</v>
      </c>
    </row>
    <row r="421" spans="9:25" x14ac:dyDescent="0.25">
      <c r="I421">
        <v>20152</v>
      </c>
      <c r="J421" t="s">
        <v>82</v>
      </c>
      <c r="K421">
        <v>5.72</v>
      </c>
      <c r="L421" s="17">
        <v>1366</v>
      </c>
      <c r="M421" s="17">
        <v>65087515858</v>
      </c>
      <c r="N421" s="17">
        <v>872920455</v>
      </c>
      <c r="O421">
        <v>5.36</v>
      </c>
      <c r="P421">
        <v>5.84</v>
      </c>
      <c r="R421">
        <v>20153</v>
      </c>
      <c r="S421" t="s">
        <v>81</v>
      </c>
      <c r="T421">
        <v>4.96</v>
      </c>
      <c r="U421" s="17">
        <v>979</v>
      </c>
      <c r="V421" s="17">
        <v>130318289166</v>
      </c>
      <c r="W421" s="17">
        <v>1453631171</v>
      </c>
      <c r="X421">
        <v>4.46</v>
      </c>
      <c r="Y421">
        <v>5.18</v>
      </c>
    </row>
    <row r="422" spans="9:25" x14ac:dyDescent="0.25">
      <c r="I422">
        <v>20153</v>
      </c>
      <c r="J422" t="s">
        <v>82</v>
      </c>
      <c r="K422">
        <v>5.55</v>
      </c>
      <c r="L422" s="17">
        <v>1352</v>
      </c>
      <c r="M422" s="17">
        <v>72027860266</v>
      </c>
      <c r="N422" s="17">
        <v>928652467</v>
      </c>
      <c r="O422">
        <v>5.16</v>
      </c>
      <c r="P422">
        <v>5.73</v>
      </c>
      <c r="R422">
        <v>20154</v>
      </c>
      <c r="S422" t="s">
        <v>81</v>
      </c>
      <c r="T422">
        <v>4.78</v>
      </c>
      <c r="U422" s="17">
        <v>1082</v>
      </c>
      <c r="V422" s="17">
        <v>156661180165</v>
      </c>
      <c r="W422" s="17">
        <v>1678074940</v>
      </c>
      <c r="X422">
        <v>4.28</v>
      </c>
      <c r="Y422">
        <v>5.0599999999999996</v>
      </c>
    </row>
    <row r="423" spans="9:25" x14ac:dyDescent="0.25">
      <c r="I423">
        <v>20154</v>
      </c>
      <c r="J423" t="s">
        <v>82</v>
      </c>
      <c r="K423">
        <v>5.54</v>
      </c>
      <c r="L423" s="17">
        <v>1460</v>
      </c>
      <c r="M423" s="17">
        <v>82200054497</v>
      </c>
      <c r="N423" s="17">
        <v>1055458550</v>
      </c>
      <c r="O423">
        <v>5.14</v>
      </c>
      <c r="P423">
        <v>5.65</v>
      </c>
      <c r="R423">
        <v>20161</v>
      </c>
      <c r="S423" t="s">
        <v>81</v>
      </c>
      <c r="T423">
        <v>5.07</v>
      </c>
      <c r="U423" s="17">
        <v>1071</v>
      </c>
      <c r="V423" s="17">
        <v>161013147879</v>
      </c>
      <c r="W423" s="17">
        <v>1757850503</v>
      </c>
      <c r="X423">
        <v>4.37</v>
      </c>
      <c r="Y423">
        <v>5.01</v>
      </c>
    </row>
    <row r="424" spans="9:25" x14ac:dyDescent="0.25">
      <c r="I424">
        <v>20161</v>
      </c>
      <c r="J424" t="s">
        <v>82</v>
      </c>
      <c r="K424">
        <v>5.63</v>
      </c>
      <c r="L424" s="17">
        <v>1509</v>
      </c>
      <c r="M424" s="17">
        <v>84747352890</v>
      </c>
      <c r="N424" s="17">
        <v>1087954142</v>
      </c>
      <c r="O424">
        <v>5.14</v>
      </c>
      <c r="P424">
        <v>5.61</v>
      </c>
      <c r="R424">
        <v>20162</v>
      </c>
      <c r="S424" t="s">
        <v>81</v>
      </c>
      <c r="T424">
        <v>5.07</v>
      </c>
      <c r="U424" s="17">
        <v>1078</v>
      </c>
      <c r="V424" s="17">
        <v>163034684586</v>
      </c>
      <c r="W424" s="17">
        <v>1825379468</v>
      </c>
      <c r="X424">
        <v>4.4800000000000004</v>
      </c>
      <c r="Y424">
        <v>4.97</v>
      </c>
    </row>
    <row r="425" spans="9:25" x14ac:dyDescent="0.25">
      <c r="I425">
        <v>20162</v>
      </c>
      <c r="J425" t="s">
        <v>82</v>
      </c>
      <c r="K425">
        <v>5.62</v>
      </c>
      <c r="L425" s="17">
        <v>1442</v>
      </c>
      <c r="M425" s="17">
        <v>84819174164</v>
      </c>
      <c r="N425" s="17">
        <v>1091593187</v>
      </c>
      <c r="O425">
        <v>5.15</v>
      </c>
      <c r="P425">
        <v>5.58</v>
      </c>
      <c r="R425">
        <v>20163</v>
      </c>
      <c r="S425" t="s">
        <v>81</v>
      </c>
      <c r="T425">
        <v>5</v>
      </c>
      <c r="U425" s="17">
        <v>1048</v>
      </c>
      <c r="V425" s="17">
        <v>162279809712</v>
      </c>
      <c r="W425" s="17">
        <v>1755623819</v>
      </c>
      <c r="X425">
        <v>4.33</v>
      </c>
      <c r="Y425">
        <v>4.9800000000000004</v>
      </c>
    </row>
    <row r="426" spans="9:25" x14ac:dyDescent="0.25">
      <c r="I426">
        <v>20163</v>
      </c>
      <c r="J426" t="s">
        <v>82</v>
      </c>
      <c r="K426">
        <v>5.58</v>
      </c>
      <c r="L426" s="17">
        <v>1539</v>
      </c>
      <c r="M426" s="17">
        <v>83475714116</v>
      </c>
      <c r="N426" s="17">
        <v>1050854151</v>
      </c>
      <c r="O426">
        <v>5.04</v>
      </c>
      <c r="P426">
        <v>5.59</v>
      </c>
      <c r="R426">
        <v>20164</v>
      </c>
      <c r="S426" t="s">
        <v>81</v>
      </c>
      <c r="T426">
        <v>4.9400000000000004</v>
      </c>
      <c r="U426" s="17">
        <v>1107</v>
      </c>
      <c r="V426" s="17">
        <v>170838121149</v>
      </c>
      <c r="W426" s="17">
        <v>1783224792</v>
      </c>
      <c r="X426">
        <v>4.18</v>
      </c>
      <c r="Y426">
        <v>5.0199999999999996</v>
      </c>
    </row>
    <row r="427" spans="9:25" x14ac:dyDescent="0.25">
      <c r="I427">
        <v>20164</v>
      </c>
      <c r="J427" t="s">
        <v>82</v>
      </c>
      <c r="K427">
        <v>5.48</v>
      </c>
      <c r="L427" s="17">
        <v>1480</v>
      </c>
      <c r="M427" s="17">
        <v>87147349977</v>
      </c>
      <c r="N427" s="17">
        <v>1071520805</v>
      </c>
      <c r="O427">
        <v>4.92</v>
      </c>
      <c r="P427">
        <v>5.58</v>
      </c>
      <c r="R427">
        <v>20171</v>
      </c>
      <c r="S427" t="s">
        <v>81</v>
      </c>
      <c r="T427">
        <v>5.07</v>
      </c>
      <c r="U427" s="17">
        <v>1044</v>
      </c>
      <c r="V427" s="17">
        <v>171516467243</v>
      </c>
      <c r="W427" s="17">
        <v>1849293848</v>
      </c>
      <c r="X427">
        <v>4.3099999999999996</v>
      </c>
      <c r="Y427">
        <v>5.0199999999999996</v>
      </c>
    </row>
    <row r="428" spans="9:25" x14ac:dyDescent="0.25">
      <c r="I428">
        <v>20171</v>
      </c>
      <c r="J428" t="s">
        <v>82</v>
      </c>
      <c r="K428">
        <v>5.42</v>
      </c>
      <c r="L428" s="17">
        <v>1280</v>
      </c>
      <c r="M428" s="17">
        <v>84061082172</v>
      </c>
      <c r="N428" s="17">
        <v>1045907053</v>
      </c>
      <c r="O428">
        <v>4.9800000000000004</v>
      </c>
      <c r="P428">
        <v>5.52</v>
      </c>
      <c r="R428">
        <v>19821</v>
      </c>
      <c r="S428" t="s">
        <v>83</v>
      </c>
      <c r="T428">
        <v>7.82</v>
      </c>
      <c r="U428" s="17">
        <v>30</v>
      </c>
      <c r="V428" s="17">
        <v>287147680</v>
      </c>
      <c r="W428" s="17">
        <v>5172259</v>
      </c>
      <c r="X428">
        <v>7.21</v>
      </c>
      <c r="Y428">
        <v>8.3000000000000007</v>
      </c>
    </row>
    <row r="429" spans="9:25" x14ac:dyDescent="0.25">
      <c r="I429">
        <v>19821</v>
      </c>
      <c r="J429" t="s">
        <v>84</v>
      </c>
      <c r="K429">
        <v>7.12</v>
      </c>
      <c r="L429" s="17">
        <v>72</v>
      </c>
      <c r="M429" s="17">
        <v>372723500</v>
      </c>
      <c r="N429" s="17">
        <v>6783158</v>
      </c>
      <c r="O429">
        <v>7.28</v>
      </c>
      <c r="P429">
        <v>6.93</v>
      </c>
      <c r="R429">
        <v>19822</v>
      </c>
      <c r="S429" t="s">
        <v>83</v>
      </c>
      <c r="T429">
        <v>9.76</v>
      </c>
      <c r="U429" s="17">
        <v>36</v>
      </c>
      <c r="V429" s="17">
        <v>314068335</v>
      </c>
      <c r="W429" s="17">
        <v>6591873</v>
      </c>
      <c r="X429">
        <v>8.4</v>
      </c>
      <c r="Y429">
        <v>8.61</v>
      </c>
    </row>
    <row r="430" spans="9:25" x14ac:dyDescent="0.25">
      <c r="I430">
        <v>19822</v>
      </c>
      <c r="J430" t="s">
        <v>84</v>
      </c>
      <c r="K430">
        <v>7.79</v>
      </c>
      <c r="L430" s="17">
        <v>69</v>
      </c>
      <c r="M430" s="17">
        <v>472396731</v>
      </c>
      <c r="N430" s="17">
        <v>9891259</v>
      </c>
      <c r="O430">
        <v>8.3800000000000008</v>
      </c>
      <c r="P430">
        <v>7.07</v>
      </c>
      <c r="R430">
        <v>19823</v>
      </c>
      <c r="S430" t="s">
        <v>83</v>
      </c>
      <c r="T430">
        <v>8.99</v>
      </c>
      <c r="U430" s="17">
        <v>34</v>
      </c>
      <c r="V430" s="17">
        <v>401708210</v>
      </c>
      <c r="W430" s="17">
        <v>8668025</v>
      </c>
      <c r="X430">
        <v>8.6300000000000008</v>
      </c>
      <c r="Y430">
        <v>8.6</v>
      </c>
    </row>
    <row r="431" spans="9:25" x14ac:dyDescent="0.25">
      <c r="I431">
        <v>19823</v>
      </c>
      <c r="J431" t="s">
        <v>84</v>
      </c>
      <c r="K431">
        <v>8.4</v>
      </c>
      <c r="L431" s="17">
        <v>88</v>
      </c>
      <c r="M431" s="17">
        <v>481246047</v>
      </c>
      <c r="N431" s="17">
        <v>9653185</v>
      </c>
      <c r="O431">
        <v>8.02</v>
      </c>
      <c r="P431">
        <v>7.45</v>
      </c>
      <c r="R431">
        <v>19824</v>
      </c>
      <c r="S431" t="s">
        <v>83</v>
      </c>
      <c r="T431">
        <v>8.94</v>
      </c>
      <c r="U431" s="17">
        <v>60</v>
      </c>
      <c r="V431" s="17">
        <v>449601943</v>
      </c>
      <c r="W431" s="17">
        <v>9676526</v>
      </c>
      <c r="X431">
        <v>8.61</v>
      </c>
      <c r="Y431">
        <v>8.8800000000000008</v>
      </c>
    </row>
    <row r="432" spans="9:25" x14ac:dyDescent="0.25">
      <c r="I432">
        <v>19824</v>
      </c>
      <c r="J432" t="s">
        <v>84</v>
      </c>
      <c r="K432">
        <v>7.29</v>
      </c>
      <c r="L432" s="17">
        <v>131</v>
      </c>
      <c r="M432" s="17">
        <v>911488879</v>
      </c>
      <c r="N432" s="17">
        <v>16357367</v>
      </c>
      <c r="O432">
        <v>7.18</v>
      </c>
      <c r="P432">
        <v>7.65</v>
      </c>
      <c r="R432">
        <v>19831</v>
      </c>
      <c r="S432" t="s">
        <v>83</v>
      </c>
      <c r="T432">
        <v>8.35</v>
      </c>
      <c r="U432" s="17">
        <v>53</v>
      </c>
      <c r="V432" s="17">
        <v>841542753</v>
      </c>
      <c r="W432" s="17">
        <v>17676355</v>
      </c>
      <c r="X432">
        <v>8.4</v>
      </c>
      <c r="Y432">
        <v>9.01</v>
      </c>
    </row>
    <row r="433" spans="9:25" x14ac:dyDescent="0.25">
      <c r="I433">
        <v>19831</v>
      </c>
      <c r="J433" t="s">
        <v>84</v>
      </c>
      <c r="K433">
        <v>7.07</v>
      </c>
      <c r="L433" s="17">
        <v>99</v>
      </c>
      <c r="M433" s="17">
        <v>720496912</v>
      </c>
      <c r="N433" s="17">
        <v>13482798</v>
      </c>
      <c r="O433">
        <v>7.49</v>
      </c>
      <c r="P433">
        <v>7.64</v>
      </c>
      <c r="R433">
        <v>19832</v>
      </c>
      <c r="S433" t="s">
        <v>83</v>
      </c>
      <c r="T433">
        <v>8</v>
      </c>
      <c r="U433" s="17">
        <v>61</v>
      </c>
      <c r="V433" s="17">
        <v>1182097775</v>
      </c>
      <c r="W433" s="17">
        <v>22247222</v>
      </c>
      <c r="X433">
        <v>7.53</v>
      </c>
      <c r="Y433">
        <v>8.57</v>
      </c>
    </row>
    <row r="434" spans="9:25" x14ac:dyDescent="0.25">
      <c r="I434">
        <v>19832</v>
      </c>
      <c r="J434" t="s">
        <v>84</v>
      </c>
      <c r="K434">
        <v>8.0399999999999991</v>
      </c>
      <c r="L434" s="17">
        <v>93</v>
      </c>
      <c r="M434" s="17">
        <v>749330576</v>
      </c>
      <c r="N434" s="17">
        <v>14478082</v>
      </c>
      <c r="O434">
        <v>7.73</v>
      </c>
      <c r="P434">
        <v>7.7</v>
      </c>
      <c r="R434">
        <v>19833</v>
      </c>
      <c r="S434" t="s">
        <v>83</v>
      </c>
      <c r="T434">
        <v>8.64</v>
      </c>
      <c r="U434" s="17">
        <v>62</v>
      </c>
      <c r="V434" s="17">
        <v>1121590996</v>
      </c>
      <c r="W434" s="17">
        <v>21367347</v>
      </c>
      <c r="X434">
        <v>7.62</v>
      </c>
      <c r="Y434">
        <v>8.48</v>
      </c>
    </row>
    <row r="435" spans="9:25" x14ac:dyDescent="0.25">
      <c r="I435">
        <v>19833</v>
      </c>
      <c r="J435" t="s">
        <v>84</v>
      </c>
      <c r="K435">
        <v>7.73</v>
      </c>
      <c r="L435" s="17">
        <v>94</v>
      </c>
      <c r="M435" s="17">
        <v>910424936</v>
      </c>
      <c r="N435" s="17">
        <v>17035292</v>
      </c>
      <c r="O435">
        <v>7.48</v>
      </c>
      <c r="P435">
        <v>7.53</v>
      </c>
      <c r="R435">
        <v>19834</v>
      </c>
      <c r="S435" t="s">
        <v>83</v>
      </c>
      <c r="T435">
        <v>8.0299999999999994</v>
      </c>
      <c r="U435" s="17">
        <v>101</v>
      </c>
      <c r="V435" s="17">
        <v>1947364559</v>
      </c>
      <c r="W435" s="17">
        <v>36072517</v>
      </c>
      <c r="X435">
        <v>7.41</v>
      </c>
      <c r="Y435">
        <v>8.25</v>
      </c>
    </row>
    <row r="436" spans="9:25" x14ac:dyDescent="0.25">
      <c r="I436">
        <v>19834</v>
      </c>
      <c r="J436" t="s">
        <v>84</v>
      </c>
      <c r="K436">
        <v>6.72</v>
      </c>
      <c r="L436" s="17">
        <v>202</v>
      </c>
      <c r="M436" s="17">
        <v>1714018689</v>
      </c>
      <c r="N436" s="17">
        <v>29246058</v>
      </c>
      <c r="O436">
        <v>6.83</v>
      </c>
      <c r="P436">
        <v>7.39</v>
      </c>
      <c r="R436">
        <v>19841</v>
      </c>
      <c r="S436" t="s">
        <v>83</v>
      </c>
      <c r="T436">
        <v>8.61</v>
      </c>
      <c r="U436" s="17">
        <v>50</v>
      </c>
      <c r="V436" s="17">
        <v>1062945537</v>
      </c>
      <c r="W436" s="17">
        <v>21264016</v>
      </c>
      <c r="X436">
        <v>8</v>
      </c>
      <c r="Y436">
        <v>8.32</v>
      </c>
    </row>
    <row r="437" spans="9:25" x14ac:dyDescent="0.25">
      <c r="I437">
        <v>19841</v>
      </c>
      <c r="J437" t="s">
        <v>84</v>
      </c>
      <c r="K437">
        <v>7.5</v>
      </c>
      <c r="L437" s="17">
        <v>110</v>
      </c>
      <c r="M437" s="17">
        <v>722410741</v>
      </c>
      <c r="N437" s="17">
        <v>13995171</v>
      </c>
      <c r="O437">
        <v>7.75</v>
      </c>
      <c r="P437">
        <v>7.5</v>
      </c>
      <c r="R437">
        <v>19842</v>
      </c>
      <c r="S437" t="s">
        <v>83</v>
      </c>
      <c r="T437">
        <v>8.6199999999999992</v>
      </c>
      <c r="U437" s="17">
        <v>60</v>
      </c>
      <c r="V437" s="17">
        <v>1135345237</v>
      </c>
      <c r="W437" s="17">
        <v>21565322</v>
      </c>
      <c r="X437">
        <v>7.6</v>
      </c>
      <c r="Y437">
        <v>8.4700000000000006</v>
      </c>
    </row>
    <row r="438" spans="9:25" x14ac:dyDescent="0.25">
      <c r="I438">
        <v>19842</v>
      </c>
      <c r="J438" t="s">
        <v>84</v>
      </c>
      <c r="K438">
        <v>7.63</v>
      </c>
      <c r="L438" s="17">
        <v>120</v>
      </c>
      <c r="M438" s="17">
        <v>1101651865</v>
      </c>
      <c r="N438" s="17">
        <v>20994593</v>
      </c>
      <c r="O438">
        <v>7.62</v>
      </c>
      <c r="P438">
        <v>7.4</v>
      </c>
      <c r="R438">
        <v>19843</v>
      </c>
      <c r="S438" t="s">
        <v>83</v>
      </c>
      <c r="T438">
        <v>8.34</v>
      </c>
      <c r="U438" s="17">
        <v>57</v>
      </c>
      <c r="V438" s="17">
        <v>1239566985</v>
      </c>
      <c r="W438" s="17">
        <v>23719205</v>
      </c>
      <c r="X438">
        <v>7.65</v>
      </c>
      <c r="Y438">
        <v>8.4</v>
      </c>
    </row>
    <row r="439" spans="9:25" x14ac:dyDescent="0.25">
      <c r="I439">
        <v>19843</v>
      </c>
      <c r="J439" t="s">
        <v>84</v>
      </c>
      <c r="K439">
        <v>7.13</v>
      </c>
      <c r="L439" s="17">
        <v>102</v>
      </c>
      <c r="M439" s="17">
        <v>961201026</v>
      </c>
      <c r="N439" s="17">
        <v>18589882</v>
      </c>
      <c r="O439">
        <v>7.74</v>
      </c>
      <c r="P439">
        <v>7.24</v>
      </c>
      <c r="R439">
        <v>19844</v>
      </c>
      <c r="S439" t="s">
        <v>83</v>
      </c>
      <c r="T439">
        <v>7.71</v>
      </c>
      <c r="U439" s="17">
        <v>101</v>
      </c>
      <c r="V439" s="17">
        <v>2302842147</v>
      </c>
      <c r="W439" s="17">
        <v>43455486</v>
      </c>
      <c r="X439">
        <v>7.55</v>
      </c>
      <c r="Y439">
        <v>8.32</v>
      </c>
    </row>
    <row r="440" spans="9:25" x14ac:dyDescent="0.25">
      <c r="I440">
        <v>19844</v>
      </c>
      <c r="J440" t="s">
        <v>84</v>
      </c>
      <c r="K440">
        <v>6.73</v>
      </c>
      <c r="L440" s="17">
        <v>183</v>
      </c>
      <c r="M440" s="17">
        <v>2216044390</v>
      </c>
      <c r="N440" s="17">
        <v>36347402</v>
      </c>
      <c r="O440">
        <v>6.56</v>
      </c>
      <c r="P440">
        <v>7.25</v>
      </c>
      <c r="R440">
        <v>19851</v>
      </c>
      <c r="S440" t="s">
        <v>83</v>
      </c>
      <c r="T440">
        <v>7.89</v>
      </c>
      <c r="U440" s="17">
        <v>43</v>
      </c>
      <c r="V440" s="17">
        <v>1366989740</v>
      </c>
      <c r="W440" s="17">
        <v>24010954</v>
      </c>
      <c r="X440">
        <v>7.03</v>
      </c>
      <c r="Y440">
        <v>8.14</v>
      </c>
    </row>
    <row r="441" spans="9:25" x14ac:dyDescent="0.25">
      <c r="I441">
        <v>19851</v>
      </c>
      <c r="J441" t="s">
        <v>84</v>
      </c>
      <c r="K441">
        <v>7.59</v>
      </c>
      <c r="L441" s="17">
        <v>94</v>
      </c>
      <c r="M441" s="17">
        <v>1392095330</v>
      </c>
      <c r="N441" s="17">
        <v>23681272</v>
      </c>
      <c r="O441">
        <v>6.8</v>
      </c>
      <c r="P441">
        <v>7.27</v>
      </c>
      <c r="R441">
        <v>19852</v>
      </c>
      <c r="S441" t="s">
        <v>83</v>
      </c>
      <c r="T441">
        <v>8.7100000000000009</v>
      </c>
      <c r="U441" s="17">
        <v>65</v>
      </c>
      <c r="V441" s="17">
        <v>2047717249</v>
      </c>
      <c r="W441" s="17">
        <v>41022987</v>
      </c>
      <c r="X441">
        <v>8.01</v>
      </c>
      <c r="Y441">
        <v>8.16</v>
      </c>
    </row>
    <row r="442" spans="9:25" x14ac:dyDescent="0.25">
      <c r="I442">
        <v>19852</v>
      </c>
      <c r="J442" t="s">
        <v>84</v>
      </c>
      <c r="K442">
        <v>7.66</v>
      </c>
      <c r="L442" s="17">
        <v>97</v>
      </c>
      <c r="M442" s="17">
        <v>1393842883</v>
      </c>
      <c r="N442" s="17">
        <v>27459977</v>
      </c>
      <c r="O442">
        <v>7.88</v>
      </c>
      <c r="P442">
        <v>7.28</v>
      </c>
      <c r="R442">
        <v>19853</v>
      </c>
      <c r="S442" t="s">
        <v>83</v>
      </c>
      <c r="T442">
        <v>7.84</v>
      </c>
      <c r="U442" s="17">
        <v>63</v>
      </c>
      <c r="V442" s="17">
        <v>1677501128</v>
      </c>
      <c r="W442" s="17">
        <v>31308827</v>
      </c>
      <c r="X442">
        <v>7.47</v>
      </c>
      <c r="Y442">
        <v>8.0399999999999991</v>
      </c>
    </row>
    <row r="443" spans="9:25" x14ac:dyDescent="0.25">
      <c r="I443">
        <v>19853</v>
      </c>
      <c r="J443" t="s">
        <v>84</v>
      </c>
      <c r="K443">
        <v>7.26</v>
      </c>
      <c r="L443" s="17">
        <v>107</v>
      </c>
      <c r="M443" s="17">
        <v>1407098485</v>
      </c>
      <c r="N443" s="17">
        <v>25977488</v>
      </c>
      <c r="O443">
        <v>7.38</v>
      </c>
      <c r="P443">
        <v>7.31</v>
      </c>
      <c r="R443">
        <v>19854</v>
      </c>
      <c r="S443" t="s">
        <v>83</v>
      </c>
      <c r="T443">
        <v>6.9</v>
      </c>
      <c r="U443" s="17">
        <v>114</v>
      </c>
      <c r="V443" s="17">
        <v>3552356205</v>
      </c>
      <c r="W443" s="17">
        <v>56652249</v>
      </c>
      <c r="X443">
        <v>6.38</v>
      </c>
      <c r="Y443">
        <v>7.84</v>
      </c>
    </row>
    <row r="444" spans="9:25" x14ac:dyDescent="0.25">
      <c r="I444">
        <v>19854</v>
      </c>
      <c r="J444" t="s">
        <v>84</v>
      </c>
      <c r="K444">
        <v>6.1</v>
      </c>
      <c r="L444" s="17">
        <v>209</v>
      </c>
      <c r="M444" s="17">
        <v>3464124629</v>
      </c>
      <c r="N444" s="17">
        <v>53666085</v>
      </c>
      <c r="O444">
        <v>6.2</v>
      </c>
      <c r="P444">
        <v>7.15</v>
      </c>
      <c r="R444">
        <v>19861</v>
      </c>
      <c r="S444" t="s">
        <v>83</v>
      </c>
      <c r="T444">
        <v>8.48</v>
      </c>
      <c r="U444" s="17">
        <v>46</v>
      </c>
      <c r="V444" s="17">
        <v>1485494747</v>
      </c>
      <c r="W444" s="17">
        <v>29260326</v>
      </c>
      <c r="X444">
        <v>7.88</v>
      </c>
      <c r="Y444">
        <v>7.98</v>
      </c>
    </row>
    <row r="445" spans="9:25" x14ac:dyDescent="0.25">
      <c r="I445">
        <v>19861</v>
      </c>
      <c r="J445" t="s">
        <v>84</v>
      </c>
      <c r="K445">
        <v>7.26</v>
      </c>
      <c r="L445" s="17">
        <v>132</v>
      </c>
      <c r="M445" s="17">
        <v>1898463327</v>
      </c>
      <c r="N445" s="17">
        <v>33428689</v>
      </c>
      <c r="O445">
        <v>7.04</v>
      </c>
      <c r="P445">
        <v>7.07</v>
      </c>
      <c r="R445">
        <v>19862</v>
      </c>
      <c r="S445" t="s">
        <v>83</v>
      </c>
      <c r="T445">
        <v>8.3000000000000007</v>
      </c>
      <c r="U445" s="17">
        <v>67</v>
      </c>
      <c r="V445" s="17">
        <v>2158063898</v>
      </c>
      <c r="W445" s="17">
        <v>40848811</v>
      </c>
      <c r="X445">
        <v>7.57</v>
      </c>
      <c r="Y445">
        <v>7.88</v>
      </c>
    </row>
    <row r="446" spans="9:25" x14ac:dyDescent="0.25">
      <c r="I446">
        <v>19862</v>
      </c>
      <c r="J446" t="s">
        <v>84</v>
      </c>
      <c r="K446">
        <v>7.4</v>
      </c>
      <c r="L446" s="17">
        <v>107</v>
      </c>
      <c r="M446" s="17">
        <v>1677934163</v>
      </c>
      <c r="N446" s="17">
        <v>32745826</v>
      </c>
      <c r="O446">
        <v>7.81</v>
      </c>
      <c r="P446">
        <v>7.01</v>
      </c>
      <c r="R446">
        <v>19863</v>
      </c>
      <c r="S446" t="s">
        <v>83</v>
      </c>
      <c r="T446">
        <v>7.56</v>
      </c>
      <c r="U446" s="17">
        <v>61</v>
      </c>
      <c r="V446" s="17">
        <v>1616746510</v>
      </c>
      <c r="W446" s="17">
        <v>29924884</v>
      </c>
      <c r="X446">
        <v>7.4</v>
      </c>
      <c r="Y446">
        <v>7.81</v>
      </c>
    </row>
    <row r="447" spans="9:25" x14ac:dyDescent="0.25">
      <c r="I447">
        <v>19863</v>
      </c>
      <c r="J447" t="s">
        <v>84</v>
      </c>
      <c r="K447">
        <v>6.86</v>
      </c>
      <c r="L447" s="17">
        <v>126</v>
      </c>
      <c r="M447" s="17">
        <v>1919287643</v>
      </c>
      <c r="N447" s="17">
        <v>34578056</v>
      </c>
      <c r="O447">
        <v>7.21</v>
      </c>
      <c r="P447">
        <v>6.9</v>
      </c>
      <c r="R447">
        <v>19864</v>
      </c>
      <c r="S447" t="s">
        <v>83</v>
      </c>
      <c r="T447">
        <v>6.95</v>
      </c>
      <c r="U447" s="17">
        <v>112</v>
      </c>
      <c r="V447" s="17">
        <v>4452191418</v>
      </c>
      <c r="W447" s="17">
        <v>74703821</v>
      </c>
      <c r="X447">
        <v>6.71</v>
      </c>
      <c r="Y447">
        <v>7.82</v>
      </c>
    </row>
    <row r="448" spans="9:25" x14ac:dyDescent="0.25">
      <c r="I448">
        <v>19864</v>
      </c>
      <c r="J448" t="s">
        <v>84</v>
      </c>
      <c r="K448">
        <v>6.79</v>
      </c>
      <c r="L448" s="17">
        <v>224</v>
      </c>
      <c r="M448" s="17">
        <v>3745056403</v>
      </c>
      <c r="N448" s="17">
        <v>64216220</v>
      </c>
      <c r="O448">
        <v>6.86</v>
      </c>
      <c r="P448">
        <v>7.08</v>
      </c>
      <c r="R448">
        <v>19871</v>
      </c>
      <c r="S448" t="s">
        <v>83</v>
      </c>
      <c r="T448">
        <v>8.18</v>
      </c>
      <c r="U448" s="17">
        <v>52</v>
      </c>
      <c r="V448" s="17">
        <v>1726539814</v>
      </c>
      <c r="W448" s="17">
        <v>35544457</v>
      </c>
      <c r="X448">
        <v>8.23</v>
      </c>
      <c r="Y448">
        <v>7.74</v>
      </c>
    </row>
    <row r="449" spans="9:25" x14ac:dyDescent="0.25">
      <c r="I449">
        <v>19871</v>
      </c>
      <c r="J449" t="s">
        <v>84</v>
      </c>
      <c r="K449">
        <v>7.23</v>
      </c>
      <c r="L449" s="17">
        <v>137</v>
      </c>
      <c r="M449" s="17">
        <v>2079379259</v>
      </c>
      <c r="N449" s="17">
        <v>41086688</v>
      </c>
      <c r="O449">
        <v>7.9</v>
      </c>
      <c r="P449">
        <v>7.07</v>
      </c>
      <c r="R449">
        <v>19872</v>
      </c>
      <c r="S449" t="s">
        <v>83</v>
      </c>
      <c r="T449">
        <v>7.5</v>
      </c>
      <c r="U449" s="17">
        <v>67</v>
      </c>
      <c r="V449" s="17">
        <v>2251980110</v>
      </c>
      <c r="W449" s="17">
        <v>39437742</v>
      </c>
      <c r="X449">
        <v>7.01</v>
      </c>
      <c r="Y449">
        <v>7.54</v>
      </c>
    </row>
    <row r="450" spans="9:25" x14ac:dyDescent="0.25">
      <c r="I450">
        <v>19872</v>
      </c>
      <c r="J450" t="s">
        <v>84</v>
      </c>
      <c r="K450">
        <v>6.83</v>
      </c>
      <c r="L450" s="17">
        <v>99</v>
      </c>
      <c r="M450" s="17">
        <v>1781122192</v>
      </c>
      <c r="N450" s="17">
        <v>32097113</v>
      </c>
      <c r="O450">
        <v>7.21</v>
      </c>
      <c r="P450">
        <v>6.93</v>
      </c>
      <c r="R450">
        <v>19873</v>
      </c>
      <c r="S450" t="s">
        <v>83</v>
      </c>
      <c r="T450">
        <v>7.15</v>
      </c>
      <c r="U450" s="17">
        <v>70</v>
      </c>
      <c r="V450" s="17">
        <v>1826147441</v>
      </c>
      <c r="W450" s="17">
        <v>32721312</v>
      </c>
      <c r="X450">
        <v>7.17</v>
      </c>
      <c r="Y450">
        <v>7.44</v>
      </c>
    </row>
    <row r="451" spans="9:25" x14ac:dyDescent="0.25">
      <c r="I451">
        <v>19873</v>
      </c>
      <c r="J451" t="s">
        <v>84</v>
      </c>
      <c r="K451">
        <v>7.06</v>
      </c>
      <c r="L451" s="17">
        <v>125</v>
      </c>
      <c r="M451" s="17">
        <v>2229840822</v>
      </c>
      <c r="N451" s="17">
        <v>41661171</v>
      </c>
      <c r="O451">
        <v>7.47</v>
      </c>
      <c r="P451">
        <v>6.98</v>
      </c>
      <c r="R451">
        <v>19874</v>
      </c>
      <c r="S451" t="s">
        <v>83</v>
      </c>
      <c r="T451">
        <v>6.75</v>
      </c>
      <c r="U451" s="17">
        <v>123</v>
      </c>
      <c r="V451" s="17">
        <v>5076629242</v>
      </c>
      <c r="W451" s="17">
        <v>82992940</v>
      </c>
      <c r="X451">
        <v>6.54</v>
      </c>
      <c r="Y451">
        <v>7.39</v>
      </c>
    </row>
    <row r="452" spans="9:25" x14ac:dyDescent="0.25">
      <c r="I452">
        <v>19874</v>
      </c>
      <c r="J452" t="s">
        <v>84</v>
      </c>
      <c r="K452">
        <v>6.74</v>
      </c>
      <c r="L452" s="17">
        <v>273</v>
      </c>
      <c r="M452" s="17">
        <v>4809502076</v>
      </c>
      <c r="N452" s="17">
        <v>82407937</v>
      </c>
      <c r="O452">
        <v>6.85</v>
      </c>
      <c r="P452">
        <v>6.96</v>
      </c>
      <c r="R452">
        <v>19881</v>
      </c>
      <c r="S452" t="s">
        <v>83</v>
      </c>
      <c r="T452">
        <v>8</v>
      </c>
      <c r="U452" s="17">
        <v>51</v>
      </c>
      <c r="V452" s="17">
        <v>1880091301</v>
      </c>
      <c r="W452" s="17">
        <v>35152042</v>
      </c>
      <c r="X452">
        <v>7.48</v>
      </c>
      <c r="Y452">
        <v>7.35</v>
      </c>
    </row>
    <row r="453" spans="9:25" x14ac:dyDescent="0.25">
      <c r="I453">
        <v>19881</v>
      </c>
      <c r="J453" t="s">
        <v>84</v>
      </c>
      <c r="K453">
        <v>6.19</v>
      </c>
      <c r="L453" s="17">
        <v>151</v>
      </c>
      <c r="M453" s="17">
        <v>2814562507</v>
      </c>
      <c r="N453" s="17">
        <v>51818615</v>
      </c>
      <c r="O453">
        <v>7.36</v>
      </c>
      <c r="P453">
        <v>6.7</v>
      </c>
      <c r="R453">
        <v>19882</v>
      </c>
      <c r="S453" t="s">
        <v>83</v>
      </c>
      <c r="T453">
        <v>7.37</v>
      </c>
      <c r="U453" s="17">
        <v>77</v>
      </c>
      <c r="V453" s="17">
        <v>3509810880</v>
      </c>
      <c r="W453" s="17">
        <v>60514486</v>
      </c>
      <c r="X453">
        <v>6.9</v>
      </c>
      <c r="Y453">
        <v>7.32</v>
      </c>
    </row>
    <row r="454" spans="9:25" x14ac:dyDescent="0.25">
      <c r="I454">
        <v>19882</v>
      </c>
      <c r="J454" t="s">
        <v>84</v>
      </c>
      <c r="K454">
        <v>7.37</v>
      </c>
      <c r="L454" s="17">
        <v>116</v>
      </c>
      <c r="M454" s="17">
        <v>2854467624</v>
      </c>
      <c r="N454" s="17">
        <v>51023481</v>
      </c>
      <c r="O454">
        <v>7.15</v>
      </c>
      <c r="P454">
        <v>6.84</v>
      </c>
      <c r="R454">
        <v>19883</v>
      </c>
      <c r="S454" t="s">
        <v>83</v>
      </c>
      <c r="T454">
        <v>6.69</v>
      </c>
      <c r="U454" s="17">
        <v>86</v>
      </c>
      <c r="V454" s="17">
        <v>3291697500</v>
      </c>
      <c r="W454" s="17">
        <v>51562945</v>
      </c>
      <c r="X454">
        <v>6.27</v>
      </c>
      <c r="Y454">
        <v>7.2</v>
      </c>
    </row>
    <row r="455" spans="9:25" x14ac:dyDescent="0.25">
      <c r="I455">
        <v>19883</v>
      </c>
      <c r="J455" t="s">
        <v>84</v>
      </c>
      <c r="K455">
        <v>6.47</v>
      </c>
      <c r="L455" s="17">
        <v>203</v>
      </c>
      <c r="M455" s="17">
        <v>4164640054</v>
      </c>
      <c r="N455" s="17">
        <v>71810412</v>
      </c>
      <c r="O455">
        <v>6.9</v>
      </c>
      <c r="P455">
        <v>6.69</v>
      </c>
      <c r="R455">
        <v>19884</v>
      </c>
      <c r="S455" t="s">
        <v>83</v>
      </c>
      <c r="T455">
        <v>6.9</v>
      </c>
      <c r="U455" s="17">
        <v>127</v>
      </c>
      <c r="V455" s="17">
        <v>5894595554</v>
      </c>
      <c r="W455" s="17">
        <v>94387672</v>
      </c>
      <c r="X455">
        <v>6.41</v>
      </c>
      <c r="Y455">
        <v>7.24</v>
      </c>
    </row>
    <row r="456" spans="9:25" x14ac:dyDescent="0.25">
      <c r="I456">
        <v>19884</v>
      </c>
      <c r="J456" t="s">
        <v>84</v>
      </c>
      <c r="K456">
        <v>6.79</v>
      </c>
      <c r="L456" s="17">
        <v>273</v>
      </c>
      <c r="M456" s="17">
        <v>5077587119</v>
      </c>
      <c r="N456" s="17">
        <v>84966619</v>
      </c>
      <c r="O456">
        <v>6.69</v>
      </c>
      <c r="P456">
        <v>6.7</v>
      </c>
      <c r="R456">
        <v>19891</v>
      </c>
      <c r="S456" t="s">
        <v>83</v>
      </c>
      <c r="T456">
        <v>7.55</v>
      </c>
      <c r="U456" s="17">
        <v>65</v>
      </c>
      <c r="V456" s="17">
        <v>2730859537</v>
      </c>
      <c r="W456" s="17">
        <v>47669299</v>
      </c>
      <c r="X456">
        <v>6.98</v>
      </c>
      <c r="Y456">
        <v>7.13</v>
      </c>
    </row>
    <row r="457" spans="9:25" x14ac:dyDescent="0.25">
      <c r="I457">
        <v>19891</v>
      </c>
      <c r="J457" t="s">
        <v>84</v>
      </c>
      <c r="K457">
        <v>6.93</v>
      </c>
      <c r="L457" s="17">
        <v>171</v>
      </c>
      <c r="M457" s="17">
        <v>2906094757</v>
      </c>
      <c r="N457" s="17">
        <v>52448985</v>
      </c>
      <c r="O457">
        <v>7.22</v>
      </c>
      <c r="P457">
        <v>6.89</v>
      </c>
      <c r="R457">
        <v>19892</v>
      </c>
      <c r="S457" t="s">
        <v>83</v>
      </c>
      <c r="T457">
        <v>6.88</v>
      </c>
      <c r="U457" s="17">
        <v>79</v>
      </c>
      <c r="V457" s="17">
        <v>2851788289</v>
      </c>
      <c r="W457" s="17">
        <v>46872994</v>
      </c>
      <c r="X457">
        <v>6.57</v>
      </c>
      <c r="Y457">
        <v>6.98</v>
      </c>
    </row>
    <row r="458" spans="9:25" x14ac:dyDescent="0.25">
      <c r="I458">
        <v>19892</v>
      </c>
      <c r="J458" t="s">
        <v>84</v>
      </c>
      <c r="K458">
        <v>6.89</v>
      </c>
      <c r="L458" s="17">
        <v>207</v>
      </c>
      <c r="M458" s="17">
        <v>4085513024</v>
      </c>
      <c r="N458" s="17">
        <v>66392673</v>
      </c>
      <c r="O458">
        <v>6.5</v>
      </c>
      <c r="P458">
        <v>6.77</v>
      </c>
      <c r="R458">
        <v>19893</v>
      </c>
      <c r="S458" t="s">
        <v>83</v>
      </c>
      <c r="T458">
        <v>5.86</v>
      </c>
      <c r="U458" s="17">
        <v>66</v>
      </c>
      <c r="V458" s="17">
        <v>2452943769</v>
      </c>
      <c r="W458" s="17">
        <v>34411976</v>
      </c>
      <c r="X458">
        <v>5.61</v>
      </c>
      <c r="Y458">
        <v>6.77</v>
      </c>
    </row>
    <row r="459" spans="9:25" x14ac:dyDescent="0.25">
      <c r="I459">
        <v>19893</v>
      </c>
      <c r="J459" t="s">
        <v>84</v>
      </c>
      <c r="K459">
        <v>6.46</v>
      </c>
      <c r="L459" s="17">
        <v>187</v>
      </c>
      <c r="M459" s="17">
        <v>3983752296</v>
      </c>
      <c r="N459" s="17">
        <v>64999228</v>
      </c>
      <c r="O459">
        <v>6.53</v>
      </c>
      <c r="P459">
        <v>6.76</v>
      </c>
      <c r="R459">
        <v>19894</v>
      </c>
      <c r="S459" t="s">
        <v>83</v>
      </c>
      <c r="T459">
        <v>5.93</v>
      </c>
      <c r="U459" s="17">
        <v>138</v>
      </c>
      <c r="V459" s="17">
        <v>6406763299</v>
      </c>
      <c r="W459" s="17">
        <v>90785024</v>
      </c>
      <c r="X459">
        <v>5.67</v>
      </c>
      <c r="Y459">
        <v>6.53</v>
      </c>
    </row>
    <row r="460" spans="9:25" x14ac:dyDescent="0.25">
      <c r="I460">
        <v>19894</v>
      </c>
      <c r="J460" t="s">
        <v>84</v>
      </c>
      <c r="K460">
        <v>6.28</v>
      </c>
      <c r="L460" s="17">
        <v>272</v>
      </c>
      <c r="M460" s="17">
        <v>5345496473</v>
      </c>
      <c r="N460" s="17">
        <v>81768411</v>
      </c>
      <c r="O460">
        <v>6.12</v>
      </c>
      <c r="P460">
        <v>6.64</v>
      </c>
      <c r="R460">
        <v>19901</v>
      </c>
      <c r="S460" t="s">
        <v>83</v>
      </c>
      <c r="T460">
        <v>7.21</v>
      </c>
      <c r="U460" s="17">
        <v>80</v>
      </c>
      <c r="V460" s="17">
        <v>2703673166</v>
      </c>
      <c r="W460" s="17">
        <v>39471497</v>
      </c>
      <c r="X460">
        <v>5.84</v>
      </c>
      <c r="Y460">
        <v>6.45</v>
      </c>
    </row>
    <row r="461" spans="9:25" x14ac:dyDescent="0.25">
      <c r="I461">
        <v>19901</v>
      </c>
      <c r="J461" t="s">
        <v>84</v>
      </c>
      <c r="K461">
        <v>7.06</v>
      </c>
      <c r="L461" s="17">
        <v>177</v>
      </c>
      <c r="M461" s="17">
        <v>3117211280</v>
      </c>
      <c r="N461" s="17">
        <v>51491510</v>
      </c>
      <c r="O461">
        <v>6.61</v>
      </c>
      <c r="P461">
        <v>6.67</v>
      </c>
      <c r="R461">
        <v>19902</v>
      </c>
      <c r="S461" t="s">
        <v>83</v>
      </c>
      <c r="T461">
        <v>7.29</v>
      </c>
      <c r="U461" s="17">
        <v>106</v>
      </c>
      <c r="V461" s="17">
        <v>4371243586</v>
      </c>
      <c r="W461" s="17">
        <v>64142411</v>
      </c>
      <c r="X461">
        <v>5.87</v>
      </c>
      <c r="Y461">
        <v>6.57</v>
      </c>
    </row>
    <row r="462" spans="9:25" x14ac:dyDescent="0.25">
      <c r="I462">
        <v>19902</v>
      </c>
      <c r="J462" t="s">
        <v>84</v>
      </c>
      <c r="K462">
        <v>7.07</v>
      </c>
      <c r="L462" s="17">
        <v>205</v>
      </c>
      <c r="M462" s="17">
        <v>4334359319</v>
      </c>
      <c r="N462" s="17">
        <v>64530211</v>
      </c>
      <c r="O462">
        <v>5.96</v>
      </c>
      <c r="P462">
        <v>6.72</v>
      </c>
      <c r="R462">
        <v>19903</v>
      </c>
      <c r="S462" t="s">
        <v>83</v>
      </c>
      <c r="T462">
        <v>7.35</v>
      </c>
      <c r="U462" s="17">
        <v>92</v>
      </c>
      <c r="V462" s="17">
        <v>3247007460</v>
      </c>
      <c r="W462" s="17">
        <v>51007478</v>
      </c>
      <c r="X462">
        <v>6.28</v>
      </c>
      <c r="Y462">
        <v>6.94</v>
      </c>
    </row>
    <row r="463" spans="9:25" x14ac:dyDescent="0.25">
      <c r="I463">
        <v>19903</v>
      </c>
      <c r="J463" t="s">
        <v>84</v>
      </c>
      <c r="K463">
        <v>6.78</v>
      </c>
      <c r="L463" s="17">
        <v>186</v>
      </c>
      <c r="M463" s="17">
        <v>3568076008</v>
      </c>
      <c r="N463" s="17">
        <v>58862207</v>
      </c>
      <c r="O463">
        <v>6.6</v>
      </c>
      <c r="P463">
        <v>6.8</v>
      </c>
      <c r="R463">
        <v>19904</v>
      </c>
      <c r="S463" t="s">
        <v>83</v>
      </c>
      <c r="T463">
        <v>6.94</v>
      </c>
      <c r="U463" s="17">
        <v>176</v>
      </c>
      <c r="V463" s="17">
        <v>7688910626</v>
      </c>
      <c r="W463" s="17">
        <v>117116324</v>
      </c>
      <c r="X463">
        <v>6.09</v>
      </c>
      <c r="Y463">
        <v>7.19</v>
      </c>
    </row>
    <row r="464" spans="9:25" x14ac:dyDescent="0.25">
      <c r="I464">
        <v>19904</v>
      </c>
      <c r="J464" t="s">
        <v>84</v>
      </c>
      <c r="K464">
        <v>7.24</v>
      </c>
      <c r="L464" s="17">
        <v>338</v>
      </c>
      <c r="M464" s="17">
        <v>7779840771</v>
      </c>
      <c r="N464" s="17">
        <v>128812687</v>
      </c>
      <c r="O464">
        <v>6.62</v>
      </c>
      <c r="P464">
        <v>7.04</v>
      </c>
      <c r="R464">
        <v>19911</v>
      </c>
      <c r="S464" t="s">
        <v>83</v>
      </c>
      <c r="T464">
        <v>7.42</v>
      </c>
      <c r="U464" s="17">
        <v>99</v>
      </c>
      <c r="V464" s="17">
        <v>3256047423</v>
      </c>
      <c r="W464" s="17">
        <v>52421080</v>
      </c>
      <c r="X464">
        <v>6.44</v>
      </c>
      <c r="Y464">
        <v>7.25</v>
      </c>
    </row>
    <row r="465" spans="9:25" x14ac:dyDescent="0.25">
      <c r="I465">
        <v>19911</v>
      </c>
      <c r="J465" t="s">
        <v>84</v>
      </c>
      <c r="K465">
        <v>6.7</v>
      </c>
      <c r="L465" s="17">
        <v>193</v>
      </c>
      <c r="M465" s="17">
        <v>4451900443</v>
      </c>
      <c r="N465" s="17">
        <v>75206866</v>
      </c>
      <c r="O465">
        <v>6.76</v>
      </c>
      <c r="P465">
        <v>6.95</v>
      </c>
      <c r="R465">
        <v>19912</v>
      </c>
      <c r="S465" t="s">
        <v>83</v>
      </c>
      <c r="T465">
        <v>7.53</v>
      </c>
      <c r="U465" s="17">
        <v>120</v>
      </c>
      <c r="V465" s="17">
        <v>4292049068</v>
      </c>
      <c r="W465" s="17">
        <v>70642744</v>
      </c>
      <c r="X465">
        <v>6.58</v>
      </c>
      <c r="Y465">
        <v>7.3</v>
      </c>
    </row>
    <row r="466" spans="9:25" x14ac:dyDescent="0.25">
      <c r="I466">
        <v>19912</v>
      </c>
      <c r="J466" t="s">
        <v>84</v>
      </c>
      <c r="K466">
        <v>7.21</v>
      </c>
      <c r="L466" s="17">
        <v>186</v>
      </c>
      <c r="M466" s="17">
        <v>4226039154</v>
      </c>
      <c r="N466" s="17">
        <v>69276295</v>
      </c>
      <c r="O466">
        <v>6.56</v>
      </c>
      <c r="P466">
        <v>6.98</v>
      </c>
      <c r="R466">
        <v>19913</v>
      </c>
      <c r="S466" t="s">
        <v>83</v>
      </c>
      <c r="T466">
        <v>7.69</v>
      </c>
      <c r="U466" s="17">
        <v>97</v>
      </c>
      <c r="V466" s="17">
        <v>2479674237</v>
      </c>
      <c r="W466" s="17">
        <v>37540783</v>
      </c>
      <c r="X466">
        <v>6.06</v>
      </c>
      <c r="Y466">
        <v>7.38</v>
      </c>
    </row>
    <row r="467" spans="9:25" x14ac:dyDescent="0.25">
      <c r="I467">
        <v>19913</v>
      </c>
      <c r="J467" t="s">
        <v>84</v>
      </c>
      <c r="K467">
        <v>7.73</v>
      </c>
      <c r="L467" s="17">
        <v>237</v>
      </c>
      <c r="M467" s="17">
        <v>4264653636</v>
      </c>
      <c r="N467" s="17">
        <v>73472117</v>
      </c>
      <c r="O467">
        <v>6.89</v>
      </c>
      <c r="P467">
        <v>7.22</v>
      </c>
      <c r="R467">
        <v>19914</v>
      </c>
      <c r="S467" t="s">
        <v>83</v>
      </c>
      <c r="T467">
        <v>7.98</v>
      </c>
      <c r="U467" s="17">
        <v>284</v>
      </c>
      <c r="V467" s="17">
        <v>9014623631</v>
      </c>
      <c r="W467" s="17">
        <v>147073807</v>
      </c>
      <c r="X467">
        <v>6.53</v>
      </c>
      <c r="Y467">
        <v>7.65</v>
      </c>
    </row>
    <row r="468" spans="9:25" x14ac:dyDescent="0.25">
      <c r="I468">
        <v>19914</v>
      </c>
      <c r="J468" t="s">
        <v>84</v>
      </c>
      <c r="K468">
        <v>7.58</v>
      </c>
      <c r="L468" s="17">
        <v>429</v>
      </c>
      <c r="M468" s="17">
        <v>8608725303</v>
      </c>
      <c r="N468" s="17">
        <v>151123340</v>
      </c>
      <c r="O468">
        <v>7.02</v>
      </c>
      <c r="P468">
        <v>7.3</v>
      </c>
      <c r="R468">
        <v>19921</v>
      </c>
      <c r="S468" t="s">
        <v>83</v>
      </c>
      <c r="T468">
        <v>7.9</v>
      </c>
      <c r="U468" s="17">
        <v>95</v>
      </c>
      <c r="V468" s="17">
        <v>3739214501</v>
      </c>
      <c r="W468" s="17">
        <v>64870311</v>
      </c>
      <c r="X468">
        <v>6.94</v>
      </c>
      <c r="Y468">
        <v>7.77</v>
      </c>
    </row>
    <row r="469" spans="9:25" x14ac:dyDescent="0.25">
      <c r="I469">
        <v>19921</v>
      </c>
      <c r="J469" t="s">
        <v>84</v>
      </c>
      <c r="K469">
        <v>8.4</v>
      </c>
      <c r="L469" s="17">
        <v>196</v>
      </c>
      <c r="M469" s="17">
        <v>3388022427</v>
      </c>
      <c r="N469" s="17">
        <v>71177890</v>
      </c>
      <c r="O469">
        <v>8.4</v>
      </c>
      <c r="P469">
        <v>7.73</v>
      </c>
      <c r="R469">
        <v>19922</v>
      </c>
      <c r="S469" t="s">
        <v>83</v>
      </c>
      <c r="T469">
        <v>8.85</v>
      </c>
      <c r="U469" s="17">
        <v>149</v>
      </c>
      <c r="V469" s="17">
        <v>4751500442</v>
      </c>
      <c r="W469" s="17">
        <v>85249635</v>
      </c>
      <c r="X469">
        <v>7.18</v>
      </c>
      <c r="Y469">
        <v>8.11</v>
      </c>
    </row>
    <row r="470" spans="9:25" x14ac:dyDescent="0.25">
      <c r="I470">
        <v>19922</v>
      </c>
      <c r="J470" t="s">
        <v>84</v>
      </c>
      <c r="K470">
        <v>7.52</v>
      </c>
      <c r="L470" s="17">
        <v>260</v>
      </c>
      <c r="M470" s="17">
        <v>5002926559</v>
      </c>
      <c r="N470" s="17">
        <v>96447733</v>
      </c>
      <c r="O470">
        <v>7.71</v>
      </c>
      <c r="P470">
        <v>7.81</v>
      </c>
      <c r="R470">
        <v>19923</v>
      </c>
      <c r="S470" t="s">
        <v>83</v>
      </c>
      <c r="T470">
        <v>8.14</v>
      </c>
      <c r="U470" s="17">
        <v>122</v>
      </c>
      <c r="V470" s="17">
        <v>4000095936</v>
      </c>
      <c r="W470" s="17">
        <v>64297639</v>
      </c>
      <c r="X470">
        <v>6.43</v>
      </c>
      <c r="Y470">
        <v>8.2200000000000006</v>
      </c>
    </row>
    <row r="471" spans="9:25" x14ac:dyDescent="0.25">
      <c r="I471">
        <v>19923</v>
      </c>
      <c r="J471" t="s">
        <v>84</v>
      </c>
      <c r="K471">
        <v>8.18</v>
      </c>
      <c r="L471" s="17">
        <v>237</v>
      </c>
      <c r="M471" s="17">
        <v>4170989393</v>
      </c>
      <c r="N471" s="17">
        <v>78642541</v>
      </c>
      <c r="O471">
        <v>7.54</v>
      </c>
      <c r="P471">
        <v>7.92</v>
      </c>
      <c r="R471">
        <v>19924</v>
      </c>
      <c r="S471" t="s">
        <v>83</v>
      </c>
      <c r="T471">
        <v>7.99</v>
      </c>
      <c r="U471" s="17">
        <v>234</v>
      </c>
      <c r="V471" s="17">
        <v>9371200994</v>
      </c>
      <c r="W471" s="17">
        <v>160092312</v>
      </c>
      <c r="X471">
        <v>6.83</v>
      </c>
      <c r="Y471">
        <v>8.2200000000000006</v>
      </c>
    </row>
    <row r="472" spans="9:25" x14ac:dyDescent="0.25">
      <c r="I472">
        <v>19924</v>
      </c>
      <c r="J472" t="s">
        <v>84</v>
      </c>
      <c r="K472">
        <v>8.18</v>
      </c>
      <c r="L472" s="17">
        <v>405</v>
      </c>
      <c r="M472" s="17">
        <v>8073911370</v>
      </c>
      <c r="N472" s="17">
        <v>158246646</v>
      </c>
      <c r="O472">
        <v>7.84</v>
      </c>
      <c r="P472">
        <v>8.07</v>
      </c>
      <c r="R472">
        <v>19931</v>
      </c>
      <c r="S472" t="s">
        <v>83</v>
      </c>
      <c r="T472">
        <v>8.7200000000000006</v>
      </c>
      <c r="U472" s="17">
        <v>91</v>
      </c>
      <c r="V472" s="17">
        <v>2746703216</v>
      </c>
      <c r="W472" s="17">
        <v>48126301</v>
      </c>
      <c r="X472">
        <v>7.01</v>
      </c>
      <c r="Y472">
        <v>8.42</v>
      </c>
    </row>
    <row r="473" spans="9:25" x14ac:dyDescent="0.25">
      <c r="I473">
        <v>19931</v>
      </c>
      <c r="J473" t="s">
        <v>84</v>
      </c>
      <c r="K473">
        <v>8.5399999999999991</v>
      </c>
      <c r="L473" s="17">
        <v>187</v>
      </c>
      <c r="M473" s="17">
        <v>3361639521</v>
      </c>
      <c r="N473" s="17">
        <v>73136667</v>
      </c>
      <c r="O473">
        <v>8.6999999999999993</v>
      </c>
      <c r="P473">
        <v>8.1</v>
      </c>
      <c r="R473">
        <v>19932</v>
      </c>
      <c r="S473" t="s">
        <v>83</v>
      </c>
      <c r="T473">
        <v>9.69</v>
      </c>
      <c r="U473" s="17">
        <v>182</v>
      </c>
      <c r="V473" s="17">
        <v>4114227828</v>
      </c>
      <c r="W473" s="17">
        <v>75264379</v>
      </c>
      <c r="X473">
        <v>7.32</v>
      </c>
      <c r="Y473">
        <v>8.6300000000000008</v>
      </c>
    </row>
    <row r="474" spans="9:25" x14ac:dyDescent="0.25">
      <c r="I474">
        <v>19932</v>
      </c>
      <c r="J474" t="s">
        <v>84</v>
      </c>
      <c r="K474">
        <v>8.31</v>
      </c>
      <c r="L474" s="17">
        <v>309</v>
      </c>
      <c r="M474" s="17">
        <v>6243518738</v>
      </c>
      <c r="N474" s="17">
        <v>109183732</v>
      </c>
      <c r="O474">
        <v>7</v>
      </c>
      <c r="P474">
        <v>8.3000000000000007</v>
      </c>
      <c r="R474">
        <v>19933</v>
      </c>
      <c r="S474" t="s">
        <v>83</v>
      </c>
      <c r="T474">
        <v>8.2200000000000006</v>
      </c>
      <c r="U474" s="17">
        <v>97</v>
      </c>
      <c r="V474" s="17">
        <v>3121197053</v>
      </c>
      <c r="W474" s="17">
        <v>52609282</v>
      </c>
      <c r="X474">
        <v>6.74</v>
      </c>
      <c r="Y474">
        <v>8.65</v>
      </c>
    </row>
    <row r="475" spans="9:25" x14ac:dyDescent="0.25">
      <c r="I475">
        <v>19933</v>
      </c>
      <c r="J475" t="s">
        <v>84</v>
      </c>
      <c r="K475">
        <v>9.0500000000000007</v>
      </c>
      <c r="L475" s="17">
        <v>237</v>
      </c>
      <c r="M475" s="17">
        <v>4277655277</v>
      </c>
      <c r="N475" s="17">
        <v>91288025</v>
      </c>
      <c r="O475">
        <v>8.5399999999999991</v>
      </c>
      <c r="P475">
        <v>8.52</v>
      </c>
      <c r="R475">
        <v>19934</v>
      </c>
      <c r="S475" t="s">
        <v>83</v>
      </c>
      <c r="T475">
        <v>8.15</v>
      </c>
      <c r="U475" s="17">
        <v>224</v>
      </c>
      <c r="V475" s="17">
        <v>8748015378</v>
      </c>
      <c r="W475" s="17">
        <v>158421645</v>
      </c>
      <c r="X475">
        <v>7.24</v>
      </c>
      <c r="Y475">
        <v>8.6999999999999993</v>
      </c>
    </row>
    <row r="476" spans="9:25" x14ac:dyDescent="0.25">
      <c r="I476">
        <v>19934</v>
      </c>
      <c r="J476" t="s">
        <v>84</v>
      </c>
      <c r="K476">
        <v>8.7100000000000009</v>
      </c>
      <c r="L476" s="17">
        <v>398</v>
      </c>
      <c r="M476" s="17">
        <v>7741392598</v>
      </c>
      <c r="N476" s="17">
        <v>158986133</v>
      </c>
      <c r="O476">
        <v>8.2100000000000009</v>
      </c>
      <c r="P476">
        <v>8.65</v>
      </c>
      <c r="R476">
        <v>19941</v>
      </c>
      <c r="S476" t="s">
        <v>83</v>
      </c>
      <c r="T476">
        <v>8.23</v>
      </c>
      <c r="U476" s="17">
        <v>99</v>
      </c>
      <c r="V476" s="17">
        <v>4051126057</v>
      </c>
      <c r="W476" s="17">
        <v>66174526</v>
      </c>
      <c r="X476">
        <v>6.53</v>
      </c>
      <c r="Y476">
        <v>8.58</v>
      </c>
    </row>
    <row r="477" spans="9:25" x14ac:dyDescent="0.25">
      <c r="I477">
        <v>19941</v>
      </c>
      <c r="J477" t="s">
        <v>84</v>
      </c>
      <c r="K477">
        <v>8.8800000000000008</v>
      </c>
      <c r="L477" s="17">
        <v>188</v>
      </c>
      <c r="M477" s="17">
        <v>3521403551</v>
      </c>
      <c r="N477" s="17">
        <v>69458994</v>
      </c>
      <c r="O477">
        <v>7.89</v>
      </c>
      <c r="P477">
        <v>8.74</v>
      </c>
      <c r="R477">
        <v>19942</v>
      </c>
      <c r="S477" t="s">
        <v>83</v>
      </c>
      <c r="T477">
        <v>8.43</v>
      </c>
      <c r="U477" s="17">
        <v>142</v>
      </c>
      <c r="V477" s="17">
        <v>6963837477</v>
      </c>
      <c r="W477" s="17">
        <v>127715406</v>
      </c>
      <c r="X477">
        <v>7.34</v>
      </c>
      <c r="Y477">
        <v>8.26</v>
      </c>
    </row>
    <row r="478" spans="9:25" x14ac:dyDescent="0.25">
      <c r="I478">
        <v>19942</v>
      </c>
      <c r="J478" t="s">
        <v>84</v>
      </c>
      <c r="K478">
        <v>8.98</v>
      </c>
      <c r="L478" s="17">
        <v>235</v>
      </c>
      <c r="M478" s="17">
        <v>5059697876</v>
      </c>
      <c r="N478" s="17">
        <v>108379639</v>
      </c>
      <c r="O478">
        <v>8.57</v>
      </c>
      <c r="P478">
        <v>8.9</v>
      </c>
      <c r="R478">
        <v>19943</v>
      </c>
      <c r="S478" t="s">
        <v>83</v>
      </c>
      <c r="T478">
        <v>8.1300000000000008</v>
      </c>
      <c r="U478" s="17">
        <v>124</v>
      </c>
      <c r="V478" s="17">
        <v>3418531393</v>
      </c>
      <c r="W478" s="17">
        <v>62606118</v>
      </c>
      <c r="X478">
        <v>7.33</v>
      </c>
      <c r="Y478">
        <v>8.24</v>
      </c>
    </row>
    <row r="479" spans="9:25" x14ac:dyDescent="0.25">
      <c r="I479">
        <v>19943</v>
      </c>
      <c r="J479" t="s">
        <v>84</v>
      </c>
      <c r="K479">
        <v>9.18</v>
      </c>
      <c r="L479" s="17">
        <v>243</v>
      </c>
      <c r="M479" s="17">
        <v>3938756251</v>
      </c>
      <c r="N479" s="17">
        <v>88155232</v>
      </c>
      <c r="O479">
        <v>8.9499999999999993</v>
      </c>
      <c r="P479">
        <v>8.94</v>
      </c>
      <c r="R479">
        <v>19944</v>
      </c>
      <c r="S479" t="s">
        <v>83</v>
      </c>
      <c r="T479">
        <v>8.3800000000000008</v>
      </c>
      <c r="U479" s="17">
        <v>231</v>
      </c>
      <c r="V479" s="17">
        <v>11693330665</v>
      </c>
      <c r="W479" s="17">
        <v>226880043</v>
      </c>
      <c r="X479">
        <v>7.76</v>
      </c>
      <c r="Y479">
        <v>8.3000000000000007</v>
      </c>
    </row>
    <row r="480" spans="9:25" x14ac:dyDescent="0.25">
      <c r="I480">
        <v>19944</v>
      </c>
      <c r="J480" t="s">
        <v>84</v>
      </c>
      <c r="K480">
        <v>8.6300000000000008</v>
      </c>
      <c r="L480" s="17">
        <v>354</v>
      </c>
      <c r="M480" s="17">
        <v>7778701531</v>
      </c>
      <c r="N480" s="17">
        <v>165914447</v>
      </c>
      <c r="O480">
        <v>8.5299999999999994</v>
      </c>
      <c r="P480">
        <v>8.92</v>
      </c>
      <c r="R480">
        <v>19951</v>
      </c>
      <c r="S480" t="s">
        <v>83</v>
      </c>
      <c r="T480">
        <v>8.9600000000000009</v>
      </c>
      <c r="U480" s="17">
        <v>119</v>
      </c>
      <c r="V480" s="17">
        <v>5333899193</v>
      </c>
      <c r="W480" s="17">
        <v>104295182</v>
      </c>
      <c r="X480">
        <v>7.82</v>
      </c>
      <c r="Y480">
        <v>8.4700000000000006</v>
      </c>
    </row>
    <row r="481" spans="9:25" x14ac:dyDescent="0.25">
      <c r="I481">
        <v>19951</v>
      </c>
      <c r="J481" t="s">
        <v>84</v>
      </c>
      <c r="K481">
        <v>9.42</v>
      </c>
      <c r="L481" s="17">
        <v>196</v>
      </c>
      <c r="M481" s="17">
        <v>3925286438</v>
      </c>
      <c r="N481" s="17">
        <v>93493828</v>
      </c>
      <c r="O481">
        <v>9.5299999999999994</v>
      </c>
      <c r="P481">
        <v>9.0500000000000007</v>
      </c>
      <c r="R481">
        <v>19952</v>
      </c>
      <c r="S481" t="s">
        <v>83</v>
      </c>
      <c r="T481">
        <v>10.07</v>
      </c>
      <c r="U481" s="17">
        <v>200</v>
      </c>
      <c r="V481" s="17">
        <v>5906543775</v>
      </c>
      <c r="W481" s="17">
        <v>114852497</v>
      </c>
      <c r="X481">
        <v>7.78</v>
      </c>
      <c r="Y481">
        <v>8.89</v>
      </c>
    </row>
    <row r="482" spans="9:25" x14ac:dyDescent="0.25">
      <c r="I482">
        <v>19952</v>
      </c>
      <c r="J482" t="s">
        <v>84</v>
      </c>
      <c r="K482">
        <v>10.1</v>
      </c>
      <c r="L482" s="17">
        <v>230</v>
      </c>
      <c r="M482" s="17">
        <v>4075799098</v>
      </c>
      <c r="N482" s="17">
        <v>99188915</v>
      </c>
      <c r="O482">
        <v>9.73</v>
      </c>
      <c r="P482">
        <v>9.33</v>
      </c>
      <c r="R482">
        <v>19953</v>
      </c>
      <c r="S482" t="s">
        <v>83</v>
      </c>
      <c r="T482">
        <v>9.0299999999999994</v>
      </c>
      <c r="U482" s="17">
        <v>137</v>
      </c>
      <c r="V482" s="17">
        <v>4732819858</v>
      </c>
      <c r="W482" s="17">
        <v>93735050</v>
      </c>
      <c r="X482">
        <v>7.92</v>
      </c>
      <c r="Y482">
        <v>9.11</v>
      </c>
    </row>
    <row r="483" spans="9:25" x14ac:dyDescent="0.25">
      <c r="I483">
        <v>19953</v>
      </c>
      <c r="J483" t="s">
        <v>84</v>
      </c>
      <c r="K483">
        <v>8.92</v>
      </c>
      <c r="L483" s="17">
        <v>215</v>
      </c>
      <c r="M483" s="17">
        <v>4198112395</v>
      </c>
      <c r="N483" s="17">
        <v>98404179</v>
      </c>
      <c r="O483">
        <v>9.3800000000000008</v>
      </c>
      <c r="P483">
        <v>9.27</v>
      </c>
      <c r="R483">
        <v>19954</v>
      </c>
      <c r="S483" t="s">
        <v>83</v>
      </c>
      <c r="T483">
        <v>9.1300000000000008</v>
      </c>
      <c r="U483" s="17">
        <v>262</v>
      </c>
      <c r="V483" s="17">
        <v>11993854367</v>
      </c>
      <c r="W483" s="17">
        <v>246816527</v>
      </c>
      <c r="X483">
        <v>8.23</v>
      </c>
      <c r="Y483">
        <v>9.2899999999999991</v>
      </c>
    </row>
    <row r="484" spans="9:25" x14ac:dyDescent="0.25">
      <c r="I484">
        <v>19954</v>
      </c>
      <c r="J484" t="s">
        <v>84</v>
      </c>
      <c r="K484">
        <v>8.85</v>
      </c>
      <c r="L484" s="17">
        <v>406</v>
      </c>
      <c r="M484" s="17">
        <v>9050036873</v>
      </c>
      <c r="N484" s="17">
        <v>194542149</v>
      </c>
      <c r="O484">
        <v>8.6</v>
      </c>
      <c r="P484">
        <v>9.32</v>
      </c>
      <c r="R484">
        <v>19961</v>
      </c>
      <c r="S484" t="s">
        <v>83</v>
      </c>
      <c r="T484">
        <v>8.89</v>
      </c>
      <c r="U484" s="17">
        <v>141</v>
      </c>
      <c r="V484" s="17">
        <v>6414838481</v>
      </c>
      <c r="W484" s="17">
        <v>127006607</v>
      </c>
      <c r="X484">
        <v>7.92</v>
      </c>
      <c r="Y484">
        <v>9.2899999999999991</v>
      </c>
    </row>
    <row r="485" spans="9:25" x14ac:dyDescent="0.25">
      <c r="I485">
        <v>19961</v>
      </c>
      <c r="J485" t="s">
        <v>84</v>
      </c>
      <c r="K485">
        <v>9.18</v>
      </c>
      <c r="L485" s="17">
        <v>210</v>
      </c>
      <c r="M485" s="17">
        <v>4726901366</v>
      </c>
      <c r="N485" s="17">
        <v>103584740</v>
      </c>
      <c r="O485">
        <v>8.77</v>
      </c>
      <c r="P485">
        <v>9.26</v>
      </c>
      <c r="R485">
        <v>19962</v>
      </c>
      <c r="S485" t="s">
        <v>83</v>
      </c>
      <c r="T485">
        <v>9.18</v>
      </c>
      <c r="U485" s="17">
        <v>262</v>
      </c>
      <c r="V485" s="17">
        <v>10605750863</v>
      </c>
      <c r="W485" s="17">
        <v>198650270</v>
      </c>
      <c r="X485">
        <v>7.49</v>
      </c>
      <c r="Y485">
        <v>9.07</v>
      </c>
    </row>
    <row r="486" spans="9:25" x14ac:dyDescent="0.25">
      <c r="I486">
        <v>19962</v>
      </c>
      <c r="J486" t="s">
        <v>84</v>
      </c>
      <c r="K486">
        <v>9.36</v>
      </c>
      <c r="L486" s="17">
        <v>310</v>
      </c>
      <c r="M486" s="17">
        <v>7582049088</v>
      </c>
      <c r="N486" s="17">
        <v>169467875</v>
      </c>
      <c r="O486">
        <v>8.94</v>
      </c>
      <c r="P486">
        <v>9.08</v>
      </c>
      <c r="R486">
        <v>19963</v>
      </c>
      <c r="S486" t="s">
        <v>83</v>
      </c>
      <c r="T486">
        <v>8.5299999999999994</v>
      </c>
      <c r="U486" s="17">
        <v>157</v>
      </c>
      <c r="V486" s="17">
        <v>7006964051</v>
      </c>
      <c r="W486" s="17">
        <v>131904832</v>
      </c>
      <c r="X486">
        <v>7.53</v>
      </c>
      <c r="Y486">
        <v>8.9499999999999993</v>
      </c>
    </row>
    <row r="487" spans="9:25" x14ac:dyDescent="0.25">
      <c r="I487">
        <v>19963</v>
      </c>
      <c r="J487" t="s">
        <v>84</v>
      </c>
      <c r="K487">
        <v>8.99</v>
      </c>
      <c r="L487" s="17">
        <v>279</v>
      </c>
      <c r="M487" s="17">
        <v>7003421699</v>
      </c>
      <c r="N487" s="17">
        <v>149761159</v>
      </c>
      <c r="O487">
        <v>8.5500000000000007</v>
      </c>
      <c r="P487">
        <v>9.09</v>
      </c>
      <c r="R487">
        <v>19964</v>
      </c>
      <c r="S487" t="s">
        <v>83</v>
      </c>
      <c r="T487">
        <v>8.74</v>
      </c>
      <c r="U487" s="17">
        <v>232</v>
      </c>
      <c r="V487" s="17">
        <v>12261195407</v>
      </c>
      <c r="W487" s="17">
        <v>247004573</v>
      </c>
      <c r="X487">
        <v>8.06</v>
      </c>
      <c r="Y487">
        <v>8.85</v>
      </c>
    </row>
    <row r="488" spans="9:25" x14ac:dyDescent="0.25">
      <c r="I488">
        <v>19964</v>
      </c>
      <c r="J488" t="s">
        <v>84</v>
      </c>
      <c r="K488">
        <v>8.35</v>
      </c>
      <c r="L488" s="17">
        <v>375</v>
      </c>
      <c r="M488" s="17">
        <v>10350102109</v>
      </c>
      <c r="N488" s="17">
        <v>210840768</v>
      </c>
      <c r="O488">
        <v>8.15</v>
      </c>
      <c r="P488">
        <v>8.9700000000000006</v>
      </c>
      <c r="R488">
        <v>19971</v>
      </c>
      <c r="S488" t="s">
        <v>83</v>
      </c>
      <c r="T488">
        <v>9.1</v>
      </c>
      <c r="U488" s="17">
        <v>181</v>
      </c>
      <c r="V488" s="17">
        <v>7077890688</v>
      </c>
      <c r="W488" s="17">
        <v>137973665</v>
      </c>
      <c r="X488">
        <v>7.8</v>
      </c>
      <c r="Y488">
        <v>8.89</v>
      </c>
    </row>
    <row r="489" spans="9:25" x14ac:dyDescent="0.25">
      <c r="I489">
        <v>19971</v>
      </c>
      <c r="J489" t="s">
        <v>84</v>
      </c>
      <c r="K489">
        <v>8.8699999999999992</v>
      </c>
      <c r="L489" s="17">
        <v>283</v>
      </c>
      <c r="M489" s="17">
        <v>6999965166</v>
      </c>
      <c r="N489" s="17">
        <v>148566377</v>
      </c>
      <c r="O489">
        <v>8.49</v>
      </c>
      <c r="P489">
        <v>8.89</v>
      </c>
      <c r="R489">
        <v>19972</v>
      </c>
      <c r="S489" t="s">
        <v>83</v>
      </c>
      <c r="T489">
        <v>9.86</v>
      </c>
      <c r="U489" s="17">
        <v>204</v>
      </c>
      <c r="V489" s="17">
        <v>7171639090</v>
      </c>
      <c r="W489" s="17">
        <v>149512445</v>
      </c>
      <c r="X489">
        <v>8.34</v>
      </c>
      <c r="Y489">
        <v>9.06</v>
      </c>
    </row>
    <row r="490" spans="9:25" x14ac:dyDescent="0.25">
      <c r="I490">
        <v>19972</v>
      </c>
      <c r="J490" t="s">
        <v>84</v>
      </c>
      <c r="K490">
        <v>8.7100000000000009</v>
      </c>
      <c r="L490" s="17">
        <v>339</v>
      </c>
      <c r="M490" s="17">
        <v>9716008460</v>
      </c>
      <c r="N490" s="17">
        <v>202056973</v>
      </c>
      <c r="O490">
        <v>8.32</v>
      </c>
      <c r="P490">
        <v>8.73</v>
      </c>
      <c r="R490">
        <v>19973</v>
      </c>
      <c r="S490" t="s">
        <v>83</v>
      </c>
      <c r="T490">
        <v>8.74</v>
      </c>
      <c r="U490" s="17">
        <v>120</v>
      </c>
      <c r="V490" s="17">
        <v>4595471579</v>
      </c>
      <c r="W490" s="17">
        <v>93501888</v>
      </c>
      <c r="X490">
        <v>8.14</v>
      </c>
      <c r="Y490">
        <v>9.11</v>
      </c>
    </row>
    <row r="491" spans="9:25" x14ac:dyDescent="0.25">
      <c r="I491">
        <v>19973</v>
      </c>
      <c r="J491" t="s">
        <v>84</v>
      </c>
      <c r="K491">
        <v>8.5</v>
      </c>
      <c r="L491" s="17">
        <v>295</v>
      </c>
      <c r="M491" s="17">
        <v>7525408389</v>
      </c>
      <c r="N491" s="17">
        <v>152825434</v>
      </c>
      <c r="O491">
        <v>8.1199999999999992</v>
      </c>
      <c r="P491">
        <v>8.61</v>
      </c>
      <c r="R491">
        <v>19974</v>
      </c>
      <c r="S491" t="s">
        <v>83</v>
      </c>
      <c r="T491">
        <v>8.76</v>
      </c>
      <c r="U491" s="17">
        <v>181</v>
      </c>
      <c r="V491" s="17">
        <v>9149578449</v>
      </c>
      <c r="W491" s="17">
        <v>187686801</v>
      </c>
      <c r="X491">
        <v>8.2100000000000009</v>
      </c>
      <c r="Y491">
        <v>9.11</v>
      </c>
    </row>
    <row r="492" spans="9:25" x14ac:dyDescent="0.25">
      <c r="I492">
        <v>19974</v>
      </c>
      <c r="J492" t="s">
        <v>84</v>
      </c>
      <c r="K492">
        <v>8.61</v>
      </c>
      <c r="L492" s="17">
        <v>414</v>
      </c>
      <c r="M492" s="17">
        <v>13036741532</v>
      </c>
      <c r="N492" s="17">
        <v>261753734</v>
      </c>
      <c r="O492">
        <v>8.0299999999999994</v>
      </c>
      <c r="P492">
        <v>8.67</v>
      </c>
      <c r="R492">
        <v>19981</v>
      </c>
      <c r="S492" t="s">
        <v>83</v>
      </c>
      <c r="T492">
        <v>8.7899999999999991</v>
      </c>
      <c r="U492" s="17">
        <v>130</v>
      </c>
      <c r="V492" s="17">
        <v>6873156625</v>
      </c>
      <c r="W492" s="17">
        <v>140821969</v>
      </c>
      <c r="X492">
        <v>8.1999999999999993</v>
      </c>
      <c r="Y492">
        <v>9.0299999999999994</v>
      </c>
    </row>
    <row r="493" spans="9:25" x14ac:dyDescent="0.25">
      <c r="I493">
        <v>19981</v>
      </c>
      <c r="J493" t="s">
        <v>84</v>
      </c>
      <c r="K493">
        <v>8.34</v>
      </c>
      <c r="L493" s="17">
        <v>264</v>
      </c>
      <c r="M493" s="17">
        <v>8606875090</v>
      </c>
      <c r="N493" s="17">
        <v>166131277</v>
      </c>
      <c r="O493">
        <v>7.72</v>
      </c>
      <c r="P493">
        <v>8.5399999999999991</v>
      </c>
      <c r="R493">
        <v>19982</v>
      </c>
      <c r="S493" t="s">
        <v>83</v>
      </c>
      <c r="T493">
        <v>9.64</v>
      </c>
      <c r="U493" s="17">
        <v>213</v>
      </c>
      <c r="V493" s="17">
        <v>6732780007</v>
      </c>
      <c r="W493" s="17">
        <v>132009692</v>
      </c>
      <c r="X493">
        <v>7.84</v>
      </c>
      <c r="Y493">
        <v>8.98</v>
      </c>
    </row>
    <row r="494" spans="9:25" x14ac:dyDescent="0.25">
      <c r="I494">
        <v>19982</v>
      </c>
      <c r="J494" t="s">
        <v>84</v>
      </c>
      <c r="K494">
        <v>8.33</v>
      </c>
      <c r="L494" s="17">
        <v>346</v>
      </c>
      <c r="M494" s="17">
        <v>10494995740</v>
      </c>
      <c r="N494" s="17">
        <v>206779702</v>
      </c>
      <c r="O494">
        <v>7.88</v>
      </c>
      <c r="P494">
        <v>8.44</v>
      </c>
      <c r="R494">
        <v>19983</v>
      </c>
      <c r="S494" t="s">
        <v>83</v>
      </c>
      <c r="T494">
        <v>9.1300000000000008</v>
      </c>
      <c r="U494" s="17">
        <v>146</v>
      </c>
      <c r="V494" s="17">
        <v>5779242093</v>
      </c>
      <c r="W494" s="17">
        <v>116322905</v>
      </c>
      <c r="X494">
        <v>8.0500000000000007</v>
      </c>
      <c r="Y494">
        <v>9.08</v>
      </c>
    </row>
    <row r="495" spans="9:25" x14ac:dyDescent="0.25">
      <c r="I495">
        <v>19983</v>
      </c>
      <c r="J495" t="s">
        <v>84</v>
      </c>
      <c r="K495">
        <v>8.64</v>
      </c>
      <c r="L495" s="17">
        <v>300</v>
      </c>
      <c r="M495" s="17">
        <v>9107091556</v>
      </c>
      <c r="N495" s="17">
        <v>178208829</v>
      </c>
      <c r="O495">
        <v>7.83</v>
      </c>
      <c r="P495">
        <v>8.48</v>
      </c>
      <c r="R495">
        <v>19984</v>
      </c>
      <c r="S495" t="s">
        <v>83</v>
      </c>
      <c r="T495">
        <v>9.01</v>
      </c>
      <c r="U495" s="17">
        <v>152</v>
      </c>
      <c r="V495" s="17">
        <v>8131008310</v>
      </c>
      <c r="W495" s="17">
        <v>164048754</v>
      </c>
      <c r="X495">
        <v>8.07</v>
      </c>
      <c r="Y495">
        <v>9.14</v>
      </c>
    </row>
    <row r="496" spans="9:25" x14ac:dyDescent="0.25">
      <c r="I496">
        <v>19984</v>
      </c>
      <c r="J496" t="s">
        <v>84</v>
      </c>
      <c r="K496">
        <v>7.96</v>
      </c>
      <c r="L496" s="17">
        <v>353</v>
      </c>
      <c r="M496" s="17">
        <v>12092019485</v>
      </c>
      <c r="N496" s="17">
        <v>229601845</v>
      </c>
      <c r="O496">
        <v>7.6</v>
      </c>
      <c r="P496">
        <v>8.32</v>
      </c>
      <c r="R496">
        <v>19991</v>
      </c>
      <c r="S496" t="s">
        <v>83</v>
      </c>
      <c r="T496">
        <v>8.92</v>
      </c>
      <c r="U496" s="17">
        <v>140</v>
      </c>
      <c r="V496" s="17">
        <v>6552497305</v>
      </c>
      <c r="W496" s="17">
        <v>136323351</v>
      </c>
      <c r="X496">
        <v>8.32</v>
      </c>
      <c r="Y496">
        <v>9.17</v>
      </c>
    </row>
    <row r="497" spans="9:25" x14ac:dyDescent="0.25">
      <c r="I497">
        <v>19991</v>
      </c>
      <c r="J497" t="s">
        <v>84</v>
      </c>
      <c r="K497">
        <v>8.33</v>
      </c>
      <c r="L497" s="17">
        <v>302</v>
      </c>
      <c r="M497" s="17">
        <v>9518934240</v>
      </c>
      <c r="N497" s="17">
        <v>178186714</v>
      </c>
      <c r="O497">
        <v>7.49</v>
      </c>
      <c r="P497">
        <v>8.32</v>
      </c>
      <c r="R497">
        <v>19992</v>
      </c>
      <c r="S497" t="s">
        <v>83</v>
      </c>
      <c r="T497">
        <v>9.33</v>
      </c>
      <c r="U497" s="17">
        <v>177</v>
      </c>
      <c r="V497" s="17">
        <v>6986328001</v>
      </c>
      <c r="W497" s="17">
        <v>151502119</v>
      </c>
      <c r="X497">
        <v>8.67</v>
      </c>
      <c r="Y497">
        <v>9.1</v>
      </c>
    </row>
    <row r="498" spans="9:25" x14ac:dyDescent="0.25">
      <c r="I498">
        <v>19992</v>
      </c>
      <c r="J498" t="s">
        <v>84</v>
      </c>
      <c r="K498">
        <v>8.5</v>
      </c>
      <c r="L498" s="17">
        <v>331</v>
      </c>
      <c r="M498" s="17">
        <v>10812588349</v>
      </c>
      <c r="N498" s="17">
        <v>215855064</v>
      </c>
      <c r="O498">
        <v>7.99</v>
      </c>
      <c r="P498">
        <v>8.36</v>
      </c>
      <c r="R498">
        <v>19993</v>
      </c>
      <c r="S498" t="s">
        <v>83</v>
      </c>
      <c r="T498">
        <v>8.3800000000000008</v>
      </c>
      <c r="U498" s="17">
        <v>136</v>
      </c>
      <c r="V498" s="17">
        <v>7299366965</v>
      </c>
      <c r="W498" s="17">
        <v>138974585</v>
      </c>
      <c r="X498">
        <v>7.62</v>
      </c>
      <c r="Y498">
        <v>8.91</v>
      </c>
    </row>
    <row r="499" spans="9:25" x14ac:dyDescent="0.25">
      <c r="I499">
        <v>19993</v>
      </c>
      <c r="J499" t="s">
        <v>84</v>
      </c>
      <c r="K499">
        <v>8.3699999999999992</v>
      </c>
      <c r="L499" s="17">
        <v>257</v>
      </c>
      <c r="M499" s="17">
        <v>9263062373</v>
      </c>
      <c r="N499" s="17">
        <v>178604952</v>
      </c>
      <c r="O499">
        <v>7.71</v>
      </c>
      <c r="P499">
        <v>8.2899999999999991</v>
      </c>
      <c r="R499">
        <v>19994</v>
      </c>
      <c r="S499" t="s">
        <v>83</v>
      </c>
      <c r="T499">
        <v>8.6999999999999993</v>
      </c>
      <c r="U499" s="17">
        <v>196</v>
      </c>
      <c r="V499" s="17">
        <v>12068222717</v>
      </c>
      <c r="W499" s="17">
        <v>234371287</v>
      </c>
      <c r="X499">
        <v>7.77</v>
      </c>
      <c r="Y499">
        <v>8.84</v>
      </c>
    </row>
    <row r="500" spans="9:25" x14ac:dyDescent="0.25">
      <c r="I500">
        <v>19994</v>
      </c>
      <c r="J500" t="s">
        <v>84</v>
      </c>
      <c r="K500">
        <v>8.1199999999999992</v>
      </c>
      <c r="L500" s="17">
        <v>406</v>
      </c>
      <c r="M500" s="17">
        <v>13957910565</v>
      </c>
      <c r="N500" s="17">
        <v>261032867</v>
      </c>
      <c r="O500">
        <v>7.48</v>
      </c>
      <c r="P500">
        <v>8.33</v>
      </c>
      <c r="R500">
        <v>20001</v>
      </c>
      <c r="S500" t="s">
        <v>83</v>
      </c>
      <c r="T500">
        <v>8.7200000000000006</v>
      </c>
      <c r="U500" s="17">
        <v>157</v>
      </c>
      <c r="V500" s="17">
        <v>8251321526</v>
      </c>
      <c r="W500" s="17">
        <v>161658795</v>
      </c>
      <c r="X500">
        <v>7.84</v>
      </c>
      <c r="Y500">
        <v>8.83</v>
      </c>
    </row>
    <row r="501" spans="9:25" x14ac:dyDescent="0.25">
      <c r="I501">
        <v>20001</v>
      </c>
      <c r="J501" t="s">
        <v>84</v>
      </c>
      <c r="K501">
        <v>8.41</v>
      </c>
      <c r="L501" s="17">
        <v>332</v>
      </c>
      <c r="M501" s="17">
        <v>11326739471</v>
      </c>
      <c r="N501" s="17">
        <v>214909737</v>
      </c>
      <c r="O501">
        <v>7.59</v>
      </c>
      <c r="P501">
        <v>8.35</v>
      </c>
      <c r="R501">
        <v>20002</v>
      </c>
      <c r="S501" t="s">
        <v>83</v>
      </c>
      <c r="T501">
        <v>9.3000000000000007</v>
      </c>
      <c r="U501" s="17">
        <v>188</v>
      </c>
      <c r="V501" s="17">
        <v>6437392395</v>
      </c>
      <c r="W501" s="17">
        <v>134414203</v>
      </c>
      <c r="X501">
        <v>8.35</v>
      </c>
      <c r="Y501">
        <v>8.84</v>
      </c>
    </row>
    <row r="502" spans="9:25" x14ac:dyDescent="0.25">
      <c r="I502">
        <v>20002</v>
      </c>
      <c r="J502" t="s">
        <v>84</v>
      </c>
      <c r="K502">
        <v>8.32</v>
      </c>
      <c r="L502" s="17">
        <v>460</v>
      </c>
      <c r="M502" s="17">
        <v>14654162824</v>
      </c>
      <c r="N502" s="17">
        <v>292619540</v>
      </c>
      <c r="O502">
        <v>7.99</v>
      </c>
      <c r="P502">
        <v>8.3000000000000007</v>
      </c>
      <c r="R502">
        <v>20003</v>
      </c>
      <c r="S502" t="s">
        <v>83</v>
      </c>
      <c r="T502">
        <v>9.1999999999999993</v>
      </c>
      <c r="U502" s="17">
        <v>133</v>
      </c>
      <c r="V502" s="17">
        <v>6702455871</v>
      </c>
      <c r="W502" s="17">
        <v>126931641</v>
      </c>
      <c r="X502">
        <v>7.58</v>
      </c>
      <c r="Y502">
        <v>9.0500000000000007</v>
      </c>
    </row>
    <row r="503" spans="9:25" x14ac:dyDescent="0.25">
      <c r="I503">
        <v>20003</v>
      </c>
      <c r="J503" t="s">
        <v>84</v>
      </c>
      <c r="K503">
        <v>8.44</v>
      </c>
      <c r="L503" s="17">
        <v>337</v>
      </c>
      <c r="M503" s="17">
        <v>12258661917</v>
      </c>
      <c r="N503" s="17">
        <v>240564960</v>
      </c>
      <c r="O503">
        <v>7.85</v>
      </c>
      <c r="P503">
        <v>8.32</v>
      </c>
      <c r="R503">
        <v>20004</v>
      </c>
      <c r="S503" t="s">
        <v>83</v>
      </c>
      <c r="T503">
        <v>9</v>
      </c>
      <c r="U503" s="17">
        <v>256</v>
      </c>
      <c r="V503" s="17">
        <v>16354495295</v>
      </c>
      <c r="W503" s="17">
        <v>343134302</v>
      </c>
      <c r="X503">
        <v>8.39</v>
      </c>
      <c r="Y503">
        <v>9.1300000000000008</v>
      </c>
    </row>
    <row r="504" spans="9:25" x14ac:dyDescent="0.25">
      <c r="I504">
        <v>20004</v>
      </c>
      <c r="J504" t="s">
        <v>84</v>
      </c>
      <c r="K504">
        <v>8.2200000000000006</v>
      </c>
      <c r="L504" s="17">
        <v>524</v>
      </c>
      <c r="M504" s="17">
        <v>19248328600</v>
      </c>
      <c r="N504" s="17">
        <v>381408624</v>
      </c>
      <c r="O504">
        <v>7.93</v>
      </c>
      <c r="P504">
        <v>8.35</v>
      </c>
      <c r="R504">
        <v>20011</v>
      </c>
      <c r="S504" t="s">
        <v>83</v>
      </c>
      <c r="T504">
        <v>9.08</v>
      </c>
      <c r="U504" s="17">
        <v>165</v>
      </c>
      <c r="V504" s="17">
        <v>10577258391</v>
      </c>
      <c r="W504" s="17">
        <v>219299408</v>
      </c>
      <c r="X504">
        <v>8.2899999999999991</v>
      </c>
      <c r="Y504">
        <v>9.19</v>
      </c>
    </row>
    <row r="505" spans="9:25" x14ac:dyDescent="0.25">
      <c r="I505">
        <v>20011</v>
      </c>
      <c r="J505" t="s">
        <v>84</v>
      </c>
      <c r="K505">
        <v>8.25</v>
      </c>
      <c r="L505" s="17">
        <v>412</v>
      </c>
      <c r="M505" s="17">
        <v>16074727954</v>
      </c>
      <c r="N505" s="17">
        <v>317405606</v>
      </c>
      <c r="O505">
        <v>7.9</v>
      </c>
      <c r="P505">
        <v>8.31</v>
      </c>
      <c r="R505">
        <v>20012</v>
      </c>
      <c r="S505" t="s">
        <v>83</v>
      </c>
      <c r="T505">
        <v>9.33</v>
      </c>
      <c r="U505" s="17">
        <v>189</v>
      </c>
      <c r="V505" s="17">
        <v>6287561676</v>
      </c>
      <c r="W505" s="17">
        <v>131266042</v>
      </c>
      <c r="X505">
        <v>8.35</v>
      </c>
      <c r="Y505">
        <v>9.16</v>
      </c>
    </row>
    <row r="506" spans="9:25" x14ac:dyDescent="0.25">
      <c r="I506">
        <v>20012</v>
      </c>
      <c r="J506" t="s">
        <v>84</v>
      </c>
      <c r="K506">
        <v>8.43</v>
      </c>
      <c r="L506" s="17">
        <v>498</v>
      </c>
      <c r="M506" s="17">
        <v>18374371335</v>
      </c>
      <c r="N506" s="17">
        <v>379642369</v>
      </c>
      <c r="O506">
        <v>8.26</v>
      </c>
      <c r="P506">
        <v>8.34</v>
      </c>
      <c r="R506">
        <v>20013</v>
      </c>
      <c r="S506" t="s">
        <v>83</v>
      </c>
      <c r="T506">
        <v>8.59</v>
      </c>
      <c r="U506" s="17">
        <v>161</v>
      </c>
      <c r="V506" s="17">
        <v>9066535574</v>
      </c>
      <c r="W506" s="17">
        <v>186364205</v>
      </c>
      <c r="X506">
        <v>8.2200000000000006</v>
      </c>
      <c r="Y506">
        <v>8.99</v>
      </c>
    </row>
    <row r="507" spans="9:25" x14ac:dyDescent="0.25">
      <c r="I507">
        <v>20013</v>
      </c>
      <c r="J507" t="s">
        <v>84</v>
      </c>
      <c r="K507">
        <v>8.51</v>
      </c>
      <c r="L507" s="17">
        <v>376</v>
      </c>
      <c r="M507" s="17">
        <v>16046846055</v>
      </c>
      <c r="N507" s="17">
        <v>324211095</v>
      </c>
      <c r="O507">
        <v>8.08</v>
      </c>
      <c r="P507">
        <v>8.35</v>
      </c>
      <c r="R507">
        <v>20014</v>
      </c>
      <c r="S507" t="s">
        <v>83</v>
      </c>
      <c r="T507">
        <v>8.83</v>
      </c>
      <c r="U507" s="17">
        <v>284</v>
      </c>
      <c r="V507" s="17">
        <v>14957297564</v>
      </c>
      <c r="W507" s="17">
        <v>324876907</v>
      </c>
      <c r="X507">
        <v>8.69</v>
      </c>
      <c r="Y507">
        <v>8.9499999999999993</v>
      </c>
    </row>
    <row r="508" spans="9:25" x14ac:dyDescent="0.25">
      <c r="I508">
        <v>20014</v>
      </c>
      <c r="J508" t="s">
        <v>84</v>
      </c>
      <c r="K508">
        <v>8.1999999999999993</v>
      </c>
      <c r="L508" s="17">
        <v>621</v>
      </c>
      <c r="M508" s="17">
        <v>23085719314</v>
      </c>
      <c r="N508" s="17">
        <v>475541239</v>
      </c>
      <c r="O508">
        <v>8.24</v>
      </c>
      <c r="P508">
        <v>8.35</v>
      </c>
      <c r="R508">
        <v>20021</v>
      </c>
      <c r="S508" t="s">
        <v>83</v>
      </c>
      <c r="T508">
        <v>9</v>
      </c>
      <c r="U508" s="17">
        <v>179</v>
      </c>
      <c r="V508" s="17">
        <v>8660372984</v>
      </c>
      <c r="W508" s="17">
        <v>180740258</v>
      </c>
      <c r="X508">
        <v>8.35</v>
      </c>
      <c r="Y508">
        <v>8.93</v>
      </c>
    </row>
    <row r="509" spans="9:25" x14ac:dyDescent="0.25">
      <c r="I509">
        <v>20021</v>
      </c>
      <c r="J509" t="s">
        <v>84</v>
      </c>
      <c r="K509">
        <v>8.35</v>
      </c>
      <c r="L509" s="17">
        <v>402</v>
      </c>
      <c r="M509" s="17">
        <v>14281364823</v>
      </c>
      <c r="N509" s="17">
        <v>295295203</v>
      </c>
      <c r="O509">
        <v>8.27</v>
      </c>
      <c r="P509">
        <v>8.3699999999999992</v>
      </c>
      <c r="R509">
        <v>20022</v>
      </c>
      <c r="S509" t="s">
        <v>83</v>
      </c>
      <c r="T509">
        <v>9.1199999999999992</v>
      </c>
      <c r="U509" s="17">
        <v>232</v>
      </c>
      <c r="V509" s="17">
        <v>10826827421</v>
      </c>
      <c r="W509" s="17">
        <v>219462645</v>
      </c>
      <c r="X509">
        <v>8.11</v>
      </c>
      <c r="Y509">
        <v>8.9</v>
      </c>
    </row>
    <row r="510" spans="9:25" x14ac:dyDescent="0.25">
      <c r="I510">
        <v>20022</v>
      </c>
      <c r="J510" t="s">
        <v>84</v>
      </c>
      <c r="K510">
        <v>8.39</v>
      </c>
      <c r="L510" s="17">
        <v>554</v>
      </c>
      <c r="M510" s="17">
        <v>20619705921</v>
      </c>
      <c r="N510" s="17">
        <v>424392654</v>
      </c>
      <c r="O510">
        <v>8.23</v>
      </c>
      <c r="P510">
        <v>8.36</v>
      </c>
      <c r="R510">
        <v>20023</v>
      </c>
      <c r="S510" t="s">
        <v>83</v>
      </c>
      <c r="T510">
        <v>8.4</v>
      </c>
      <c r="U510" s="17">
        <v>141</v>
      </c>
      <c r="V510" s="17">
        <v>8754769990</v>
      </c>
      <c r="W510" s="17">
        <v>178581896</v>
      </c>
      <c r="X510">
        <v>8.16</v>
      </c>
      <c r="Y510">
        <v>8.8699999999999992</v>
      </c>
    </row>
    <row r="511" spans="9:25" x14ac:dyDescent="0.25">
      <c r="I511">
        <v>20023</v>
      </c>
      <c r="J511" t="s">
        <v>84</v>
      </c>
      <c r="K511">
        <v>8.01</v>
      </c>
      <c r="L511" s="17">
        <v>424</v>
      </c>
      <c r="M511" s="17">
        <v>15159136046</v>
      </c>
      <c r="N511" s="17">
        <v>289025363</v>
      </c>
      <c r="O511">
        <v>7.63</v>
      </c>
      <c r="P511">
        <v>8.24</v>
      </c>
      <c r="R511">
        <v>20024</v>
      </c>
      <c r="S511" t="s">
        <v>83</v>
      </c>
      <c r="T511">
        <v>8.35</v>
      </c>
      <c r="U511" s="17">
        <v>312</v>
      </c>
      <c r="V511" s="17">
        <v>17070479040</v>
      </c>
      <c r="W511" s="17">
        <v>350954345</v>
      </c>
      <c r="X511">
        <v>8.2200000000000006</v>
      </c>
      <c r="Y511">
        <v>8.74</v>
      </c>
    </row>
    <row r="512" spans="9:25" x14ac:dyDescent="0.25">
      <c r="I512">
        <v>20024</v>
      </c>
      <c r="J512" t="s">
        <v>84</v>
      </c>
      <c r="K512">
        <v>7.96</v>
      </c>
      <c r="L512" s="17">
        <v>616</v>
      </c>
      <c r="M512" s="17">
        <v>23103677766</v>
      </c>
      <c r="N512" s="17">
        <v>444424498</v>
      </c>
      <c r="O512">
        <v>7.69</v>
      </c>
      <c r="P512">
        <v>8.18</v>
      </c>
      <c r="R512">
        <v>20031</v>
      </c>
      <c r="S512" t="s">
        <v>83</v>
      </c>
      <c r="T512">
        <v>8.18</v>
      </c>
      <c r="U512" s="17">
        <v>189</v>
      </c>
      <c r="V512" s="17">
        <v>9486661862</v>
      </c>
      <c r="W512" s="17">
        <v>198547634</v>
      </c>
      <c r="X512">
        <v>8.3699999999999992</v>
      </c>
      <c r="Y512">
        <v>8.52</v>
      </c>
    </row>
    <row r="513" spans="9:25" x14ac:dyDescent="0.25">
      <c r="I513">
        <v>20031</v>
      </c>
      <c r="J513" t="s">
        <v>84</v>
      </c>
      <c r="K513">
        <v>7.72</v>
      </c>
      <c r="L513" s="17">
        <v>456</v>
      </c>
      <c r="M513" s="17">
        <v>15587580638</v>
      </c>
      <c r="N513" s="17">
        <v>294516209</v>
      </c>
      <c r="O513">
        <v>7.56</v>
      </c>
      <c r="P513">
        <v>8.02</v>
      </c>
      <c r="R513">
        <v>20032</v>
      </c>
      <c r="S513" t="s">
        <v>83</v>
      </c>
      <c r="T513">
        <v>8.2100000000000009</v>
      </c>
      <c r="U513" s="17">
        <v>216</v>
      </c>
      <c r="V513" s="17">
        <v>10049988451</v>
      </c>
      <c r="W513" s="17">
        <v>188658671</v>
      </c>
      <c r="X513">
        <v>7.51</v>
      </c>
      <c r="Y513">
        <v>8.2799999999999994</v>
      </c>
    </row>
    <row r="514" spans="9:25" x14ac:dyDescent="0.25">
      <c r="I514">
        <v>20032</v>
      </c>
      <c r="J514" t="s">
        <v>84</v>
      </c>
      <c r="K514">
        <v>7.91</v>
      </c>
      <c r="L514" s="17">
        <v>610</v>
      </c>
      <c r="M514" s="17">
        <v>21937462408</v>
      </c>
      <c r="N514" s="17">
        <v>420255710</v>
      </c>
      <c r="O514">
        <v>7.66</v>
      </c>
      <c r="P514">
        <v>7.9</v>
      </c>
      <c r="R514">
        <v>20033</v>
      </c>
      <c r="S514" t="s">
        <v>83</v>
      </c>
      <c r="T514">
        <v>7.69</v>
      </c>
      <c r="U514" s="17">
        <v>158</v>
      </c>
      <c r="V514" s="17">
        <v>10797894047</v>
      </c>
      <c r="W514" s="17">
        <v>200295748</v>
      </c>
      <c r="X514">
        <v>7.42</v>
      </c>
      <c r="Y514">
        <v>8.08</v>
      </c>
    </row>
    <row r="515" spans="9:25" x14ac:dyDescent="0.25">
      <c r="I515">
        <v>20033</v>
      </c>
      <c r="J515" t="s">
        <v>84</v>
      </c>
      <c r="K515">
        <v>7.43</v>
      </c>
      <c r="L515" s="17">
        <v>467</v>
      </c>
      <c r="M515" s="17">
        <v>18226256968</v>
      </c>
      <c r="N515" s="17">
        <v>334112594</v>
      </c>
      <c r="O515">
        <v>7.33</v>
      </c>
      <c r="P515">
        <v>7.75</v>
      </c>
      <c r="R515">
        <v>20034</v>
      </c>
      <c r="S515" t="s">
        <v>83</v>
      </c>
      <c r="T515">
        <v>8.0500000000000007</v>
      </c>
      <c r="U515" s="17">
        <v>327</v>
      </c>
      <c r="V515" s="17">
        <v>19951468457</v>
      </c>
      <c r="W515" s="17">
        <v>395003324</v>
      </c>
      <c r="X515">
        <v>7.92</v>
      </c>
      <c r="Y515">
        <v>7.98</v>
      </c>
    </row>
    <row r="516" spans="9:25" x14ac:dyDescent="0.25">
      <c r="I516">
        <v>20034</v>
      </c>
      <c r="J516" t="s">
        <v>84</v>
      </c>
      <c r="K516">
        <v>7.37</v>
      </c>
      <c r="L516" s="17">
        <v>639</v>
      </c>
      <c r="M516" s="17">
        <v>23610463508</v>
      </c>
      <c r="N516" s="17">
        <v>426200588</v>
      </c>
      <c r="O516">
        <v>7.22</v>
      </c>
      <c r="P516">
        <v>7.61</v>
      </c>
      <c r="R516">
        <v>20041</v>
      </c>
      <c r="S516" t="s">
        <v>83</v>
      </c>
      <c r="T516">
        <v>7.6</v>
      </c>
      <c r="U516" s="17">
        <v>185</v>
      </c>
      <c r="V516" s="17">
        <v>10848965869</v>
      </c>
      <c r="W516" s="17">
        <v>196163050</v>
      </c>
      <c r="X516">
        <v>7.23</v>
      </c>
      <c r="Y516">
        <v>7.82</v>
      </c>
    </row>
    <row r="517" spans="9:25" x14ac:dyDescent="0.25">
      <c r="I517">
        <v>20041</v>
      </c>
      <c r="J517" t="s">
        <v>84</v>
      </c>
      <c r="K517">
        <v>7.25</v>
      </c>
      <c r="L517" s="17">
        <v>420</v>
      </c>
      <c r="M517" s="17">
        <v>16524497476</v>
      </c>
      <c r="N517" s="17">
        <v>291176152</v>
      </c>
      <c r="O517">
        <v>7.05</v>
      </c>
      <c r="P517">
        <v>7.49</v>
      </c>
      <c r="R517">
        <v>20042</v>
      </c>
      <c r="S517" t="s">
        <v>83</v>
      </c>
      <c r="T517">
        <v>7.51</v>
      </c>
      <c r="U517" s="17">
        <v>212</v>
      </c>
      <c r="V517" s="17">
        <v>14286454584</v>
      </c>
      <c r="W517" s="17">
        <v>247747938</v>
      </c>
      <c r="X517">
        <v>6.94</v>
      </c>
      <c r="Y517">
        <v>7.66</v>
      </c>
    </row>
    <row r="518" spans="9:25" x14ac:dyDescent="0.25">
      <c r="I518">
        <v>20042</v>
      </c>
      <c r="J518" t="s">
        <v>84</v>
      </c>
      <c r="K518">
        <v>7.13</v>
      </c>
      <c r="L518" s="17">
        <v>632</v>
      </c>
      <c r="M518" s="17">
        <v>22547413251</v>
      </c>
      <c r="N518" s="17">
        <v>394114932</v>
      </c>
      <c r="O518">
        <v>6.99</v>
      </c>
      <c r="P518">
        <v>7.3</v>
      </c>
      <c r="R518">
        <v>20043</v>
      </c>
      <c r="S518" t="s">
        <v>83</v>
      </c>
      <c r="T518">
        <v>7.15</v>
      </c>
      <c r="U518" s="17">
        <v>173</v>
      </c>
      <c r="V518" s="17">
        <v>14356251476</v>
      </c>
      <c r="W518" s="17">
        <v>240845292</v>
      </c>
      <c r="X518">
        <v>6.71</v>
      </c>
      <c r="Y518">
        <v>7.55</v>
      </c>
    </row>
    <row r="519" spans="9:25" x14ac:dyDescent="0.25">
      <c r="I519">
        <v>20043</v>
      </c>
      <c r="J519" t="s">
        <v>84</v>
      </c>
      <c r="K519">
        <v>6.66</v>
      </c>
      <c r="L519" s="17">
        <v>445</v>
      </c>
      <c r="M519" s="17">
        <v>19905362054</v>
      </c>
      <c r="N519" s="17">
        <v>323229994</v>
      </c>
      <c r="O519">
        <v>6.5</v>
      </c>
      <c r="P519">
        <v>7.1</v>
      </c>
      <c r="R519">
        <v>20044</v>
      </c>
      <c r="S519" t="s">
        <v>83</v>
      </c>
      <c r="T519">
        <v>7.24</v>
      </c>
      <c r="U519" s="17">
        <v>344</v>
      </c>
      <c r="V519" s="17">
        <v>24515975875</v>
      </c>
      <c r="W519" s="17">
        <v>418951524</v>
      </c>
      <c r="X519">
        <v>6.84</v>
      </c>
      <c r="Y519">
        <v>7.36</v>
      </c>
    </row>
    <row r="520" spans="9:25" x14ac:dyDescent="0.25">
      <c r="I520">
        <v>20044</v>
      </c>
      <c r="J520" t="s">
        <v>84</v>
      </c>
      <c r="K520">
        <v>6.64</v>
      </c>
      <c r="L520" s="17">
        <v>636</v>
      </c>
      <c r="M520" s="17">
        <v>27055080219</v>
      </c>
      <c r="N520" s="17">
        <v>433297916</v>
      </c>
      <c r="O520">
        <v>6.41</v>
      </c>
      <c r="P520">
        <v>6.92</v>
      </c>
      <c r="R520">
        <v>20051</v>
      </c>
      <c r="S520" t="s">
        <v>83</v>
      </c>
      <c r="T520">
        <v>6.54</v>
      </c>
      <c r="U520" s="17">
        <v>288</v>
      </c>
      <c r="V520" s="17">
        <v>17514967545</v>
      </c>
      <c r="W520" s="17">
        <v>279665944</v>
      </c>
      <c r="X520">
        <v>6.39</v>
      </c>
      <c r="Y520">
        <v>7.1</v>
      </c>
    </row>
    <row r="521" spans="9:25" x14ac:dyDescent="0.25">
      <c r="I521">
        <v>20051</v>
      </c>
      <c r="J521" t="s">
        <v>84</v>
      </c>
      <c r="K521">
        <v>6.61</v>
      </c>
      <c r="L521" s="17">
        <v>495</v>
      </c>
      <c r="M521" s="17">
        <v>22255142373</v>
      </c>
      <c r="N521" s="17">
        <v>354592912</v>
      </c>
      <c r="O521">
        <v>6.37</v>
      </c>
      <c r="P521">
        <v>6.76</v>
      </c>
      <c r="R521">
        <v>20052</v>
      </c>
      <c r="S521" t="s">
        <v>83</v>
      </c>
      <c r="T521">
        <v>6.72</v>
      </c>
      <c r="U521" s="17">
        <v>279</v>
      </c>
      <c r="V521" s="17">
        <v>15696862428</v>
      </c>
      <c r="W521" s="17">
        <v>249728037</v>
      </c>
      <c r="X521">
        <v>6.36</v>
      </c>
      <c r="Y521">
        <v>6.88</v>
      </c>
    </row>
    <row r="522" spans="9:25" x14ac:dyDescent="0.25">
      <c r="I522">
        <v>20052</v>
      </c>
      <c r="J522" t="s">
        <v>84</v>
      </c>
      <c r="K522">
        <v>6.32</v>
      </c>
      <c r="L522" s="17">
        <v>733</v>
      </c>
      <c r="M522" s="17">
        <v>27734589232</v>
      </c>
      <c r="N522" s="17">
        <v>439358949</v>
      </c>
      <c r="O522">
        <v>6.34</v>
      </c>
      <c r="P522">
        <v>6.55</v>
      </c>
      <c r="R522">
        <v>20053</v>
      </c>
      <c r="S522" t="s">
        <v>83</v>
      </c>
      <c r="T522">
        <v>6.38</v>
      </c>
      <c r="U522" s="17">
        <v>262</v>
      </c>
      <c r="V522" s="17">
        <v>18395752547</v>
      </c>
      <c r="W522" s="17">
        <v>284797222</v>
      </c>
      <c r="X522">
        <v>6.19</v>
      </c>
      <c r="Y522">
        <v>6.69</v>
      </c>
    </row>
    <row r="523" spans="9:25" x14ac:dyDescent="0.25">
      <c r="I523">
        <v>20053</v>
      </c>
      <c r="J523" t="s">
        <v>84</v>
      </c>
      <c r="K523">
        <v>5.98</v>
      </c>
      <c r="L523" s="17">
        <v>572</v>
      </c>
      <c r="M523" s="17">
        <v>27234675524</v>
      </c>
      <c r="N523" s="17">
        <v>396103424</v>
      </c>
      <c r="O523">
        <v>5.82</v>
      </c>
      <c r="P523">
        <v>6.39</v>
      </c>
      <c r="R523">
        <v>20054</v>
      </c>
      <c r="S523" t="s">
        <v>83</v>
      </c>
      <c r="T523">
        <v>6.32</v>
      </c>
      <c r="U523" s="17">
        <v>318</v>
      </c>
      <c r="V523" s="17">
        <v>29049104246</v>
      </c>
      <c r="W523" s="17">
        <v>456700488</v>
      </c>
      <c r="X523">
        <v>6.29</v>
      </c>
      <c r="Y523">
        <v>6.46</v>
      </c>
    </row>
    <row r="524" spans="9:25" x14ac:dyDescent="0.25">
      <c r="I524">
        <v>20054</v>
      </c>
      <c r="J524" t="s">
        <v>84</v>
      </c>
      <c r="K524">
        <v>5.85</v>
      </c>
      <c r="L524" s="17">
        <v>749</v>
      </c>
      <c r="M524" s="17">
        <v>37751381273</v>
      </c>
      <c r="N524" s="17">
        <v>545411665</v>
      </c>
      <c r="O524">
        <v>5.78</v>
      </c>
      <c r="P524">
        <v>6.19</v>
      </c>
      <c r="R524">
        <v>20061</v>
      </c>
      <c r="S524" t="s">
        <v>83</v>
      </c>
      <c r="T524">
        <v>6.33</v>
      </c>
      <c r="U524" s="17">
        <v>278</v>
      </c>
      <c r="V524" s="17">
        <v>21292925165</v>
      </c>
      <c r="W524" s="17">
        <v>326006253</v>
      </c>
      <c r="X524">
        <v>6.12</v>
      </c>
      <c r="Y524">
        <v>6.42</v>
      </c>
    </row>
    <row r="525" spans="9:25" x14ac:dyDescent="0.25">
      <c r="I525">
        <v>20061</v>
      </c>
      <c r="J525" t="s">
        <v>84</v>
      </c>
      <c r="K525">
        <v>5.85</v>
      </c>
      <c r="L525" s="17">
        <v>717</v>
      </c>
      <c r="M525" s="17">
        <v>34263395910</v>
      </c>
      <c r="N525" s="17">
        <v>484332698</v>
      </c>
      <c r="O525">
        <v>5.65</v>
      </c>
      <c r="P525">
        <v>6</v>
      </c>
      <c r="R525">
        <v>20062</v>
      </c>
      <c r="S525" t="s">
        <v>83</v>
      </c>
      <c r="T525">
        <v>6.21</v>
      </c>
      <c r="U525" s="17">
        <v>322</v>
      </c>
      <c r="V525" s="17">
        <v>21536581415</v>
      </c>
      <c r="W525" s="17">
        <v>318921248</v>
      </c>
      <c r="X525">
        <v>5.92</v>
      </c>
      <c r="Y525">
        <v>6.3</v>
      </c>
    </row>
    <row r="526" spans="9:25" x14ac:dyDescent="0.25">
      <c r="I526">
        <v>20062</v>
      </c>
      <c r="J526" t="s">
        <v>84</v>
      </c>
      <c r="K526">
        <v>5.72</v>
      </c>
      <c r="L526" s="17">
        <v>798</v>
      </c>
      <c r="M526" s="17">
        <v>39746699265</v>
      </c>
      <c r="N526" s="17">
        <v>558046402</v>
      </c>
      <c r="O526">
        <v>5.62</v>
      </c>
      <c r="P526">
        <v>5.85</v>
      </c>
      <c r="R526">
        <v>20063</v>
      </c>
      <c r="S526" t="s">
        <v>83</v>
      </c>
      <c r="T526">
        <v>5.88</v>
      </c>
      <c r="U526" s="17">
        <v>349</v>
      </c>
      <c r="V526" s="17">
        <v>24948895241</v>
      </c>
      <c r="W526" s="17">
        <v>357023790</v>
      </c>
      <c r="X526">
        <v>5.72</v>
      </c>
      <c r="Y526">
        <v>6.19</v>
      </c>
    </row>
    <row r="527" spans="9:25" x14ac:dyDescent="0.25">
      <c r="I527">
        <v>20063</v>
      </c>
      <c r="J527" t="s">
        <v>84</v>
      </c>
      <c r="K527">
        <v>5.58</v>
      </c>
      <c r="L527" s="17">
        <v>733</v>
      </c>
      <c r="M527" s="17">
        <v>39396276072</v>
      </c>
      <c r="N527" s="17">
        <v>534739528</v>
      </c>
      <c r="O527">
        <v>5.43</v>
      </c>
      <c r="P527">
        <v>5.75</v>
      </c>
      <c r="R527">
        <v>20064</v>
      </c>
      <c r="S527" t="s">
        <v>83</v>
      </c>
      <c r="T527">
        <v>5.98</v>
      </c>
      <c r="U527" s="17">
        <v>403</v>
      </c>
      <c r="V527" s="17">
        <v>32381507805</v>
      </c>
      <c r="W527" s="17">
        <v>485979888</v>
      </c>
      <c r="X527">
        <v>6</v>
      </c>
      <c r="Y527">
        <v>6.1</v>
      </c>
    </row>
    <row r="528" spans="9:25" x14ac:dyDescent="0.25">
      <c r="I528">
        <v>20064</v>
      </c>
      <c r="J528" t="s">
        <v>84</v>
      </c>
      <c r="K528">
        <v>5.41</v>
      </c>
      <c r="L528" s="17">
        <v>991</v>
      </c>
      <c r="M528" s="17">
        <v>51761455357</v>
      </c>
      <c r="N528" s="17">
        <v>694272284</v>
      </c>
      <c r="O528">
        <v>5.37</v>
      </c>
      <c r="P528">
        <v>5.64</v>
      </c>
      <c r="R528">
        <v>20071</v>
      </c>
      <c r="S528" t="s">
        <v>83</v>
      </c>
      <c r="T528">
        <v>5.86</v>
      </c>
      <c r="U528" s="17">
        <v>355</v>
      </c>
      <c r="V528" s="17">
        <v>27703817542</v>
      </c>
      <c r="W528" s="17">
        <v>385837091</v>
      </c>
      <c r="X528">
        <v>5.57</v>
      </c>
      <c r="Y528">
        <v>5.98</v>
      </c>
    </row>
    <row r="529" spans="9:25" x14ac:dyDescent="0.25">
      <c r="I529">
        <v>20071</v>
      </c>
      <c r="J529" t="s">
        <v>84</v>
      </c>
      <c r="K529">
        <v>5.34</v>
      </c>
      <c r="L529" s="17">
        <v>816</v>
      </c>
      <c r="M529" s="17">
        <v>47551700488</v>
      </c>
      <c r="N529" s="17">
        <v>616649881</v>
      </c>
      <c r="O529">
        <v>5.19</v>
      </c>
      <c r="P529">
        <v>5.51</v>
      </c>
      <c r="R529">
        <v>20072</v>
      </c>
      <c r="S529" t="s">
        <v>83</v>
      </c>
      <c r="T529">
        <v>5.96</v>
      </c>
      <c r="U529" s="17">
        <v>511</v>
      </c>
      <c r="V529" s="17">
        <v>37423666743</v>
      </c>
      <c r="W529" s="17">
        <v>523463379</v>
      </c>
      <c r="X529">
        <v>5.6</v>
      </c>
      <c r="Y529">
        <v>5.92</v>
      </c>
    </row>
    <row r="530" spans="9:25" x14ac:dyDescent="0.25">
      <c r="I530">
        <v>20072</v>
      </c>
      <c r="J530" t="s">
        <v>84</v>
      </c>
      <c r="K530">
        <v>5.35</v>
      </c>
      <c r="L530" s="17">
        <v>943</v>
      </c>
      <c r="M530" s="17">
        <v>56879145186</v>
      </c>
      <c r="N530" s="17">
        <v>737578039</v>
      </c>
      <c r="O530">
        <v>5.19</v>
      </c>
      <c r="P530">
        <v>5.42</v>
      </c>
      <c r="R530">
        <v>20073</v>
      </c>
      <c r="S530" t="s">
        <v>83</v>
      </c>
      <c r="T530">
        <v>5.79</v>
      </c>
      <c r="U530" s="17">
        <v>409</v>
      </c>
      <c r="V530" s="17">
        <v>28657429626</v>
      </c>
      <c r="W530" s="17">
        <v>399763289</v>
      </c>
      <c r="X530">
        <v>5.58</v>
      </c>
      <c r="Y530">
        <v>5.89</v>
      </c>
    </row>
    <row r="531" spans="9:25" x14ac:dyDescent="0.25">
      <c r="I531">
        <v>20073</v>
      </c>
      <c r="J531" t="s">
        <v>84</v>
      </c>
      <c r="K531">
        <v>5.09</v>
      </c>
      <c r="L531" s="17">
        <v>826</v>
      </c>
      <c r="M531" s="17">
        <v>52182563143</v>
      </c>
      <c r="N531" s="17">
        <v>632981763</v>
      </c>
      <c r="O531">
        <v>4.8499999999999996</v>
      </c>
      <c r="P531">
        <v>5.3</v>
      </c>
      <c r="R531">
        <v>20074</v>
      </c>
      <c r="S531" t="s">
        <v>83</v>
      </c>
      <c r="T531">
        <v>5.95</v>
      </c>
      <c r="U531" s="17">
        <v>532</v>
      </c>
      <c r="V531" s="17">
        <v>41853401958</v>
      </c>
      <c r="W531" s="17">
        <v>601176208</v>
      </c>
      <c r="X531">
        <v>5.75</v>
      </c>
      <c r="Y531">
        <v>5.9</v>
      </c>
    </row>
    <row r="532" spans="9:25" x14ac:dyDescent="0.25">
      <c r="I532">
        <v>20074</v>
      </c>
      <c r="J532" t="s">
        <v>84</v>
      </c>
      <c r="K532">
        <v>5.27</v>
      </c>
      <c r="L532" s="17">
        <v>1039</v>
      </c>
      <c r="M532" s="17">
        <v>64005912095</v>
      </c>
      <c r="N532" s="17">
        <v>797015928</v>
      </c>
      <c r="O532">
        <v>4.9800000000000004</v>
      </c>
      <c r="P532">
        <v>5.26</v>
      </c>
      <c r="R532">
        <v>20081</v>
      </c>
      <c r="S532" t="s">
        <v>83</v>
      </c>
      <c r="T532">
        <v>5.88</v>
      </c>
      <c r="U532" s="17">
        <v>475</v>
      </c>
      <c r="V532" s="17">
        <v>33094577953</v>
      </c>
      <c r="W532" s="17">
        <v>470555923</v>
      </c>
      <c r="X532">
        <v>5.69</v>
      </c>
      <c r="Y532">
        <v>5.9</v>
      </c>
    </row>
    <row r="533" spans="9:25" x14ac:dyDescent="0.25">
      <c r="I533">
        <v>20081</v>
      </c>
      <c r="J533" t="s">
        <v>84</v>
      </c>
      <c r="K533">
        <v>5.14</v>
      </c>
      <c r="L533" s="17">
        <v>1037</v>
      </c>
      <c r="M533" s="17">
        <v>66182729091</v>
      </c>
      <c r="N533" s="17">
        <v>807790933</v>
      </c>
      <c r="O533">
        <v>4.88</v>
      </c>
      <c r="P533">
        <v>5.21</v>
      </c>
      <c r="R533">
        <v>20082</v>
      </c>
      <c r="S533" t="s">
        <v>83</v>
      </c>
      <c r="T533">
        <v>5.86</v>
      </c>
      <c r="U533" s="17">
        <v>579</v>
      </c>
      <c r="V533" s="17">
        <v>37320164506</v>
      </c>
      <c r="W533" s="17">
        <v>517249862</v>
      </c>
      <c r="X533">
        <v>5.54</v>
      </c>
      <c r="Y533">
        <v>5.88</v>
      </c>
    </row>
    <row r="534" spans="9:25" x14ac:dyDescent="0.25">
      <c r="I534">
        <v>20082</v>
      </c>
      <c r="J534" t="s">
        <v>84</v>
      </c>
      <c r="K534">
        <v>5.15</v>
      </c>
      <c r="L534" s="17">
        <v>1171</v>
      </c>
      <c r="M534" s="17">
        <v>70359861655</v>
      </c>
      <c r="N534" s="17">
        <v>860686555</v>
      </c>
      <c r="O534">
        <v>4.8899999999999997</v>
      </c>
      <c r="P534">
        <v>5.16</v>
      </c>
      <c r="R534">
        <v>20083</v>
      </c>
      <c r="S534" t="s">
        <v>83</v>
      </c>
      <c r="T534">
        <v>5.93</v>
      </c>
      <c r="U534" s="17">
        <v>499</v>
      </c>
      <c r="V534" s="17">
        <v>33616446459</v>
      </c>
      <c r="W534" s="17">
        <v>479828941</v>
      </c>
      <c r="X534">
        <v>5.71</v>
      </c>
      <c r="Y534">
        <v>5.92</v>
      </c>
    </row>
    <row r="535" spans="9:25" x14ac:dyDescent="0.25">
      <c r="I535">
        <v>20083</v>
      </c>
      <c r="J535" t="s">
        <v>84</v>
      </c>
      <c r="K535">
        <v>5.03</v>
      </c>
      <c r="L535" s="17">
        <v>1104</v>
      </c>
      <c r="M535" s="17">
        <v>68071247401</v>
      </c>
      <c r="N535" s="17">
        <v>828284936</v>
      </c>
      <c r="O535">
        <v>4.87</v>
      </c>
      <c r="P535">
        <v>5.15</v>
      </c>
      <c r="R535">
        <v>20084</v>
      </c>
      <c r="S535" t="s">
        <v>83</v>
      </c>
      <c r="T535">
        <v>6.45</v>
      </c>
      <c r="U535" s="17">
        <v>776</v>
      </c>
      <c r="V535" s="17">
        <v>51635562993</v>
      </c>
      <c r="W535" s="17">
        <v>820105027</v>
      </c>
      <c r="X535">
        <v>6.35</v>
      </c>
      <c r="Y535">
        <v>6.03</v>
      </c>
    </row>
    <row r="536" spans="9:25" x14ac:dyDescent="0.25">
      <c r="I536">
        <v>20084</v>
      </c>
      <c r="J536" t="s">
        <v>84</v>
      </c>
      <c r="K536">
        <v>5.58</v>
      </c>
      <c r="L536" s="17">
        <v>1825</v>
      </c>
      <c r="M536" s="17">
        <v>90060161639</v>
      </c>
      <c r="N536" s="17">
        <v>1206797933</v>
      </c>
      <c r="O536">
        <v>5.36</v>
      </c>
      <c r="P536">
        <v>5.23</v>
      </c>
      <c r="R536">
        <v>20091</v>
      </c>
      <c r="S536" t="s">
        <v>83</v>
      </c>
      <c r="T536">
        <v>6.6</v>
      </c>
      <c r="U536" s="17">
        <v>682</v>
      </c>
      <c r="V536" s="17">
        <v>39898283537</v>
      </c>
      <c r="W536" s="17">
        <v>645741759</v>
      </c>
      <c r="X536">
        <v>6.47</v>
      </c>
      <c r="Y536">
        <v>6.22</v>
      </c>
    </row>
    <row r="537" spans="9:25" x14ac:dyDescent="0.25">
      <c r="I537">
        <v>20091</v>
      </c>
      <c r="J537" t="s">
        <v>84</v>
      </c>
      <c r="K537">
        <v>6.19</v>
      </c>
      <c r="L537" s="17">
        <v>1587</v>
      </c>
      <c r="M537" s="17">
        <v>74371494772</v>
      </c>
      <c r="N537" s="17">
        <v>1140784147</v>
      </c>
      <c r="O537">
        <v>6.14</v>
      </c>
      <c r="P537">
        <v>5.49</v>
      </c>
      <c r="R537">
        <v>20092</v>
      </c>
      <c r="S537" t="s">
        <v>83</v>
      </c>
      <c r="T537">
        <v>7.11</v>
      </c>
      <c r="U537" s="17">
        <v>664</v>
      </c>
      <c r="V537" s="17">
        <v>35340545251</v>
      </c>
      <c r="W537" s="17">
        <v>587858166</v>
      </c>
      <c r="X537">
        <v>6.65</v>
      </c>
      <c r="Y537">
        <v>6.53</v>
      </c>
    </row>
    <row r="538" spans="9:25" x14ac:dyDescent="0.25">
      <c r="I538">
        <v>20092</v>
      </c>
      <c r="J538" t="s">
        <v>84</v>
      </c>
      <c r="K538">
        <v>6.51</v>
      </c>
      <c r="L538" s="17">
        <v>1491</v>
      </c>
      <c r="M538" s="17">
        <v>64850813950</v>
      </c>
      <c r="N538" s="17">
        <v>1042079799</v>
      </c>
      <c r="O538">
        <v>6.43</v>
      </c>
      <c r="P538">
        <v>5.83</v>
      </c>
      <c r="R538">
        <v>20093</v>
      </c>
      <c r="S538" t="s">
        <v>83</v>
      </c>
      <c r="T538">
        <v>6.99</v>
      </c>
      <c r="U538" s="17">
        <v>609</v>
      </c>
      <c r="V538" s="17">
        <v>38027919952</v>
      </c>
      <c r="W538" s="17">
        <v>645775104</v>
      </c>
      <c r="X538">
        <v>6.79</v>
      </c>
      <c r="Y538">
        <v>6.8</v>
      </c>
    </row>
    <row r="539" spans="9:25" x14ac:dyDescent="0.25">
      <c r="I539">
        <v>20093</v>
      </c>
      <c r="J539" t="s">
        <v>84</v>
      </c>
      <c r="K539">
        <v>6.36</v>
      </c>
      <c r="L539" s="17">
        <v>1518</v>
      </c>
      <c r="M539" s="17">
        <v>63157385962</v>
      </c>
      <c r="N539" s="17">
        <v>1022046771</v>
      </c>
      <c r="O539">
        <v>6.47</v>
      </c>
      <c r="P539">
        <v>6.16</v>
      </c>
      <c r="R539">
        <v>20094</v>
      </c>
      <c r="S539" t="s">
        <v>83</v>
      </c>
      <c r="T539">
        <v>7.01</v>
      </c>
      <c r="U539" s="17">
        <v>696</v>
      </c>
      <c r="V539" s="17">
        <v>39897970757</v>
      </c>
      <c r="W539" s="17">
        <v>700444845</v>
      </c>
      <c r="X539">
        <v>7.02</v>
      </c>
      <c r="Y539">
        <v>6.92</v>
      </c>
    </row>
    <row r="540" spans="9:25" x14ac:dyDescent="0.25">
      <c r="I540">
        <v>20094</v>
      </c>
      <c r="J540" t="s">
        <v>84</v>
      </c>
      <c r="K540">
        <v>6.59</v>
      </c>
      <c r="L540" s="17">
        <v>1588</v>
      </c>
      <c r="M540" s="17">
        <v>63314992586</v>
      </c>
      <c r="N540" s="17">
        <v>1035471464</v>
      </c>
      <c r="O540">
        <v>6.54</v>
      </c>
      <c r="P540">
        <v>6.41</v>
      </c>
      <c r="R540">
        <v>20101</v>
      </c>
      <c r="S540" t="s">
        <v>83</v>
      </c>
      <c r="T540">
        <v>6.94</v>
      </c>
      <c r="U540" s="17">
        <v>521</v>
      </c>
      <c r="V540" s="17">
        <v>26581291923</v>
      </c>
      <c r="W540" s="17">
        <v>455151776</v>
      </c>
      <c r="X540">
        <v>6.85</v>
      </c>
      <c r="Y540">
        <v>7.01</v>
      </c>
    </row>
    <row r="541" spans="9:25" x14ac:dyDescent="0.25">
      <c r="I541">
        <v>20101</v>
      </c>
      <c r="J541" t="s">
        <v>84</v>
      </c>
      <c r="K541">
        <v>6.7</v>
      </c>
      <c r="L541" s="17">
        <v>1204</v>
      </c>
      <c r="M541" s="17">
        <v>48548341530</v>
      </c>
      <c r="N541" s="17">
        <v>821480571</v>
      </c>
      <c r="O541">
        <v>6.77</v>
      </c>
      <c r="P541">
        <v>6.54</v>
      </c>
      <c r="R541">
        <v>20102</v>
      </c>
      <c r="S541" t="s">
        <v>83</v>
      </c>
      <c r="T541">
        <v>7.28</v>
      </c>
      <c r="U541" s="17">
        <v>694</v>
      </c>
      <c r="V541" s="17">
        <v>35520378001</v>
      </c>
      <c r="W541" s="17">
        <v>599384884</v>
      </c>
      <c r="X541">
        <v>6.75</v>
      </c>
      <c r="Y541">
        <v>7.06</v>
      </c>
    </row>
    <row r="542" spans="9:25" x14ac:dyDescent="0.25">
      <c r="I542">
        <v>20102</v>
      </c>
      <c r="J542" t="s">
        <v>84</v>
      </c>
      <c r="K542">
        <v>6.6</v>
      </c>
      <c r="L542" s="17">
        <v>1235</v>
      </c>
      <c r="M542" s="17">
        <v>51635124930</v>
      </c>
      <c r="N542" s="17">
        <v>841338740</v>
      </c>
      <c r="O542">
        <v>6.52</v>
      </c>
      <c r="P542">
        <v>6.56</v>
      </c>
      <c r="R542">
        <v>20103</v>
      </c>
      <c r="S542" t="s">
        <v>83</v>
      </c>
      <c r="T542">
        <v>7.02</v>
      </c>
      <c r="U542" s="17">
        <v>715</v>
      </c>
      <c r="V542" s="17">
        <v>36969734852</v>
      </c>
      <c r="W542" s="17">
        <v>616340026</v>
      </c>
      <c r="X542">
        <v>6.67</v>
      </c>
      <c r="Y542">
        <v>7.06</v>
      </c>
    </row>
    <row r="543" spans="9:25" x14ac:dyDescent="0.25">
      <c r="I543">
        <v>20103</v>
      </c>
      <c r="J543" t="s">
        <v>84</v>
      </c>
      <c r="K543">
        <v>6.23</v>
      </c>
      <c r="L543" s="17">
        <v>1311</v>
      </c>
      <c r="M543" s="17">
        <v>55732593505</v>
      </c>
      <c r="N543" s="17">
        <v>861481475</v>
      </c>
      <c r="O543">
        <v>6.18</v>
      </c>
      <c r="P543">
        <v>6.53</v>
      </c>
      <c r="R543">
        <v>20104</v>
      </c>
      <c r="S543" t="s">
        <v>83</v>
      </c>
      <c r="T543">
        <v>6.98</v>
      </c>
      <c r="U543" s="17">
        <v>833</v>
      </c>
      <c r="V543" s="17">
        <v>50390354383</v>
      </c>
      <c r="W543" s="17">
        <v>831029833</v>
      </c>
      <c r="X543">
        <v>6.6</v>
      </c>
      <c r="Y543">
        <v>7.05</v>
      </c>
    </row>
    <row r="544" spans="9:25" x14ac:dyDescent="0.25">
      <c r="I544">
        <v>20104</v>
      </c>
      <c r="J544" t="s">
        <v>84</v>
      </c>
      <c r="K544">
        <v>6.04</v>
      </c>
      <c r="L544" s="17">
        <v>1572</v>
      </c>
      <c r="M544" s="17">
        <v>66865314471</v>
      </c>
      <c r="N544" s="17">
        <v>1008344790</v>
      </c>
      <c r="O544">
        <v>6.03</v>
      </c>
      <c r="P544">
        <v>6.39</v>
      </c>
      <c r="R544">
        <v>20111</v>
      </c>
      <c r="S544" t="s">
        <v>83</v>
      </c>
      <c r="T544">
        <v>6.61</v>
      </c>
      <c r="U544" s="17">
        <v>684</v>
      </c>
      <c r="V544" s="17">
        <v>37547116114</v>
      </c>
      <c r="W544" s="17">
        <v>593453886</v>
      </c>
      <c r="X544">
        <v>6.32</v>
      </c>
      <c r="Y544">
        <v>6.96</v>
      </c>
    </row>
    <row r="545" spans="9:25" x14ac:dyDescent="0.25">
      <c r="I545">
        <v>20111</v>
      </c>
      <c r="J545" t="s">
        <v>84</v>
      </c>
      <c r="K545">
        <v>6.07</v>
      </c>
      <c r="L545" s="17">
        <v>1325</v>
      </c>
      <c r="M545" s="17">
        <v>58075380545</v>
      </c>
      <c r="N545" s="17">
        <v>877801815</v>
      </c>
      <c r="O545">
        <v>6.05</v>
      </c>
      <c r="P545">
        <v>6.24</v>
      </c>
      <c r="R545">
        <v>20112</v>
      </c>
      <c r="S545" t="s">
        <v>83</v>
      </c>
      <c r="T545">
        <v>6.65</v>
      </c>
      <c r="U545" s="17">
        <v>756</v>
      </c>
      <c r="V545" s="17">
        <v>39533124220</v>
      </c>
      <c r="W545" s="17">
        <v>619672328</v>
      </c>
      <c r="X545">
        <v>6.27</v>
      </c>
      <c r="Y545">
        <v>6.8</v>
      </c>
    </row>
    <row r="546" spans="9:25" x14ac:dyDescent="0.25">
      <c r="I546">
        <v>20112</v>
      </c>
      <c r="J546" t="s">
        <v>84</v>
      </c>
      <c r="K546">
        <v>5.93</v>
      </c>
      <c r="L546" s="17">
        <v>1553</v>
      </c>
      <c r="M546" s="17">
        <v>69230207466</v>
      </c>
      <c r="N546" s="17">
        <v>1009786681</v>
      </c>
      <c r="O546">
        <v>5.83</v>
      </c>
      <c r="P546">
        <v>6.07</v>
      </c>
      <c r="R546">
        <v>20113</v>
      </c>
      <c r="S546" t="s">
        <v>83</v>
      </c>
      <c r="T546">
        <v>6.38</v>
      </c>
      <c r="U546" s="17">
        <v>722</v>
      </c>
      <c r="V546" s="17">
        <v>42510479885</v>
      </c>
      <c r="W546" s="17">
        <v>643383139</v>
      </c>
      <c r="X546">
        <v>6.05</v>
      </c>
      <c r="Y546">
        <v>6.64</v>
      </c>
    </row>
    <row r="547" spans="9:25" x14ac:dyDescent="0.25">
      <c r="I547">
        <v>20113</v>
      </c>
      <c r="J547" t="s">
        <v>84</v>
      </c>
      <c r="K547">
        <v>5.62</v>
      </c>
      <c r="L547" s="17">
        <v>1494</v>
      </c>
      <c r="M547" s="17">
        <v>69106678016</v>
      </c>
      <c r="N547" s="17">
        <v>976529068</v>
      </c>
      <c r="O547">
        <v>5.65</v>
      </c>
      <c r="P547">
        <v>5.91</v>
      </c>
      <c r="R547">
        <v>20114</v>
      </c>
      <c r="S547" t="s">
        <v>83</v>
      </c>
      <c r="T547">
        <v>6.69</v>
      </c>
      <c r="U547" s="17">
        <v>847</v>
      </c>
      <c r="V547" s="17">
        <v>52055389108</v>
      </c>
      <c r="W547" s="17">
        <v>813795396</v>
      </c>
      <c r="X547">
        <v>6.25</v>
      </c>
      <c r="Y547">
        <v>6.59</v>
      </c>
    </row>
    <row r="548" spans="9:25" x14ac:dyDescent="0.25">
      <c r="I548">
        <v>20114</v>
      </c>
      <c r="J548" t="s">
        <v>84</v>
      </c>
      <c r="K548">
        <v>5.84</v>
      </c>
      <c r="L548" s="17">
        <v>1683</v>
      </c>
      <c r="M548" s="17">
        <v>73374901575</v>
      </c>
      <c r="N548" s="17">
        <v>1023296210</v>
      </c>
      <c r="O548">
        <v>5.58</v>
      </c>
      <c r="P548">
        <v>5.86</v>
      </c>
      <c r="R548">
        <v>20121</v>
      </c>
      <c r="S548" t="s">
        <v>83</v>
      </c>
      <c r="T548">
        <v>6.46</v>
      </c>
      <c r="U548" s="17">
        <v>709</v>
      </c>
      <c r="V548" s="17">
        <v>46671197861</v>
      </c>
      <c r="W548" s="17">
        <v>690663369</v>
      </c>
      <c r="X548">
        <v>5.92</v>
      </c>
      <c r="Y548">
        <v>6.55</v>
      </c>
    </row>
    <row r="549" spans="9:25" x14ac:dyDescent="0.25">
      <c r="I549">
        <v>20121</v>
      </c>
      <c r="J549" t="s">
        <v>84</v>
      </c>
      <c r="K549">
        <v>5.81</v>
      </c>
      <c r="L549" s="17">
        <v>1568</v>
      </c>
      <c r="M549" s="17">
        <v>72805690422</v>
      </c>
      <c r="N549" s="17">
        <v>995923816</v>
      </c>
      <c r="O549">
        <v>5.47</v>
      </c>
      <c r="P549">
        <v>5.8</v>
      </c>
      <c r="R549">
        <v>20122</v>
      </c>
      <c r="S549" t="s">
        <v>83</v>
      </c>
      <c r="T549">
        <v>6.49</v>
      </c>
      <c r="U549" s="17">
        <v>800</v>
      </c>
      <c r="V549" s="17">
        <v>52123340633</v>
      </c>
      <c r="W549" s="17">
        <v>766682944</v>
      </c>
      <c r="X549">
        <v>5.88</v>
      </c>
      <c r="Y549">
        <v>6.5</v>
      </c>
    </row>
    <row r="550" spans="9:25" x14ac:dyDescent="0.25">
      <c r="I550">
        <v>20122</v>
      </c>
      <c r="J550" t="s">
        <v>84</v>
      </c>
      <c r="K550">
        <v>5.69</v>
      </c>
      <c r="L550" s="17">
        <v>1696</v>
      </c>
      <c r="M550" s="17">
        <v>77803694758</v>
      </c>
      <c r="N550" s="17">
        <v>1055780152</v>
      </c>
      <c r="O550">
        <v>5.43</v>
      </c>
      <c r="P550">
        <v>5.74</v>
      </c>
      <c r="R550">
        <v>20123</v>
      </c>
      <c r="S550" t="s">
        <v>83</v>
      </c>
      <c r="T550">
        <v>6.32</v>
      </c>
      <c r="U550" s="17">
        <v>741</v>
      </c>
      <c r="V550" s="17">
        <v>46717707586</v>
      </c>
      <c r="W550" s="17">
        <v>684382369</v>
      </c>
      <c r="X550">
        <v>5.86</v>
      </c>
      <c r="Y550">
        <v>6.48</v>
      </c>
    </row>
    <row r="551" spans="9:25" x14ac:dyDescent="0.25">
      <c r="I551">
        <v>20123</v>
      </c>
      <c r="J551" t="s">
        <v>84</v>
      </c>
      <c r="K551">
        <v>5.66</v>
      </c>
      <c r="L551" s="17">
        <v>1595</v>
      </c>
      <c r="M551" s="17">
        <v>78351692717</v>
      </c>
      <c r="N551" s="17">
        <v>1055020614</v>
      </c>
      <c r="O551">
        <v>5.39</v>
      </c>
      <c r="P551">
        <v>5.75</v>
      </c>
      <c r="R551">
        <v>20124</v>
      </c>
      <c r="S551" t="s">
        <v>83</v>
      </c>
      <c r="T551">
        <v>6.34</v>
      </c>
      <c r="U551" s="17">
        <v>887</v>
      </c>
      <c r="V551" s="17">
        <v>54789137972</v>
      </c>
      <c r="W551" s="17">
        <v>813054706</v>
      </c>
      <c r="X551">
        <v>5.94</v>
      </c>
      <c r="Y551">
        <v>6.39</v>
      </c>
    </row>
    <row r="552" spans="9:25" x14ac:dyDescent="0.25">
      <c r="I552">
        <v>20124</v>
      </c>
      <c r="J552" t="s">
        <v>84</v>
      </c>
      <c r="K552">
        <v>5.48</v>
      </c>
      <c r="L552" s="17">
        <v>1735</v>
      </c>
      <c r="M552" s="17">
        <v>84768730261</v>
      </c>
      <c r="N552" s="17">
        <v>1107922986</v>
      </c>
      <c r="O552">
        <v>5.23</v>
      </c>
      <c r="P552">
        <v>5.66</v>
      </c>
      <c r="R552">
        <v>20131</v>
      </c>
      <c r="S552" t="s">
        <v>83</v>
      </c>
      <c r="T552">
        <v>6.67</v>
      </c>
      <c r="U552" s="17">
        <v>738</v>
      </c>
      <c r="V552" s="17">
        <v>58369841736</v>
      </c>
      <c r="W552" s="17">
        <v>827618684</v>
      </c>
      <c r="X552">
        <v>5.67</v>
      </c>
      <c r="Y552">
        <v>6.44</v>
      </c>
    </row>
    <row r="553" spans="9:25" x14ac:dyDescent="0.25">
      <c r="I553">
        <v>20131</v>
      </c>
      <c r="J553" t="s">
        <v>84</v>
      </c>
      <c r="K553">
        <v>5.53</v>
      </c>
      <c r="L553" s="17">
        <v>1579</v>
      </c>
      <c r="M553" s="17">
        <v>84372120988</v>
      </c>
      <c r="N553" s="17">
        <v>1111465053</v>
      </c>
      <c r="O553">
        <v>5.27</v>
      </c>
      <c r="P553">
        <v>5.59</v>
      </c>
      <c r="R553">
        <v>20132</v>
      </c>
      <c r="S553" t="s">
        <v>83</v>
      </c>
      <c r="T553">
        <v>6.32</v>
      </c>
      <c r="U553" s="17">
        <v>785</v>
      </c>
      <c r="V553" s="17">
        <v>55117002882</v>
      </c>
      <c r="W553" s="17">
        <v>777807169</v>
      </c>
      <c r="X553">
        <v>5.64</v>
      </c>
      <c r="Y553">
        <v>6.41</v>
      </c>
    </row>
    <row r="554" spans="9:25" x14ac:dyDescent="0.25">
      <c r="I554">
        <v>20132</v>
      </c>
      <c r="J554" t="s">
        <v>84</v>
      </c>
      <c r="K554">
        <v>5.44</v>
      </c>
      <c r="L554" s="17">
        <v>1661</v>
      </c>
      <c r="M554" s="17">
        <v>86273465892</v>
      </c>
      <c r="N554" s="17">
        <v>1112167600</v>
      </c>
      <c r="O554">
        <v>5.16</v>
      </c>
      <c r="P554">
        <v>5.53</v>
      </c>
      <c r="R554">
        <v>20133</v>
      </c>
      <c r="S554" t="s">
        <v>83</v>
      </c>
      <c r="T554">
        <v>6.09</v>
      </c>
      <c r="U554" s="17">
        <v>710</v>
      </c>
      <c r="V554" s="17">
        <v>47963986788</v>
      </c>
      <c r="W554" s="17">
        <v>676679385</v>
      </c>
      <c r="X554">
        <v>5.64</v>
      </c>
      <c r="Y554">
        <v>6.36</v>
      </c>
    </row>
    <row r="555" spans="9:25" x14ac:dyDescent="0.25">
      <c r="I555">
        <v>20133</v>
      </c>
      <c r="J555" t="s">
        <v>84</v>
      </c>
      <c r="K555">
        <v>5.33</v>
      </c>
      <c r="L555" s="17">
        <v>1637</v>
      </c>
      <c r="M555" s="17">
        <v>82434633193</v>
      </c>
      <c r="N555" s="17">
        <v>1048646169</v>
      </c>
      <c r="O555">
        <v>5.09</v>
      </c>
      <c r="P555">
        <v>5.44</v>
      </c>
      <c r="R555">
        <v>20134</v>
      </c>
      <c r="S555" t="s">
        <v>83</v>
      </c>
      <c r="T555">
        <v>6.25</v>
      </c>
      <c r="U555" s="17">
        <v>849</v>
      </c>
      <c r="V555" s="17">
        <v>57133913427</v>
      </c>
      <c r="W555" s="17">
        <v>814594655</v>
      </c>
      <c r="X555">
        <v>5.7</v>
      </c>
      <c r="Y555">
        <v>6.33</v>
      </c>
    </row>
    <row r="556" spans="9:25" x14ac:dyDescent="0.25">
      <c r="I556">
        <v>20134</v>
      </c>
      <c r="J556" t="s">
        <v>84</v>
      </c>
      <c r="K556">
        <v>5.24</v>
      </c>
      <c r="L556" s="17">
        <v>1774</v>
      </c>
      <c r="M556" s="17">
        <v>94731529292</v>
      </c>
      <c r="N556" s="17">
        <v>1184224054</v>
      </c>
      <c r="O556">
        <v>5</v>
      </c>
      <c r="P556">
        <v>5.39</v>
      </c>
      <c r="R556">
        <v>20141</v>
      </c>
      <c r="S556" t="s">
        <v>83</v>
      </c>
      <c r="T556">
        <v>5.76</v>
      </c>
      <c r="U556" s="17">
        <v>837</v>
      </c>
      <c r="V556" s="17">
        <v>73779383387</v>
      </c>
      <c r="W556" s="17">
        <v>971746466</v>
      </c>
      <c r="X556">
        <v>5.27</v>
      </c>
      <c r="Y556">
        <v>6.11</v>
      </c>
    </row>
    <row r="557" spans="9:25" x14ac:dyDescent="0.25">
      <c r="I557">
        <v>20141</v>
      </c>
      <c r="J557" t="s">
        <v>84</v>
      </c>
      <c r="K557">
        <v>5.32</v>
      </c>
      <c r="L557" s="17">
        <v>1663</v>
      </c>
      <c r="M557" s="17">
        <v>103829148598</v>
      </c>
      <c r="N557" s="17">
        <v>1304753786</v>
      </c>
      <c r="O557">
        <v>5.03</v>
      </c>
      <c r="P557">
        <v>5.33</v>
      </c>
      <c r="R557">
        <v>20142</v>
      </c>
      <c r="S557" t="s">
        <v>83</v>
      </c>
      <c r="T557">
        <v>5.86</v>
      </c>
      <c r="U557" s="17">
        <v>863</v>
      </c>
      <c r="V557" s="17">
        <v>67198118931</v>
      </c>
      <c r="W557" s="17">
        <v>910696324</v>
      </c>
      <c r="X557">
        <v>5.42</v>
      </c>
      <c r="Y557">
        <v>6</v>
      </c>
    </row>
    <row r="558" spans="9:25" x14ac:dyDescent="0.25">
      <c r="I558">
        <v>20142</v>
      </c>
      <c r="J558" t="s">
        <v>84</v>
      </c>
      <c r="K558">
        <v>5.23</v>
      </c>
      <c r="L558" s="17">
        <v>1855</v>
      </c>
      <c r="M558" s="17">
        <v>105728161323</v>
      </c>
      <c r="N558" s="17">
        <v>1326696797</v>
      </c>
      <c r="O558">
        <v>5.0199999999999996</v>
      </c>
      <c r="P558">
        <v>5.28</v>
      </c>
      <c r="R558">
        <v>20143</v>
      </c>
      <c r="S558" t="s">
        <v>83</v>
      </c>
      <c r="T558">
        <v>5.84</v>
      </c>
      <c r="U558" s="17">
        <v>795</v>
      </c>
      <c r="V558" s="17">
        <v>59164295401</v>
      </c>
      <c r="W558" s="17">
        <v>787135466</v>
      </c>
      <c r="X558">
        <v>5.32</v>
      </c>
      <c r="Y558">
        <v>5.92</v>
      </c>
    </row>
    <row r="559" spans="9:25" x14ac:dyDescent="0.25">
      <c r="I559">
        <v>20143</v>
      </c>
      <c r="J559" t="s">
        <v>84</v>
      </c>
      <c r="K559">
        <v>5.12</v>
      </c>
      <c r="L559" s="17">
        <v>1721</v>
      </c>
      <c r="M559" s="17">
        <v>104624325199</v>
      </c>
      <c r="N559" s="17">
        <v>1271659532</v>
      </c>
      <c r="O559">
        <v>4.8600000000000003</v>
      </c>
      <c r="P559">
        <v>5.23</v>
      </c>
      <c r="R559">
        <v>20144</v>
      </c>
      <c r="S559" t="s">
        <v>83</v>
      </c>
      <c r="T559">
        <v>5.8</v>
      </c>
      <c r="U559" s="17">
        <v>818</v>
      </c>
      <c r="V559" s="17">
        <v>65203374623</v>
      </c>
      <c r="W559" s="17">
        <v>864335060</v>
      </c>
      <c r="X559">
        <v>5.3</v>
      </c>
      <c r="Y559">
        <v>5.81</v>
      </c>
    </row>
    <row r="560" spans="9:25" x14ac:dyDescent="0.25">
      <c r="I560">
        <v>20144</v>
      </c>
      <c r="J560" t="s">
        <v>84</v>
      </c>
      <c r="K560">
        <v>5.08</v>
      </c>
      <c r="L560" s="17">
        <v>1891</v>
      </c>
      <c r="M560" s="17">
        <v>115703501636</v>
      </c>
      <c r="N560" s="17">
        <v>1363551629</v>
      </c>
      <c r="O560">
        <v>4.71</v>
      </c>
      <c r="P560">
        <v>5.19</v>
      </c>
      <c r="R560">
        <v>20151</v>
      </c>
      <c r="S560" t="s">
        <v>83</v>
      </c>
      <c r="T560">
        <v>5.63</v>
      </c>
      <c r="U560" s="17">
        <v>854</v>
      </c>
      <c r="V560" s="17">
        <v>85632406462</v>
      </c>
      <c r="W560" s="17">
        <v>1066566117</v>
      </c>
      <c r="X560">
        <v>4.9800000000000004</v>
      </c>
      <c r="Y560">
        <v>5.78</v>
      </c>
    </row>
    <row r="561" spans="9:25" x14ac:dyDescent="0.25">
      <c r="I561">
        <v>20151</v>
      </c>
      <c r="J561" t="s">
        <v>84</v>
      </c>
      <c r="K561">
        <v>5.15</v>
      </c>
      <c r="L561" s="17">
        <v>1814</v>
      </c>
      <c r="M561" s="17">
        <v>121357828946</v>
      </c>
      <c r="N561" s="17">
        <v>1440574972</v>
      </c>
      <c r="O561">
        <v>4.75</v>
      </c>
      <c r="P561">
        <v>5.15</v>
      </c>
      <c r="R561">
        <v>20152</v>
      </c>
      <c r="S561" t="s">
        <v>83</v>
      </c>
      <c r="T561">
        <v>5.53</v>
      </c>
      <c r="U561" s="17">
        <v>840</v>
      </c>
      <c r="V561" s="17">
        <v>73422624139</v>
      </c>
      <c r="W561" s="17">
        <v>912434691</v>
      </c>
      <c r="X561">
        <v>4.97</v>
      </c>
      <c r="Y561">
        <v>5.7</v>
      </c>
    </row>
    <row r="562" spans="9:25" x14ac:dyDescent="0.25">
      <c r="I562">
        <v>20152</v>
      </c>
      <c r="J562" t="s">
        <v>84</v>
      </c>
      <c r="K562">
        <v>4.99</v>
      </c>
      <c r="L562" s="17">
        <v>1933</v>
      </c>
      <c r="M562" s="17">
        <v>127758817852</v>
      </c>
      <c r="N562" s="17">
        <v>1485664037</v>
      </c>
      <c r="O562">
        <v>4.6500000000000004</v>
      </c>
      <c r="P562">
        <v>5.09</v>
      </c>
      <c r="R562">
        <v>20153</v>
      </c>
      <c r="S562" t="s">
        <v>83</v>
      </c>
      <c r="T562">
        <v>5.43</v>
      </c>
      <c r="U562" s="17">
        <v>860</v>
      </c>
      <c r="V562" s="17">
        <v>87056037416</v>
      </c>
      <c r="W562" s="17">
        <v>1055857002</v>
      </c>
      <c r="X562">
        <v>4.8499999999999996</v>
      </c>
      <c r="Y562">
        <v>5.59</v>
      </c>
    </row>
    <row r="563" spans="9:25" x14ac:dyDescent="0.25">
      <c r="I563">
        <v>20153</v>
      </c>
      <c r="J563" t="s">
        <v>84</v>
      </c>
      <c r="K563">
        <v>4.82</v>
      </c>
      <c r="L563" s="17">
        <v>1858</v>
      </c>
      <c r="M563" s="17">
        <v>134954931318</v>
      </c>
      <c r="N563" s="17">
        <v>1530800898</v>
      </c>
      <c r="O563">
        <v>4.54</v>
      </c>
      <c r="P563">
        <v>5.01</v>
      </c>
      <c r="R563">
        <v>20154</v>
      </c>
      <c r="S563" t="s">
        <v>83</v>
      </c>
      <c r="T563">
        <v>5.39</v>
      </c>
      <c r="U563" s="17">
        <v>885</v>
      </c>
      <c r="V563" s="17">
        <v>92590558347</v>
      </c>
      <c r="W563" s="17">
        <v>1122448656</v>
      </c>
      <c r="X563">
        <v>4.8499999999999996</v>
      </c>
      <c r="Y563">
        <v>5.49</v>
      </c>
    </row>
    <row r="564" spans="9:25" x14ac:dyDescent="0.25">
      <c r="I564">
        <v>20154</v>
      </c>
      <c r="J564" t="s">
        <v>84</v>
      </c>
      <c r="K564">
        <v>4.76</v>
      </c>
      <c r="L564" s="17">
        <v>2070</v>
      </c>
      <c r="M564" s="17">
        <v>153496438888</v>
      </c>
      <c r="N564" s="17">
        <v>1697822285</v>
      </c>
      <c r="O564">
        <v>4.42</v>
      </c>
      <c r="P564">
        <v>4.93</v>
      </c>
      <c r="R564">
        <v>20161</v>
      </c>
      <c r="S564" t="s">
        <v>83</v>
      </c>
      <c r="T564">
        <v>5.35</v>
      </c>
      <c r="U564" s="17">
        <v>878</v>
      </c>
      <c r="V564" s="17">
        <v>100143393158</v>
      </c>
      <c r="W564" s="17">
        <v>1165287033</v>
      </c>
      <c r="X564">
        <v>4.6500000000000004</v>
      </c>
      <c r="Y564">
        <v>5.42</v>
      </c>
    </row>
    <row r="565" spans="9:25" x14ac:dyDescent="0.25">
      <c r="I565">
        <v>20161</v>
      </c>
      <c r="J565" t="s">
        <v>84</v>
      </c>
      <c r="K565">
        <v>4.84</v>
      </c>
      <c r="L565" s="17">
        <v>2042</v>
      </c>
      <c r="M565" s="17">
        <v>155345488719</v>
      </c>
      <c r="N565" s="17">
        <v>1747044752</v>
      </c>
      <c r="O565">
        <v>4.5</v>
      </c>
      <c r="P565">
        <v>4.8600000000000003</v>
      </c>
      <c r="R565">
        <v>20162</v>
      </c>
      <c r="S565" t="s">
        <v>83</v>
      </c>
      <c r="T565">
        <v>5.27</v>
      </c>
      <c r="U565" s="17">
        <v>849</v>
      </c>
      <c r="V565" s="17">
        <v>100060872864</v>
      </c>
      <c r="W565" s="17">
        <v>1151707916</v>
      </c>
      <c r="X565">
        <v>4.5999999999999996</v>
      </c>
      <c r="Y565">
        <v>5.36</v>
      </c>
    </row>
    <row r="566" spans="9:25" x14ac:dyDescent="0.25">
      <c r="I566">
        <v>20162</v>
      </c>
      <c r="J566" t="s">
        <v>84</v>
      </c>
      <c r="K566">
        <v>4.84</v>
      </c>
      <c r="L566" s="17">
        <v>2135</v>
      </c>
      <c r="M566" s="17">
        <v>160776228132</v>
      </c>
      <c r="N566" s="17">
        <v>1809539337</v>
      </c>
      <c r="O566">
        <v>4.5</v>
      </c>
      <c r="P566">
        <v>4.82</v>
      </c>
      <c r="R566">
        <v>20163</v>
      </c>
      <c r="S566" t="s">
        <v>83</v>
      </c>
      <c r="T566">
        <v>5.27</v>
      </c>
      <c r="U566" s="17">
        <v>861</v>
      </c>
      <c r="V566" s="17">
        <v>101286199483</v>
      </c>
      <c r="W566" s="17">
        <v>1154191569</v>
      </c>
      <c r="X566">
        <v>4.5599999999999996</v>
      </c>
      <c r="Y566">
        <v>5.32</v>
      </c>
    </row>
    <row r="567" spans="9:25" x14ac:dyDescent="0.25">
      <c r="I567">
        <v>20163</v>
      </c>
      <c r="J567" t="s">
        <v>84</v>
      </c>
      <c r="K567">
        <v>4.7300000000000004</v>
      </c>
      <c r="L567" s="17">
        <v>2183</v>
      </c>
      <c r="M567" s="17">
        <v>168511014998</v>
      </c>
      <c r="N567" s="17">
        <v>1860427250</v>
      </c>
      <c r="O567">
        <v>4.42</v>
      </c>
      <c r="P567">
        <v>4.8</v>
      </c>
      <c r="R567">
        <v>20164</v>
      </c>
      <c r="S567" t="s">
        <v>83</v>
      </c>
      <c r="T567">
        <v>5.2</v>
      </c>
      <c r="U567" s="17">
        <v>869</v>
      </c>
      <c r="V567" s="17">
        <v>103913014424</v>
      </c>
      <c r="W567" s="17">
        <v>1191035344</v>
      </c>
      <c r="X567">
        <v>4.58</v>
      </c>
      <c r="Y567">
        <v>5.27</v>
      </c>
    </row>
    <row r="568" spans="9:25" x14ac:dyDescent="0.25">
      <c r="I568">
        <v>20164</v>
      </c>
      <c r="J568" t="s">
        <v>84</v>
      </c>
      <c r="K568">
        <v>4.6399999999999997</v>
      </c>
      <c r="L568" s="17">
        <v>2145</v>
      </c>
      <c r="M568" s="17">
        <v>172341426702</v>
      </c>
      <c r="N568" s="17">
        <v>1864411287</v>
      </c>
      <c r="O568">
        <v>4.33</v>
      </c>
      <c r="P568">
        <v>4.76</v>
      </c>
      <c r="R568">
        <v>20171</v>
      </c>
      <c r="S568" t="s">
        <v>83</v>
      </c>
      <c r="T568">
        <v>5.23</v>
      </c>
      <c r="U568" s="17">
        <v>902</v>
      </c>
      <c r="V568" s="17">
        <v>112783640642</v>
      </c>
      <c r="W568" s="17">
        <v>1288805848</v>
      </c>
      <c r="X568">
        <v>4.57</v>
      </c>
      <c r="Y568">
        <v>5.24</v>
      </c>
    </row>
    <row r="569" spans="9:25" x14ac:dyDescent="0.25">
      <c r="I569">
        <v>20171</v>
      </c>
      <c r="J569" t="s">
        <v>84</v>
      </c>
      <c r="K569">
        <v>4.6900000000000004</v>
      </c>
      <c r="L569" s="17">
        <v>1995</v>
      </c>
      <c r="M569" s="17">
        <v>171722164656</v>
      </c>
      <c r="N569" s="17">
        <v>1867973829</v>
      </c>
      <c r="O569">
        <v>4.3499999999999996</v>
      </c>
      <c r="P569">
        <v>4.7300000000000004</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473"/>
  <sheetViews>
    <sheetView topLeftCell="A190" zoomScale="41" workbookViewId="0">
      <selection activeCell="K105" sqref="K105"/>
    </sheetView>
  </sheetViews>
  <sheetFormatPr defaultRowHeight="15" x14ac:dyDescent="0.25"/>
  <cols>
    <col min="1" max="1" width="10.85546875" bestFit="1" customWidth="1"/>
    <col min="2" max="2" width="11" bestFit="1" customWidth="1"/>
    <col min="3" max="3" width="6.5703125" style="17" bestFit="1" customWidth="1"/>
    <col min="4" max="4" width="8.5703125" bestFit="1" customWidth="1"/>
    <col min="6" max="6" width="8.5703125" bestFit="1" customWidth="1"/>
    <col min="7" max="7" width="7.5703125" bestFit="1" customWidth="1"/>
    <col min="8" max="8" width="11" bestFit="1" customWidth="1"/>
    <col min="9" max="9" width="6.5703125" style="17" bestFit="1" customWidth="1"/>
    <col min="10" max="10" width="8.5703125" bestFit="1" customWidth="1"/>
    <col min="12" max="12" width="10.5703125" bestFit="1" customWidth="1"/>
    <col min="13" max="13" width="9.85546875" bestFit="1" customWidth="1"/>
    <col min="14" max="14" width="11" bestFit="1" customWidth="1"/>
    <col min="15" max="15" width="6.5703125" style="17" bestFit="1" customWidth="1"/>
    <col min="16" max="16" width="8.5703125" bestFit="1" customWidth="1"/>
  </cols>
  <sheetData>
    <row r="1" spans="1:16" x14ac:dyDescent="0.25">
      <c r="A1" s="19" t="s">
        <v>19</v>
      </c>
    </row>
    <row r="3" spans="1:16" x14ac:dyDescent="0.25">
      <c r="A3" s="21" t="s">
        <v>85</v>
      </c>
      <c r="F3" s="21" t="s">
        <v>86</v>
      </c>
      <c r="L3" s="21" t="s">
        <v>87</v>
      </c>
    </row>
    <row r="5" spans="1:16" x14ac:dyDescent="0.25">
      <c r="A5" t="s">
        <v>34</v>
      </c>
      <c r="B5" t="s">
        <v>88</v>
      </c>
      <c r="C5" s="17" t="s">
        <v>64</v>
      </c>
      <c r="D5" t="s">
        <v>19</v>
      </c>
      <c r="F5" t="s">
        <v>34</v>
      </c>
      <c r="G5" t="s">
        <v>67</v>
      </c>
      <c r="H5" t="s">
        <v>88</v>
      </c>
      <c r="I5" s="17" t="s">
        <v>64</v>
      </c>
      <c r="J5" t="s">
        <v>19</v>
      </c>
      <c r="L5" t="s">
        <v>34</v>
      </c>
      <c r="M5" t="s">
        <v>89</v>
      </c>
      <c r="N5" t="s">
        <v>88</v>
      </c>
      <c r="O5" s="17" t="s">
        <v>64</v>
      </c>
      <c r="P5" t="s">
        <v>19</v>
      </c>
    </row>
    <row r="6" spans="1:16" x14ac:dyDescent="0.25">
      <c r="A6">
        <v>19881</v>
      </c>
      <c r="B6">
        <v>89.58</v>
      </c>
      <c r="C6" s="17">
        <v>1025</v>
      </c>
      <c r="D6">
        <v>10.42</v>
      </c>
      <c r="F6">
        <v>19881</v>
      </c>
      <c r="G6" t="s">
        <v>77</v>
      </c>
      <c r="H6">
        <v>91.78</v>
      </c>
      <c r="I6" s="17">
        <v>198</v>
      </c>
      <c r="J6">
        <v>8.2200000000000006</v>
      </c>
      <c r="L6">
        <v>19881</v>
      </c>
      <c r="M6" t="s">
        <v>78</v>
      </c>
      <c r="N6">
        <v>90.56</v>
      </c>
      <c r="O6" s="17">
        <v>36</v>
      </c>
      <c r="P6">
        <v>9.44</v>
      </c>
    </row>
    <row r="7" spans="1:16" x14ac:dyDescent="0.25">
      <c r="A7">
        <v>19882</v>
      </c>
      <c r="B7">
        <v>89.48</v>
      </c>
      <c r="C7" s="17">
        <v>1200</v>
      </c>
      <c r="D7">
        <v>10.52</v>
      </c>
      <c r="F7">
        <v>19882</v>
      </c>
      <c r="G7" t="s">
        <v>77</v>
      </c>
      <c r="H7">
        <v>92.34</v>
      </c>
      <c r="I7" s="17">
        <v>229</v>
      </c>
      <c r="J7">
        <v>7.66</v>
      </c>
      <c r="L7">
        <v>19882</v>
      </c>
      <c r="M7" t="s">
        <v>78</v>
      </c>
      <c r="N7">
        <v>92.7</v>
      </c>
      <c r="O7" s="17">
        <v>66</v>
      </c>
      <c r="P7">
        <v>7.3</v>
      </c>
    </row>
    <row r="8" spans="1:16" x14ac:dyDescent="0.25">
      <c r="A8">
        <v>19883</v>
      </c>
      <c r="B8">
        <v>89.16</v>
      </c>
      <c r="C8" s="17">
        <v>1193</v>
      </c>
      <c r="D8">
        <v>10.84</v>
      </c>
      <c r="F8">
        <v>19883</v>
      </c>
      <c r="G8" t="s">
        <v>77</v>
      </c>
      <c r="H8">
        <v>91.69</v>
      </c>
      <c r="I8" s="17">
        <v>231</v>
      </c>
      <c r="J8">
        <v>8.31</v>
      </c>
      <c r="L8">
        <v>19883</v>
      </c>
      <c r="M8" t="s">
        <v>78</v>
      </c>
      <c r="N8">
        <v>93.69</v>
      </c>
      <c r="O8" s="17">
        <v>70</v>
      </c>
      <c r="P8">
        <v>6.31</v>
      </c>
    </row>
    <row r="9" spans="1:16" x14ac:dyDescent="0.25">
      <c r="A9">
        <v>19884</v>
      </c>
      <c r="B9">
        <v>88.29</v>
      </c>
      <c r="C9" s="17">
        <v>1125</v>
      </c>
      <c r="D9">
        <v>11.71</v>
      </c>
      <c r="F9">
        <v>19884</v>
      </c>
      <c r="G9" t="s">
        <v>77</v>
      </c>
      <c r="H9">
        <v>89.01</v>
      </c>
      <c r="I9" s="17">
        <v>192</v>
      </c>
      <c r="J9">
        <v>10.99</v>
      </c>
      <c r="L9">
        <v>19884</v>
      </c>
      <c r="M9" t="s">
        <v>78</v>
      </c>
      <c r="N9">
        <v>91.43</v>
      </c>
      <c r="O9" s="17">
        <v>81</v>
      </c>
      <c r="P9">
        <v>8.57</v>
      </c>
    </row>
    <row r="10" spans="1:16" x14ac:dyDescent="0.25">
      <c r="A10">
        <v>19891</v>
      </c>
      <c r="B10">
        <v>88.13</v>
      </c>
      <c r="C10" s="17">
        <v>1139</v>
      </c>
      <c r="D10">
        <v>11.87</v>
      </c>
      <c r="F10">
        <v>19891</v>
      </c>
      <c r="G10" t="s">
        <v>77</v>
      </c>
      <c r="H10">
        <v>88.26</v>
      </c>
      <c r="I10" s="17">
        <v>198</v>
      </c>
      <c r="J10">
        <v>11.74</v>
      </c>
      <c r="L10">
        <v>19891</v>
      </c>
      <c r="M10" t="s">
        <v>78</v>
      </c>
      <c r="N10">
        <v>91.89</v>
      </c>
      <c r="O10" s="17">
        <v>87</v>
      </c>
      <c r="P10">
        <v>8.11</v>
      </c>
    </row>
    <row r="11" spans="1:16" x14ac:dyDescent="0.25">
      <c r="A11">
        <v>19892</v>
      </c>
      <c r="B11">
        <v>87.16</v>
      </c>
      <c r="C11" s="17">
        <v>1043</v>
      </c>
      <c r="D11">
        <v>12.84</v>
      </c>
      <c r="F11">
        <v>19892</v>
      </c>
      <c r="G11" t="s">
        <v>77</v>
      </c>
      <c r="H11">
        <v>88.67</v>
      </c>
      <c r="I11" s="17">
        <v>175</v>
      </c>
      <c r="J11">
        <v>11.33</v>
      </c>
      <c r="L11">
        <v>19892</v>
      </c>
      <c r="M11" t="s">
        <v>78</v>
      </c>
      <c r="N11">
        <v>92.21</v>
      </c>
      <c r="O11" s="17">
        <v>112</v>
      </c>
      <c r="P11">
        <v>7.79</v>
      </c>
    </row>
    <row r="12" spans="1:16" x14ac:dyDescent="0.25">
      <c r="A12">
        <v>19893</v>
      </c>
      <c r="B12">
        <v>87.46</v>
      </c>
      <c r="C12" s="17">
        <v>1058</v>
      </c>
      <c r="D12">
        <v>12.54</v>
      </c>
      <c r="F12">
        <v>19893</v>
      </c>
      <c r="G12" t="s">
        <v>77</v>
      </c>
      <c r="H12">
        <v>89.33</v>
      </c>
      <c r="I12" s="17">
        <v>191</v>
      </c>
      <c r="J12">
        <v>10.67</v>
      </c>
      <c r="L12">
        <v>19893</v>
      </c>
      <c r="M12" t="s">
        <v>78</v>
      </c>
      <c r="N12">
        <v>93.38</v>
      </c>
      <c r="O12" s="17">
        <v>114</v>
      </c>
      <c r="P12">
        <v>6.62</v>
      </c>
    </row>
    <row r="13" spans="1:16" x14ac:dyDescent="0.25">
      <c r="A13">
        <v>19894</v>
      </c>
      <c r="B13">
        <v>86.69</v>
      </c>
      <c r="C13" s="17">
        <v>1092</v>
      </c>
      <c r="D13">
        <v>13.31</v>
      </c>
      <c r="F13">
        <v>19894</v>
      </c>
      <c r="G13" t="s">
        <v>77</v>
      </c>
      <c r="H13">
        <v>87.91</v>
      </c>
      <c r="I13" s="17">
        <v>203</v>
      </c>
      <c r="J13">
        <v>12.09</v>
      </c>
      <c r="L13">
        <v>19894</v>
      </c>
      <c r="M13" t="s">
        <v>78</v>
      </c>
      <c r="N13">
        <v>91.59</v>
      </c>
      <c r="O13" s="17">
        <v>120</v>
      </c>
      <c r="P13">
        <v>8.41</v>
      </c>
    </row>
    <row r="14" spans="1:16" x14ac:dyDescent="0.25">
      <c r="A14">
        <v>19901</v>
      </c>
      <c r="B14">
        <v>87.07</v>
      </c>
      <c r="C14" s="17">
        <v>1291</v>
      </c>
      <c r="D14">
        <v>12.93</v>
      </c>
      <c r="F14">
        <v>19901</v>
      </c>
      <c r="G14" t="s">
        <v>77</v>
      </c>
      <c r="H14">
        <v>88.09</v>
      </c>
      <c r="I14" s="17">
        <v>221</v>
      </c>
      <c r="J14">
        <v>11.91</v>
      </c>
      <c r="L14">
        <v>19901</v>
      </c>
      <c r="M14" t="s">
        <v>78</v>
      </c>
      <c r="N14">
        <v>91.38</v>
      </c>
      <c r="O14" s="17">
        <v>124</v>
      </c>
      <c r="P14">
        <v>8.6199999999999992</v>
      </c>
    </row>
    <row r="15" spans="1:16" x14ac:dyDescent="0.25">
      <c r="A15">
        <v>19902</v>
      </c>
      <c r="B15">
        <v>87.44</v>
      </c>
      <c r="C15" s="17">
        <v>1273</v>
      </c>
      <c r="D15">
        <v>12.56</v>
      </c>
      <c r="F15">
        <v>19902</v>
      </c>
      <c r="G15" t="s">
        <v>77</v>
      </c>
      <c r="H15">
        <v>88.61</v>
      </c>
      <c r="I15" s="17">
        <v>229</v>
      </c>
      <c r="J15">
        <v>11.39</v>
      </c>
      <c r="L15">
        <v>19902</v>
      </c>
      <c r="M15" t="s">
        <v>78</v>
      </c>
      <c r="N15">
        <v>92.69</v>
      </c>
      <c r="O15" s="17">
        <v>131</v>
      </c>
      <c r="P15">
        <v>7.31</v>
      </c>
    </row>
    <row r="16" spans="1:16" x14ac:dyDescent="0.25">
      <c r="A16">
        <v>19903</v>
      </c>
      <c r="B16">
        <v>87.43</v>
      </c>
      <c r="C16" s="17">
        <v>1316</v>
      </c>
      <c r="D16">
        <v>12.57</v>
      </c>
      <c r="F16">
        <v>19903</v>
      </c>
      <c r="G16" t="s">
        <v>77</v>
      </c>
      <c r="H16">
        <v>88.66</v>
      </c>
      <c r="I16" s="17">
        <v>234</v>
      </c>
      <c r="J16">
        <v>11.34</v>
      </c>
      <c r="L16">
        <v>19903</v>
      </c>
      <c r="M16" t="s">
        <v>78</v>
      </c>
      <c r="N16">
        <v>93.66</v>
      </c>
      <c r="O16" s="17">
        <v>142</v>
      </c>
      <c r="P16">
        <v>6.34</v>
      </c>
    </row>
    <row r="17" spans="1:16" x14ac:dyDescent="0.25">
      <c r="A17">
        <v>19904</v>
      </c>
      <c r="B17">
        <v>86.63</v>
      </c>
      <c r="C17" s="17">
        <v>1343</v>
      </c>
      <c r="D17">
        <v>13.37</v>
      </c>
      <c r="F17">
        <v>19904</v>
      </c>
      <c r="G17" t="s">
        <v>77</v>
      </c>
      <c r="H17">
        <v>87.07</v>
      </c>
      <c r="I17" s="17">
        <v>259</v>
      </c>
      <c r="J17">
        <v>12.93</v>
      </c>
      <c r="L17">
        <v>19904</v>
      </c>
      <c r="M17" t="s">
        <v>78</v>
      </c>
      <c r="N17">
        <v>91.22</v>
      </c>
      <c r="O17" s="17">
        <v>158</v>
      </c>
      <c r="P17">
        <v>8.7799999999999994</v>
      </c>
    </row>
    <row r="18" spans="1:16" x14ac:dyDescent="0.25">
      <c r="A18">
        <v>19911</v>
      </c>
      <c r="B18">
        <v>86.32</v>
      </c>
      <c r="C18" s="17">
        <v>1495</v>
      </c>
      <c r="D18">
        <v>13.68</v>
      </c>
      <c r="F18">
        <v>19911</v>
      </c>
      <c r="G18" t="s">
        <v>77</v>
      </c>
      <c r="H18">
        <v>86.37</v>
      </c>
      <c r="I18" s="17">
        <v>287</v>
      </c>
      <c r="J18">
        <v>13.63</v>
      </c>
      <c r="L18">
        <v>19911</v>
      </c>
      <c r="M18" t="s">
        <v>78</v>
      </c>
      <c r="N18">
        <v>91.17</v>
      </c>
      <c r="O18" s="17">
        <v>169</v>
      </c>
      <c r="P18">
        <v>8.83</v>
      </c>
    </row>
    <row r="19" spans="1:16" x14ac:dyDescent="0.25">
      <c r="A19">
        <v>19912</v>
      </c>
      <c r="B19">
        <v>87.03</v>
      </c>
      <c r="C19" s="17">
        <v>1600</v>
      </c>
      <c r="D19">
        <v>12.97</v>
      </c>
      <c r="F19">
        <v>19912</v>
      </c>
      <c r="G19" t="s">
        <v>77</v>
      </c>
      <c r="H19">
        <v>86.87</v>
      </c>
      <c r="I19" s="17">
        <v>302</v>
      </c>
      <c r="J19">
        <v>13.13</v>
      </c>
      <c r="L19">
        <v>19912</v>
      </c>
      <c r="M19" t="s">
        <v>78</v>
      </c>
      <c r="N19">
        <v>92.24</v>
      </c>
      <c r="O19" s="17">
        <v>182</v>
      </c>
      <c r="P19">
        <v>7.76</v>
      </c>
    </row>
    <row r="20" spans="1:16" x14ac:dyDescent="0.25">
      <c r="A20">
        <v>19913</v>
      </c>
      <c r="B20">
        <v>87.09</v>
      </c>
      <c r="C20" s="17">
        <v>1626</v>
      </c>
      <c r="D20">
        <v>12.91</v>
      </c>
      <c r="F20">
        <v>19913</v>
      </c>
      <c r="G20" t="s">
        <v>77</v>
      </c>
      <c r="H20">
        <v>86.99</v>
      </c>
      <c r="I20" s="17">
        <v>311</v>
      </c>
      <c r="J20">
        <v>13.01</v>
      </c>
      <c r="L20">
        <v>19913</v>
      </c>
      <c r="M20" t="s">
        <v>78</v>
      </c>
      <c r="N20">
        <v>93.61</v>
      </c>
      <c r="O20" s="17">
        <v>192</v>
      </c>
      <c r="P20">
        <v>6.39</v>
      </c>
    </row>
    <row r="21" spans="1:16" x14ac:dyDescent="0.25">
      <c r="A21">
        <v>19914</v>
      </c>
      <c r="B21">
        <v>86.57</v>
      </c>
      <c r="C21" s="17">
        <v>1604</v>
      </c>
      <c r="D21">
        <v>13.43</v>
      </c>
      <c r="F21">
        <v>19914</v>
      </c>
      <c r="G21" t="s">
        <v>77</v>
      </c>
      <c r="H21">
        <v>86.89</v>
      </c>
      <c r="I21" s="17">
        <v>308</v>
      </c>
      <c r="J21">
        <v>13.11</v>
      </c>
      <c r="L21">
        <v>19914</v>
      </c>
      <c r="M21" t="s">
        <v>78</v>
      </c>
      <c r="N21">
        <v>92.56</v>
      </c>
      <c r="O21" s="17">
        <v>195</v>
      </c>
      <c r="P21">
        <v>7.44</v>
      </c>
    </row>
    <row r="22" spans="1:16" x14ac:dyDescent="0.25">
      <c r="A22">
        <v>19921</v>
      </c>
      <c r="B22">
        <v>85.82</v>
      </c>
      <c r="C22" s="17">
        <v>1517</v>
      </c>
      <c r="D22">
        <v>14.18</v>
      </c>
      <c r="F22">
        <v>19921</v>
      </c>
      <c r="G22" t="s">
        <v>77</v>
      </c>
      <c r="H22">
        <v>85.37</v>
      </c>
      <c r="I22" s="17">
        <v>307</v>
      </c>
      <c r="J22">
        <v>14.63</v>
      </c>
      <c r="L22">
        <v>19921</v>
      </c>
      <c r="M22" t="s">
        <v>78</v>
      </c>
      <c r="N22">
        <v>92.98</v>
      </c>
      <c r="O22" s="17">
        <v>197</v>
      </c>
      <c r="P22">
        <v>7.02</v>
      </c>
    </row>
    <row r="23" spans="1:16" x14ac:dyDescent="0.25">
      <c r="A23">
        <v>19922</v>
      </c>
      <c r="B23">
        <v>87.35</v>
      </c>
      <c r="C23" s="17">
        <v>1744</v>
      </c>
      <c r="D23">
        <v>12.65</v>
      </c>
      <c r="F23">
        <v>19922</v>
      </c>
      <c r="G23" t="s">
        <v>77</v>
      </c>
      <c r="H23">
        <v>87.13</v>
      </c>
      <c r="I23" s="17">
        <v>352</v>
      </c>
      <c r="J23">
        <v>12.87</v>
      </c>
      <c r="L23">
        <v>19922</v>
      </c>
      <c r="M23" t="s">
        <v>78</v>
      </c>
      <c r="N23">
        <v>94.08</v>
      </c>
      <c r="O23" s="17">
        <v>213</v>
      </c>
      <c r="P23">
        <v>5.92</v>
      </c>
    </row>
    <row r="24" spans="1:16" x14ac:dyDescent="0.25">
      <c r="A24">
        <v>19923</v>
      </c>
      <c r="B24">
        <v>87.54</v>
      </c>
      <c r="C24" s="17">
        <v>1867</v>
      </c>
      <c r="D24">
        <v>12.46</v>
      </c>
      <c r="F24">
        <v>19923</v>
      </c>
      <c r="G24" t="s">
        <v>77</v>
      </c>
      <c r="H24">
        <v>87.73</v>
      </c>
      <c r="I24" s="17">
        <v>375</v>
      </c>
      <c r="J24">
        <v>12.27</v>
      </c>
      <c r="L24">
        <v>19923</v>
      </c>
      <c r="M24" t="s">
        <v>78</v>
      </c>
      <c r="N24">
        <v>95.04</v>
      </c>
      <c r="O24" s="17">
        <v>266</v>
      </c>
      <c r="P24">
        <v>4.96</v>
      </c>
    </row>
    <row r="25" spans="1:16" x14ac:dyDescent="0.25">
      <c r="A25">
        <v>19924</v>
      </c>
      <c r="B25">
        <v>87.21</v>
      </c>
      <c r="C25" s="17">
        <v>1865</v>
      </c>
      <c r="D25">
        <v>12.79</v>
      </c>
      <c r="F25">
        <v>19924</v>
      </c>
      <c r="G25" t="s">
        <v>77</v>
      </c>
      <c r="H25">
        <v>87.29</v>
      </c>
      <c r="I25" s="17">
        <v>392</v>
      </c>
      <c r="J25">
        <v>12.71</v>
      </c>
      <c r="L25">
        <v>19924</v>
      </c>
      <c r="M25" t="s">
        <v>78</v>
      </c>
      <c r="N25">
        <v>93.91</v>
      </c>
      <c r="O25" s="17">
        <v>270</v>
      </c>
      <c r="P25">
        <v>6.09</v>
      </c>
    </row>
    <row r="26" spans="1:16" x14ac:dyDescent="0.25">
      <c r="A26">
        <v>19931</v>
      </c>
      <c r="B26">
        <v>89.33</v>
      </c>
      <c r="C26" s="17">
        <v>1746</v>
      </c>
      <c r="D26">
        <v>10.67</v>
      </c>
      <c r="F26">
        <v>19931</v>
      </c>
      <c r="G26" t="s">
        <v>77</v>
      </c>
      <c r="H26">
        <v>89.86</v>
      </c>
      <c r="I26" s="17">
        <v>357</v>
      </c>
      <c r="J26">
        <v>10.14</v>
      </c>
      <c r="L26">
        <v>19931</v>
      </c>
      <c r="M26" t="s">
        <v>78</v>
      </c>
      <c r="N26">
        <v>94.52</v>
      </c>
      <c r="O26" s="17">
        <v>275</v>
      </c>
      <c r="P26">
        <v>5.48</v>
      </c>
    </row>
    <row r="27" spans="1:16" x14ac:dyDescent="0.25">
      <c r="A27">
        <v>19932</v>
      </c>
      <c r="B27">
        <v>89.41</v>
      </c>
      <c r="C27" s="17">
        <v>1825</v>
      </c>
      <c r="D27">
        <v>10.59</v>
      </c>
      <c r="F27">
        <v>19932</v>
      </c>
      <c r="G27" t="s">
        <v>77</v>
      </c>
      <c r="H27">
        <v>89.84</v>
      </c>
      <c r="I27" s="17">
        <v>375</v>
      </c>
      <c r="J27">
        <v>10.16</v>
      </c>
      <c r="L27">
        <v>19932</v>
      </c>
      <c r="M27" t="s">
        <v>78</v>
      </c>
      <c r="N27">
        <v>94.77</v>
      </c>
      <c r="O27" s="17">
        <v>306</v>
      </c>
      <c r="P27">
        <v>5.23</v>
      </c>
    </row>
    <row r="28" spans="1:16" x14ac:dyDescent="0.25">
      <c r="A28">
        <v>19933</v>
      </c>
      <c r="B28">
        <v>89.89</v>
      </c>
      <c r="C28" s="17">
        <v>1912</v>
      </c>
      <c r="D28">
        <v>10.11</v>
      </c>
      <c r="F28">
        <v>19933</v>
      </c>
      <c r="G28" t="s">
        <v>77</v>
      </c>
      <c r="H28">
        <v>90.06</v>
      </c>
      <c r="I28" s="17">
        <v>389</v>
      </c>
      <c r="J28">
        <v>9.94</v>
      </c>
      <c r="L28">
        <v>19933</v>
      </c>
      <c r="M28" t="s">
        <v>78</v>
      </c>
      <c r="N28">
        <v>95.56</v>
      </c>
      <c r="O28" s="17">
        <v>299</v>
      </c>
      <c r="P28">
        <v>4.4400000000000004</v>
      </c>
    </row>
    <row r="29" spans="1:16" x14ac:dyDescent="0.25">
      <c r="A29">
        <v>19934</v>
      </c>
      <c r="B29">
        <v>89.89</v>
      </c>
      <c r="C29" s="17">
        <v>1855</v>
      </c>
      <c r="D29">
        <v>10.11</v>
      </c>
      <c r="F29">
        <v>19934</v>
      </c>
      <c r="G29" t="s">
        <v>77</v>
      </c>
      <c r="H29">
        <v>90.34</v>
      </c>
      <c r="I29" s="17">
        <v>375</v>
      </c>
      <c r="J29">
        <v>9.66</v>
      </c>
      <c r="L29">
        <v>19934</v>
      </c>
      <c r="M29" t="s">
        <v>78</v>
      </c>
      <c r="N29">
        <v>94.73</v>
      </c>
      <c r="O29" s="17">
        <v>293</v>
      </c>
      <c r="P29">
        <v>5.27</v>
      </c>
    </row>
    <row r="30" spans="1:16" x14ac:dyDescent="0.25">
      <c r="A30">
        <v>19941</v>
      </c>
      <c r="B30">
        <v>89.72</v>
      </c>
      <c r="C30" s="17">
        <v>1673</v>
      </c>
      <c r="D30">
        <v>10.28</v>
      </c>
      <c r="F30">
        <v>19941</v>
      </c>
      <c r="G30" t="s">
        <v>77</v>
      </c>
      <c r="H30">
        <v>89.72</v>
      </c>
      <c r="I30" s="17">
        <v>348</v>
      </c>
      <c r="J30">
        <v>10.28</v>
      </c>
      <c r="L30">
        <v>19941</v>
      </c>
      <c r="M30" t="s">
        <v>78</v>
      </c>
      <c r="N30">
        <v>94.75</v>
      </c>
      <c r="O30" s="17">
        <v>299</v>
      </c>
      <c r="P30">
        <v>5.25</v>
      </c>
    </row>
    <row r="31" spans="1:16" x14ac:dyDescent="0.25">
      <c r="A31">
        <v>19942</v>
      </c>
      <c r="B31">
        <v>91.2</v>
      </c>
      <c r="C31" s="17">
        <v>1770</v>
      </c>
      <c r="D31">
        <v>8.8000000000000007</v>
      </c>
      <c r="F31">
        <v>19942</v>
      </c>
      <c r="G31" t="s">
        <v>77</v>
      </c>
      <c r="H31">
        <v>91.18</v>
      </c>
      <c r="I31" s="17">
        <v>368</v>
      </c>
      <c r="J31">
        <v>8.82</v>
      </c>
      <c r="L31">
        <v>19942</v>
      </c>
      <c r="M31" t="s">
        <v>78</v>
      </c>
      <c r="N31">
        <v>94.83</v>
      </c>
      <c r="O31" s="17">
        <v>305</v>
      </c>
      <c r="P31">
        <v>5.17</v>
      </c>
    </row>
    <row r="32" spans="1:16" x14ac:dyDescent="0.25">
      <c r="A32">
        <v>19943</v>
      </c>
      <c r="B32">
        <v>91.74</v>
      </c>
      <c r="C32" s="17">
        <v>1767</v>
      </c>
      <c r="D32">
        <v>8.26</v>
      </c>
      <c r="F32">
        <v>19943</v>
      </c>
      <c r="G32" t="s">
        <v>77</v>
      </c>
      <c r="H32">
        <v>91.82</v>
      </c>
      <c r="I32" s="17">
        <v>380</v>
      </c>
      <c r="J32">
        <v>8.18</v>
      </c>
      <c r="L32">
        <v>19943</v>
      </c>
      <c r="M32" t="s">
        <v>78</v>
      </c>
      <c r="N32">
        <v>95.3</v>
      </c>
      <c r="O32" s="17">
        <v>312</v>
      </c>
      <c r="P32">
        <v>4.7</v>
      </c>
    </row>
    <row r="33" spans="1:16" x14ac:dyDescent="0.25">
      <c r="A33">
        <v>19944</v>
      </c>
      <c r="B33">
        <v>91.89</v>
      </c>
      <c r="C33" s="17">
        <v>1763</v>
      </c>
      <c r="D33">
        <v>8.11</v>
      </c>
      <c r="F33">
        <v>19944</v>
      </c>
      <c r="G33" t="s">
        <v>77</v>
      </c>
      <c r="H33">
        <v>92.35</v>
      </c>
      <c r="I33" s="17">
        <v>374</v>
      </c>
      <c r="J33">
        <v>7.65</v>
      </c>
      <c r="L33">
        <v>19944</v>
      </c>
      <c r="M33" t="s">
        <v>78</v>
      </c>
      <c r="N33">
        <v>94.71</v>
      </c>
      <c r="O33" s="17">
        <v>309</v>
      </c>
      <c r="P33">
        <v>5.29</v>
      </c>
    </row>
    <row r="34" spans="1:16" x14ac:dyDescent="0.25">
      <c r="A34">
        <v>19951</v>
      </c>
      <c r="B34">
        <v>92.41</v>
      </c>
      <c r="C34" s="17">
        <v>1771</v>
      </c>
      <c r="D34">
        <v>7.59</v>
      </c>
      <c r="F34">
        <v>19951</v>
      </c>
      <c r="G34" t="s">
        <v>77</v>
      </c>
      <c r="H34">
        <v>92.94</v>
      </c>
      <c r="I34" s="17">
        <v>379</v>
      </c>
      <c r="J34">
        <v>7.06</v>
      </c>
      <c r="L34">
        <v>19951</v>
      </c>
      <c r="M34" t="s">
        <v>78</v>
      </c>
      <c r="N34">
        <v>94.83</v>
      </c>
      <c r="O34" s="17">
        <v>317</v>
      </c>
      <c r="P34">
        <v>5.17</v>
      </c>
    </row>
    <row r="35" spans="1:16" x14ac:dyDescent="0.25">
      <c r="A35">
        <v>19952</v>
      </c>
      <c r="B35">
        <v>92.42</v>
      </c>
      <c r="C35" s="17">
        <v>1836</v>
      </c>
      <c r="D35">
        <v>7.58</v>
      </c>
      <c r="F35">
        <v>19952</v>
      </c>
      <c r="G35" t="s">
        <v>77</v>
      </c>
      <c r="H35">
        <v>92.6</v>
      </c>
      <c r="I35" s="17">
        <v>388</v>
      </c>
      <c r="J35">
        <v>7.4</v>
      </c>
      <c r="L35">
        <v>19952</v>
      </c>
      <c r="M35" t="s">
        <v>78</v>
      </c>
      <c r="N35">
        <v>94.97</v>
      </c>
      <c r="O35" s="17">
        <v>341</v>
      </c>
      <c r="P35">
        <v>5.03</v>
      </c>
    </row>
    <row r="36" spans="1:16" x14ac:dyDescent="0.25">
      <c r="A36">
        <v>19953</v>
      </c>
      <c r="B36">
        <v>92.74</v>
      </c>
      <c r="C36" s="17">
        <v>1941</v>
      </c>
      <c r="D36">
        <v>7.26</v>
      </c>
      <c r="F36">
        <v>19953</v>
      </c>
      <c r="G36" t="s">
        <v>77</v>
      </c>
      <c r="H36">
        <v>92.91</v>
      </c>
      <c r="I36" s="17">
        <v>404</v>
      </c>
      <c r="J36">
        <v>7.09</v>
      </c>
      <c r="L36">
        <v>19953</v>
      </c>
      <c r="M36" t="s">
        <v>78</v>
      </c>
      <c r="N36">
        <v>95.21</v>
      </c>
      <c r="O36" s="17">
        <v>379</v>
      </c>
      <c r="P36">
        <v>4.79</v>
      </c>
    </row>
    <row r="37" spans="1:16" x14ac:dyDescent="0.25">
      <c r="A37">
        <v>19954</v>
      </c>
      <c r="B37">
        <v>92.6</v>
      </c>
      <c r="C37" s="17">
        <v>1971</v>
      </c>
      <c r="D37">
        <v>7.4</v>
      </c>
      <c r="F37">
        <v>19954</v>
      </c>
      <c r="G37" t="s">
        <v>77</v>
      </c>
      <c r="H37">
        <v>92.31</v>
      </c>
      <c r="I37" s="17">
        <v>423</v>
      </c>
      <c r="J37">
        <v>7.69</v>
      </c>
      <c r="L37">
        <v>19954</v>
      </c>
      <c r="M37" t="s">
        <v>78</v>
      </c>
      <c r="N37">
        <v>94.77</v>
      </c>
      <c r="O37" s="17">
        <v>382</v>
      </c>
      <c r="P37">
        <v>5.23</v>
      </c>
    </row>
    <row r="38" spans="1:16" x14ac:dyDescent="0.25">
      <c r="A38">
        <v>19961</v>
      </c>
      <c r="B38">
        <v>92.62</v>
      </c>
      <c r="C38" s="17">
        <v>2014</v>
      </c>
      <c r="D38">
        <v>7.38</v>
      </c>
      <c r="F38">
        <v>19961</v>
      </c>
      <c r="G38" t="s">
        <v>77</v>
      </c>
      <c r="H38">
        <v>92.75</v>
      </c>
      <c r="I38" s="17">
        <v>439</v>
      </c>
      <c r="J38">
        <v>7.25</v>
      </c>
      <c r="L38">
        <v>19961</v>
      </c>
      <c r="M38" t="s">
        <v>78</v>
      </c>
      <c r="N38">
        <v>94.43</v>
      </c>
      <c r="O38" s="17">
        <v>403</v>
      </c>
      <c r="P38">
        <v>5.57</v>
      </c>
    </row>
    <row r="39" spans="1:16" x14ac:dyDescent="0.25">
      <c r="A39">
        <v>19962</v>
      </c>
      <c r="B39">
        <v>92.72</v>
      </c>
      <c r="C39" s="17">
        <v>2117</v>
      </c>
      <c r="D39">
        <v>7.28</v>
      </c>
      <c r="F39">
        <v>19962</v>
      </c>
      <c r="G39" t="s">
        <v>77</v>
      </c>
      <c r="H39">
        <v>93.32</v>
      </c>
      <c r="I39" s="17">
        <v>470</v>
      </c>
      <c r="J39">
        <v>6.68</v>
      </c>
      <c r="L39">
        <v>19962</v>
      </c>
      <c r="M39" t="s">
        <v>78</v>
      </c>
      <c r="N39">
        <v>94.75</v>
      </c>
      <c r="O39" s="17">
        <v>445</v>
      </c>
      <c r="P39">
        <v>5.25</v>
      </c>
    </row>
    <row r="40" spans="1:16" x14ac:dyDescent="0.25">
      <c r="A40">
        <v>19963</v>
      </c>
      <c r="B40">
        <v>93.15</v>
      </c>
      <c r="C40" s="17">
        <v>2115</v>
      </c>
      <c r="D40">
        <v>6.85</v>
      </c>
      <c r="F40">
        <v>19963</v>
      </c>
      <c r="G40" t="s">
        <v>77</v>
      </c>
      <c r="H40">
        <v>93.55</v>
      </c>
      <c r="I40" s="17">
        <v>451</v>
      </c>
      <c r="J40">
        <v>6.45</v>
      </c>
      <c r="L40">
        <v>19963</v>
      </c>
      <c r="M40" t="s">
        <v>78</v>
      </c>
      <c r="N40">
        <v>94.85</v>
      </c>
      <c r="O40" s="17">
        <v>453</v>
      </c>
      <c r="P40">
        <v>5.15</v>
      </c>
    </row>
    <row r="41" spans="1:16" x14ac:dyDescent="0.25">
      <c r="A41">
        <v>19964</v>
      </c>
      <c r="B41">
        <v>93.22</v>
      </c>
      <c r="C41" s="17">
        <v>2016</v>
      </c>
      <c r="D41">
        <v>6.78</v>
      </c>
      <c r="F41">
        <v>19964</v>
      </c>
      <c r="G41" t="s">
        <v>77</v>
      </c>
      <c r="H41">
        <v>93.2</v>
      </c>
      <c r="I41" s="17">
        <v>435</v>
      </c>
      <c r="J41">
        <v>6.8</v>
      </c>
      <c r="L41">
        <v>19964</v>
      </c>
      <c r="M41" t="s">
        <v>78</v>
      </c>
      <c r="N41">
        <v>93.86</v>
      </c>
      <c r="O41" s="17">
        <v>420</v>
      </c>
      <c r="P41">
        <v>6.14</v>
      </c>
    </row>
    <row r="42" spans="1:16" x14ac:dyDescent="0.25">
      <c r="A42">
        <v>19971</v>
      </c>
      <c r="B42">
        <v>93.35</v>
      </c>
      <c r="C42" s="17">
        <v>2210</v>
      </c>
      <c r="D42">
        <v>6.65</v>
      </c>
      <c r="F42">
        <v>19971</v>
      </c>
      <c r="G42" t="s">
        <v>77</v>
      </c>
      <c r="H42">
        <v>93.36</v>
      </c>
      <c r="I42" s="17">
        <v>479</v>
      </c>
      <c r="J42">
        <v>6.64</v>
      </c>
      <c r="L42">
        <v>19971</v>
      </c>
      <c r="M42" t="s">
        <v>78</v>
      </c>
      <c r="N42">
        <v>93.79</v>
      </c>
      <c r="O42" s="17">
        <v>460</v>
      </c>
      <c r="P42">
        <v>6.21</v>
      </c>
    </row>
    <row r="43" spans="1:16" x14ac:dyDescent="0.25">
      <c r="A43">
        <v>19972</v>
      </c>
      <c r="B43">
        <v>93.7</v>
      </c>
      <c r="C43" s="17">
        <v>2416</v>
      </c>
      <c r="D43">
        <v>6.3</v>
      </c>
      <c r="F43">
        <v>19972</v>
      </c>
      <c r="G43" t="s">
        <v>77</v>
      </c>
      <c r="H43">
        <v>93.9</v>
      </c>
      <c r="I43" s="17">
        <v>521</v>
      </c>
      <c r="J43">
        <v>6.1</v>
      </c>
      <c r="L43">
        <v>19972</v>
      </c>
      <c r="M43" t="s">
        <v>78</v>
      </c>
      <c r="N43">
        <v>94.49</v>
      </c>
      <c r="O43" s="17">
        <v>443</v>
      </c>
      <c r="P43">
        <v>5.51</v>
      </c>
    </row>
    <row r="44" spans="1:16" x14ac:dyDescent="0.25">
      <c r="A44">
        <v>19973</v>
      </c>
      <c r="B44">
        <v>93.86</v>
      </c>
      <c r="C44" s="17">
        <v>2530</v>
      </c>
      <c r="D44">
        <v>6.14</v>
      </c>
      <c r="F44">
        <v>19973</v>
      </c>
      <c r="G44" t="s">
        <v>77</v>
      </c>
      <c r="H44">
        <v>93.68</v>
      </c>
      <c r="I44" s="17">
        <v>542</v>
      </c>
      <c r="J44">
        <v>6.32</v>
      </c>
      <c r="L44">
        <v>19973</v>
      </c>
      <c r="M44" t="s">
        <v>78</v>
      </c>
      <c r="N44">
        <v>95.15</v>
      </c>
      <c r="O44" s="17">
        <v>518</v>
      </c>
      <c r="P44">
        <v>4.8499999999999996</v>
      </c>
    </row>
    <row r="45" spans="1:16" x14ac:dyDescent="0.25">
      <c r="A45">
        <v>19974</v>
      </c>
      <c r="B45">
        <v>93.9</v>
      </c>
      <c r="C45" s="17">
        <v>2421</v>
      </c>
      <c r="D45">
        <v>6.1</v>
      </c>
      <c r="F45">
        <v>19974</v>
      </c>
      <c r="G45" t="s">
        <v>77</v>
      </c>
      <c r="H45">
        <v>93.83</v>
      </c>
      <c r="I45" s="17">
        <v>517</v>
      </c>
      <c r="J45">
        <v>6.17</v>
      </c>
      <c r="L45">
        <v>19974</v>
      </c>
      <c r="M45" t="s">
        <v>78</v>
      </c>
      <c r="N45">
        <v>94.25</v>
      </c>
      <c r="O45" s="17">
        <v>497</v>
      </c>
      <c r="P45">
        <v>5.75</v>
      </c>
    </row>
    <row r="46" spans="1:16" x14ac:dyDescent="0.25">
      <c r="A46">
        <v>19981</v>
      </c>
      <c r="B46">
        <v>93.82</v>
      </c>
      <c r="C46" s="17">
        <v>2386</v>
      </c>
      <c r="D46">
        <v>6.18</v>
      </c>
      <c r="F46">
        <v>19981</v>
      </c>
      <c r="G46" t="s">
        <v>77</v>
      </c>
      <c r="H46">
        <v>93.8</v>
      </c>
      <c r="I46" s="17">
        <v>499</v>
      </c>
      <c r="J46">
        <v>6.2</v>
      </c>
      <c r="L46">
        <v>19981</v>
      </c>
      <c r="M46" t="s">
        <v>78</v>
      </c>
      <c r="N46">
        <v>94.31</v>
      </c>
      <c r="O46" s="17">
        <v>501</v>
      </c>
      <c r="P46">
        <v>5.69</v>
      </c>
    </row>
    <row r="47" spans="1:16" x14ac:dyDescent="0.25">
      <c r="A47">
        <v>19982</v>
      </c>
      <c r="B47">
        <v>94.03</v>
      </c>
      <c r="C47" s="17">
        <v>2445</v>
      </c>
      <c r="D47">
        <v>5.97</v>
      </c>
      <c r="F47">
        <v>19982</v>
      </c>
      <c r="G47" t="s">
        <v>77</v>
      </c>
      <c r="H47">
        <v>94.27</v>
      </c>
      <c r="I47" s="17">
        <v>499</v>
      </c>
      <c r="J47">
        <v>5.73</v>
      </c>
      <c r="L47">
        <v>19982</v>
      </c>
      <c r="M47" t="s">
        <v>78</v>
      </c>
      <c r="N47">
        <v>94</v>
      </c>
      <c r="O47" s="17">
        <v>531</v>
      </c>
      <c r="P47">
        <v>6</v>
      </c>
    </row>
    <row r="48" spans="1:16" x14ac:dyDescent="0.25">
      <c r="A48">
        <v>19983</v>
      </c>
      <c r="B48">
        <v>94.14</v>
      </c>
      <c r="C48" s="17">
        <v>2395</v>
      </c>
      <c r="D48">
        <v>5.86</v>
      </c>
      <c r="F48">
        <v>19983</v>
      </c>
      <c r="G48" t="s">
        <v>77</v>
      </c>
      <c r="H48">
        <v>94.43</v>
      </c>
      <c r="I48" s="17">
        <v>487</v>
      </c>
      <c r="J48">
        <v>5.57</v>
      </c>
      <c r="L48">
        <v>19983</v>
      </c>
      <c r="M48" t="s">
        <v>78</v>
      </c>
      <c r="N48">
        <v>94.63</v>
      </c>
      <c r="O48" s="17">
        <v>509</v>
      </c>
      <c r="P48">
        <v>5.37</v>
      </c>
    </row>
    <row r="49" spans="1:16" x14ac:dyDescent="0.25">
      <c r="A49">
        <v>19984</v>
      </c>
      <c r="B49">
        <v>94.02</v>
      </c>
      <c r="C49" s="17">
        <v>2373</v>
      </c>
      <c r="D49">
        <v>5.98</v>
      </c>
      <c r="F49">
        <v>19984</v>
      </c>
      <c r="G49" t="s">
        <v>77</v>
      </c>
      <c r="H49">
        <v>94.07</v>
      </c>
      <c r="I49" s="17">
        <v>480</v>
      </c>
      <c r="J49">
        <v>5.93</v>
      </c>
      <c r="L49">
        <v>19984</v>
      </c>
      <c r="M49" t="s">
        <v>78</v>
      </c>
      <c r="N49">
        <v>93.94</v>
      </c>
      <c r="O49" s="17">
        <v>515</v>
      </c>
      <c r="P49">
        <v>6.06</v>
      </c>
    </row>
    <row r="50" spans="1:16" x14ac:dyDescent="0.25">
      <c r="A50">
        <v>19991</v>
      </c>
      <c r="B50">
        <v>93.76</v>
      </c>
      <c r="C50" s="17">
        <v>2423</v>
      </c>
      <c r="D50">
        <v>6.24</v>
      </c>
      <c r="F50">
        <v>19991</v>
      </c>
      <c r="G50" t="s">
        <v>77</v>
      </c>
      <c r="H50">
        <v>93.87</v>
      </c>
      <c r="I50" s="17">
        <v>487</v>
      </c>
      <c r="J50">
        <v>6.13</v>
      </c>
      <c r="L50">
        <v>19991</v>
      </c>
      <c r="M50" t="s">
        <v>78</v>
      </c>
      <c r="N50">
        <v>93.47</v>
      </c>
      <c r="O50" s="17">
        <v>532</v>
      </c>
      <c r="P50">
        <v>6.53</v>
      </c>
    </row>
    <row r="51" spans="1:16" x14ac:dyDescent="0.25">
      <c r="A51">
        <v>19992</v>
      </c>
      <c r="B51">
        <v>93.92</v>
      </c>
      <c r="C51" s="17">
        <v>2486</v>
      </c>
      <c r="D51">
        <v>6.08</v>
      </c>
      <c r="F51">
        <v>19992</v>
      </c>
      <c r="G51" t="s">
        <v>77</v>
      </c>
      <c r="H51">
        <v>94.23</v>
      </c>
      <c r="I51" s="17">
        <v>501</v>
      </c>
      <c r="J51">
        <v>5.77</v>
      </c>
      <c r="L51">
        <v>19992</v>
      </c>
      <c r="M51" t="s">
        <v>78</v>
      </c>
      <c r="N51">
        <v>93.71</v>
      </c>
      <c r="O51" s="17">
        <v>553</v>
      </c>
      <c r="P51">
        <v>6.29</v>
      </c>
    </row>
    <row r="52" spans="1:16" x14ac:dyDescent="0.25">
      <c r="A52">
        <v>19993</v>
      </c>
      <c r="B52">
        <v>93.91</v>
      </c>
      <c r="C52" s="17">
        <v>2546</v>
      </c>
      <c r="D52">
        <v>6.09</v>
      </c>
      <c r="F52">
        <v>19993</v>
      </c>
      <c r="G52" t="s">
        <v>77</v>
      </c>
      <c r="H52">
        <v>94.23</v>
      </c>
      <c r="I52" s="17">
        <v>517</v>
      </c>
      <c r="J52">
        <v>5.77</v>
      </c>
      <c r="L52">
        <v>19993</v>
      </c>
      <c r="M52" t="s">
        <v>78</v>
      </c>
      <c r="N52">
        <v>94.01</v>
      </c>
      <c r="O52" s="17">
        <v>570</v>
      </c>
      <c r="P52">
        <v>5.99</v>
      </c>
    </row>
    <row r="53" spans="1:16" x14ac:dyDescent="0.25">
      <c r="A53">
        <v>19994</v>
      </c>
      <c r="B53">
        <v>93.83</v>
      </c>
      <c r="C53" s="17">
        <v>2552</v>
      </c>
      <c r="D53">
        <v>6.17</v>
      </c>
      <c r="F53">
        <v>19994</v>
      </c>
      <c r="G53" t="s">
        <v>77</v>
      </c>
      <c r="H53">
        <v>93.96</v>
      </c>
      <c r="I53" s="17">
        <v>512</v>
      </c>
      <c r="J53">
        <v>6.04</v>
      </c>
      <c r="L53">
        <v>19994</v>
      </c>
      <c r="M53" t="s">
        <v>78</v>
      </c>
      <c r="N53">
        <v>93.51</v>
      </c>
      <c r="O53" s="17">
        <v>579</v>
      </c>
      <c r="P53">
        <v>6.49</v>
      </c>
    </row>
    <row r="54" spans="1:16" x14ac:dyDescent="0.25">
      <c r="A54">
        <v>20001</v>
      </c>
      <c r="B54">
        <v>93.94</v>
      </c>
      <c r="C54" s="17">
        <v>2655</v>
      </c>
      <c r="D54">
        <v>6.06</v>
      </c>
      <c r="F54">
        <v>20001</v>
      </c>
      <c r="G54" t="s">
        <v>77</v>
      </c>
      <c r="H54">
        <v>93.66</v>
      </c>
      <c r="I54" s="17">
        <v>534</v>
      </c>
      <c r="J54">
        <v>6.34</v>
      </c>
      <c r="L54">
        <v>20001</v>
      </c>
      <c r="M54" t="s">
        <v>78</v>
      </c>
      <c r="N54">
        <v>93.55</v>
      </c>
      <c r="O54" s="17">
        <v>603</v>
      </c>
      <c r="P54">
        <v>6.45</v>
      </c>
    </row>
    <row r="55" spans="1:16" x14ac:dyDescent="0.25">
      <c r="A55">
        <v>20002</v>
      </c>
      <c r="B55">
        <v>94.12</v>
      </c>
      <c r="C55" s="17">
        <v>2915</v>
      </c>
      <c r="D55">
        <v>5.88</v>
      </c>
      <c r="F55">
        <v>20002</v>
      </c>
      <c r="G55" t="s">
        <v>77</v>
      </c>
      <c r="H55">
        <v>94.29</v>
      </c>
      <c r="I55" s="17">
        <v>611</v>
      </c>
      <c r="J55">
        <v>5.71</v>
      </c>
      <c r="L55">
        <v>20002</v>
      </c>
      <c r="M55" t="s">
        <v>78</v>
      </c>
      <c r="N55">
        <v>94.03</v>
      </c>
      <c r="O55" s="17">
        <v>661</v>
      </c>
      <c r="P55">
        <v>5.97</v>
      </c>
    </row>
    <row r="56" spans="1:16" x14ac:dyDescent="0.25">
      <c r="A56">
        <v>20003</v>
      </c>
      <c r="B56">
        <v>94.37</v>
      </c>
      <c r="C56" s="17">
        <v>2964</v>
      </c>
      <c r="D56">
        <v>5.63</v>
      </c>
      <c r="F56">
        <v>20003</v>
      </c>
      <c r="G56" t="s">
        <v>77</v>
      </c>
      <c r="H56">
        <v>95.09</v>
      </c>
      <c r="I56" s="17">
        <v>628</v>
      </c>
      <c r="J56">
        <v>4.91</v>
      </c>
      <c r="L56">
        <v>20003</v>
      </c>
      <c r="M56" t="s">
        <v>78</v>
      </c>
      <c r="N56">
        <v>94.87</v>
      </c>
      <c r="O56" s="17">
        <v>681</v>
      </c>
      <c r="P56">
        <v>5.13</v>
      </c>
    </row>
    <row r="57" spans="1:16" x14ac:dyDescent="0.25">
      <c r="A57">
        <v>20004</v>
      </c>
      <c r="B57">
        <v>94.29</v>
      </c>
      <c r="C57" s="17">
        <v>2944</v>
      </c>
      <c r="D57">
        <v>5.71</v>
      </c>
      <c r="F57">
        <v>20004</v>
      </c>
      <c r="G57" t="s">
        <v>77</v>
      </c>
      <c r="H57">
        <v>94.5</v>
      </c>
      <c r="I57" s="17">
        <v>618</v>
      </c>
      <c r="J57">
        <v>5.5</v>
      </c>
      <c r="L57">
        <v>20004</v>
      </c>
      <c r="M57" t="s">
        <v>78</v>
      </c>
      <c r="N57">
        <v>94.17</v>
      </c>
      <c r="O57" s="17">
        <v>677</v>
      </c>
      <c r="P57">
        <v>5.83</v>
      </c>
    </row>
    <row r="58" spans="1:16" x14ac:dyDescent="0.25">
      <c r="A58">
        <v>20011</v>
      </c>
      <c r="B58">
        <v>94.11</v>
      </c>
      <c r="C58" s="17">
        <v>3028</v>
      </c>
      <c r="D58">
        <v>5.89</v>
      </c>
      <c r="F58">
        <v>20011</v>
      </c>
      <c r="G58" t="s">
        <v>77</v>
      </c>
      <c r="H58">
        <v>94.59</v>
      </c>
      <c r="I58" s="17">
        <v>630</v>
      </c>
      <c r="J58">
        <v>5.41</v>
      </c>
      <c r="L58">
        <v>20011</v>
      </c>
      <c r="M58" t="s">
        <v>78</v>
      </c>
      <c r="N58">
        <v>94.25</v>
      </c>
      <c r="O58" s="17">
        <v>712</v>
      </c>
      <c r="P58">
        <v>5.75</v>
      </c>
    </row>
    <row r="59" spans="1:16" x14ac:dyDescent="0.25">
      <c r="A59">
        <v>20012</v>
      </c>
      <c r="B59">
        <v>93.85</v>
      </c>
      <c r="C59" s="17">
        <v>3192</v>
      </c>
      <c r="D59">
        <v>6.15</v>
      </c>
      <c r="F59">
        <v>20012</v>
      </c>
      <c r="G59" t="s">
        <v>77</v>
      </c>
      <c r="H59">
        <v>94.8</v>
      </c>
      <c r="I59" s="17">
        <v>714</v>
      </c>
      <c r="J59">
        <v>5.2</v>
      </c>
      <c r="L59">
        <v>20012</v>
      </c>
      <c r="M59" t="s">
        <v>78</v>
      </c>
      <c r="N59">
        <v>93.63</v>
      </c>
      <c r="O59" s="17">
        <v>751</v>
      </c>
      <c r="P59">
        <v>6.37</v>
      </c>
    </row>
    <row r="60" spans="1:16" x14ac:dyDescent="0.25">
      <c r="A60">
        <v>20013</v>
      </c>
      <c r="B60">
        <v>93.19</v>
      </c>
      <c r="C60" s="17">
        <v>3263</v>
      </c>
      <c r="D60">
        <v>6.81</v>
      </c>
      <c r="F60">
        <v>20013</v>
      </c>
      <c r="G60" t="s">
        <v>77</v>
      </c>
      <c r="H60">
        <v>94.15</v>
      </c>
      <c r="I60" s="17">
        <v>733</v>
      </c>
      <c r="J60">
        <v>5.85</v>
      </c>
      <c r="L60">
        <v>20013</v>
      </c>
      <c r="M60" t="s">
        <v>78</v>
      </c>
      <c r="N60">
        <v>93.45</v>
      </c>
      <c r="O60" s="17">
        <v>748</v>
      </c>
      <c r="P60">
        <v>6.55</v>
      </c>
    </row>
    <row r="61" spans="1:16" x14ac:dyDescent="0.25">
      <c r="A61">
        <v>20014</v>
      </c>
      <c r="B61">
        <v>92.52</v>
      </c>
      <c r="C61" s="17">
        <v>3374</v>
      </c>
      <c r="D61">
        <v>7.48</v>
      </c>
      <c r="F61">
        <v>20014</v>
      </c>
      <c r="G61" t="s">
        <v>77</v>
      </c>
      <c r="H61">
        <v>93.43</v>
      </c>
      <c r="I61" s="17">
        <v>722</v>
      </c>
      <c r="J61">
        <v>6.57</v>
      </c>
      <c r="L61">
        <v>20014</v>
      </c>
      <c r="M61" t="s">
        <v>78</v>
      </c>
      <c r="N61">
        <v>91.84</v>
      </c>
      <c r="O61" s="17">
        <v>752</v>
      </c>
      <c r="P61">
        <v>8.16</v>
      </c>
    </row>
    <row r="62" spans="1:16" x14ac:dyDescent="0.25">
      <c r="A62">
        <v>20021</v>
      </c>
      <c r="B62">
        <v>91.82</v>
      </c>
      <c r="C62" s="17">
        <v>3442</v>
      </c>
      <c r="D62">
        <v>8.18</v>
      </c>
      <c r="F62">
        <v>20021</v>
      </c>
      <c r="G62" t="s">
        <v>77</v>
      </c>
      <c r="H62">
        <v>92.6</v>
      </c>
      <c r="I62" s="17">
        <v>749</v>
      </c>
      <c r="J62">
        <v>7.4</v>
      </c>
      <c r="L62">
        <v>20021</v>
      </c>
      <c r="M62" t="s">
        <v>78</v>
      </c>
      <c r="N62">
        <v>91.26</v>
      </c>
      <c r="O62" s="17">
        <v>755</v>
      </c>
      <c r="P62">
        <v>8.74</v>
      </c>
    </row>
    <row r="63" spans="1:16" x14ac:dyDescent="0.25">
      <c r="A63">
        <v>20022</v>
      </c>
      <c r="B63">
        <v>90.97</v>
      </c>
      <c r="C63" s="17">
        <v>3663</v>
      </c>
      <c r="D63">
        <v>9.0299999999999994</v>
      </c>
      <c r="F63">
        <v>20022</v>
      </c>
      <c r="G63" t="s">
        <v>77</v>
      </c>
      <c r="H63">
        <v>92.46</v>
      </c>
      <c r="I63" s="17">
        <v>813</v>
      </c>
      <c r="J63">
        <v>7.54</v>
      </c>
      <c r="L63">
        <v>20022</v>
      </c>
      <c r="M63" t="s">
        <v>78</v>
      </c>
      <c r="N63">
        <v>91.91</v>
      </c>
      <c r="O63" s="17">
        <v>762</v>
      </c>
      <c r="P63">
        <v>8.09</v>
      </c>
    </row>
    <row r="64" spans="1:16" x14ac:dyDescent="0.25">
      <c r="A64">
        <v>20023</v>
      </c>
      <c r="B64">
        <v>90.48</v>
      </c>
      <c r="C64" s="17">
        <v>3569</v>
      </c>
      <c r="D64">
        <v>9.52</v>
      </c>
      <c r="F64">
        <v>20023</v>
      </c>
      <c r="G64" t="s">
        <v>77</v>
      </c>
      <c r="H64">
        <v>92.02</v>
      </c>
      <c r="I64" s="17">
        <v>788</v>
      </c>
      <c r="J64">
        <v>7.98</v>
      </c>
      <c r="L64">
        <v>20023</v>
      </c>
      <c r="M64" t="s">
        <v>78</v>
      </c>
      <c r="N64">
        <v>92.34</v>
      </c>
      <c r="O64" s="17">
        <v>745</v>
      </c>
      <c r="P64">
        <v>7.66</v>
      </c>
    </row>
    <row r="65" spans="1:16" x14ac:dyDescent="0.25">
      <c r="A65">
        <v>20024</v>
      </c>
      <c r="B65">
        <v>89.74</v>
      </c>
      <c r="C65" s="17">
        <v>3459</v>
      </c>
      <c r="D65">
        <v>10.26</v>
      </c>
      <c r="F65">
        <v>20024</v>
      </c>
      <c r="G65" t="s">
        <v>77</v>
      </c>
      <c r="H65">
        <v>91.48</v>
      </c>
      <c r="I65" s="17">
        <v>758</v>
      </c>
      <c r="J65">
        <v>8.52</v>
      </c>
      <c r="L65">
        <v>20024</v>
      </c>
      <c r="M65" t="s">
        <v>78</v>
      </c>
      <c r="N65">
        <v>90.98</v>
      </c>
      <c r="O65" s="17">
        <v>728</v>
      </c>
      <c r="P65">
        <v>9.02</v>
      </c>
    </row>
    <row r="66" spans="1:16" x14ac:dyDescent="0.25">
      <c r="A66">
        <v>20031</v>
      </c>
      <c r="B66">
        <v>89.12</v>
      </c>
      <c r="C66" s="17">
        <v>3648</v>
      </c>
      <c r="D66">
        <v>10.88</v>
      </c>
      <c r="F66">
        <v>20031</v>
      </c>
      <c r="G66" t="s">
        <v>77</v>
      </c>
      <c r="H66">
        <v>90.66</v>
      </c>
      <c r="I66" s="17">
        <v>799</v>
      </c>
      <c r="J66">
        <v>9.34</v>
      </c>
      <c r="L66">
        <v>20031</v>
      </c>
      <c r="M66" t="s">
        <v>78</v>
      </c>
      <c r="N66">
        <v>90.94</v>
      </c>
      <c r="O66" s="17">
        <v>753</v>
      </c>
      <c r="P66">
        <v>9.06</v>
      </c>
    </row>
    <row r="67" spans="1:16" x14ac:dyDescent="0.25">
      <c r="A67">
        <v>20032</v>
      </c>
      <c r="B67">
        <v>88.96</v>
      </c>
      <c r="C67" s="17">
        <v>3773</v>
      </c>
      <c r="D67">
        <v>11.04</v>
      </c>
      <c r="F67">
        <v>20032</v>
      </c>
      <c r="G67" t="s">
        <v>77</v>
      </c>
      <c r="H67">
        <v>90.51</v>
      </c>
      <c r="I67" s="17">
        <v>835</v>
      </c>
      <c r="J67">
        <v>9.49</v>
      </c>
      <c r="L67">
        <v>20032</v>
      </c>
      <c r="M67" t="s">
        <v>78</v>
      </c>
      <c r="N67">
        <v>91.19</v>
      </c>
      <c r="O67" s="17">
        <v>780</v>
      </c>
      <c r="P67">
        <v>8.81</v>
      </c>
    </row>
    <row r="68" spans="1:16" x14ac:dyDescent="0.25">
      <c r="A68">
        <v>20033</v>
      </c>
      <c r="B68">
        <v>89.11</v>
      </c>
      <c r="C68" s="17">
        <v>3804</v>
      </c>
      <c r="D68">
        <v>10.89</v>
      </c>
      <c r="F68">
        <v>20033</v>
      </c>
      <c r="G68" t="s">
        <v>77</v>
      </c>
      <c r="H68">
        <v>90.35</v>
      </c>
      <c r="I68" s="17">
        <v>845</v>
      </c>
      <c r="J68">
        <v>9.65</v>
      </c>
      <c r="L68">
        <v>20033</v>
      </c>
      <c r="M68" t="s">
        <v>78</v>
      </c>
      <c r="N68">
        <v>92.11</v>
      </c>
      <c r="O68" s="17">
        <v>778</v>
      </c>
      <c r="P68">
        <v>7.89</v>
      </c>
    </row>
    <row r="69" spans="1:16" x14ac:dyDescent="0.25">
      <c r="A69">
        <v>20034</v>
      </c>
      <c r="B69">
        <v>89.17</v>
      </c>
      <c r="C69" s="17">
        <v>3825</v>
      </c>
      <c r="D69">
        <v>10.83</v>
      </c>
      <c r="F69">
        <v>20034</v>
      </c>
      <c r="G69" t="s">
        <v>77</v>
      </c>
      <c r="H69">
        <v>90.34</v>
      </c>
      <c r="I69" s="17">
        <v>859</v>
      </c>
      <c r="J69">
        <v>9.66</v>
      </c>
      <c r="L69">
        <v>20034</v>
      </c>
      <c r="M69" t="s">
        <v>78</v>
      </c>
      <c r="N69">
        <v>91.53</v>
      </c>
      <c r="O69" s="17">
        <v>770</v>
      </c>
      <c r="P69">
        <v>8.4700000000000006</v>
      </c>
    </row>
    <row r="70" spans="1:16" x14ac:dyDescent="0.25">
      <c r="A70">
        <v>20041</v>
      </c>
      <c r="B70">
        <v>88.78</v>
      </c>
      <c r="C70" s="17">
        <v>3828</v>
      </c>
      <c r="D70">
        <v>11.22</v>
      </c>
      <c r="F70">
        <v>20041</v>
      </c>
      <c r="G70" t="s">
        <v>77</v>
      </c>
      <c r="H70">
        <v>89.98</v>
      </c>
      <c r="I70" s="17">
        <v>883</v>
      </c>
      <c r="J70">
        <v>10.02</v>
      </c>
      <c r="L70">
        <v>20041</v>
      </c>
      <c r="M70" t="s">
        <v>78</v>
      </c>
      <c r="N70">
        <v>91.9</v>
      </c>
      <c r="O70" s="17">
        <v>762</v>
      </c>
      <c r="P70">
        <v>8.1</v>
      </c>
    </row>
    <row r="71" spans="1:16" x14ac:dyDescent="0.25">
      <c r="A71">
        <v>20042</v>
      </c>
      <c r="B71">
        <v>89.43</v>
      </c>
      <c r="C71" s="17">
        <v>3770</v>
      </c>
      <c r="D71">
        <v>10.57</v>
      </c>
      <c r="F71">
        <v>20042</v>
      </c>
      <c r="G71" t="s">
        <v>77</v>
      </c>
      <c r="H71">
        <v>90.52</v>
      </c>
      <c r="I71" s="17">
        <v>855</v>
      </c>
      <c r="J71">
        <v>9.48</v>
      </c>
      <c r="L71">
        <v>20042</v>
      </c>
      <c r="M71" t="s">
        <v>78</v>
      </c>
      <c r="N71">
        <v>92.58</v>
      </c>
      <c r="O71" s="17">
        <v>763</v>
      </c>
      <c r="P71">
        <v>7.42</v>
      </c>
    </row>
    <row r="72" spans="1:16" x14ac:dyDescent="0.25">
      <c r="A72">
        <v>20043</v>
      </c>
      <c r="B72">
        <v>89.75</v>
      </c>
      <c r="C72" s="17">
        <v>3844</v>
      </c>
      <c r="D72">
        <v>10.25</v>
      </c>
      <c r="F72">
        <v>20043</v>
      </c>
      <c r="G72" t="s">
        <v>77</v>
      </c>
      <c r="H72">
        <v>91.04</v>
      </c>
      <c r="I72" s="17">
        <v>875</v>
      </c>
      <c r="J72">
        <v>8.9600000000000009</v>
      </c>
      <c r="L72">
        <v>20043</v>
      </c>
      <c r="M72" t="s">
        <v>78</v>
      </c>
      <c r="N72">
        <v>92.99</v>
      </c>
      <c r="O72" s="17">
        <v>771</v>
      </c>
      <c r="P72">
        <v>7.01</v>
      </c>
    </row>
    <row r="73" spans="1:16" x14ac:dyDescent="0.25">
      <c r="A73">
        <v>20044</v>
      </c>
      <c r="B73">
        <v>89.88</v>
      </c>
      <c r="C73" s="17">
        <v>3980</v>
      </c>
      <c r="D73">
        <v>10.119999999999999</v>
      </c>
      <c r="F73">
        <v>20044</v>
      </c>
      <c r="G73" t="s">
        <v>77</v>
      </c>
      <c r="H73">
        <v>91.15</v>
      </c>
      <c r="I73" s="17">
        <v>908</v>
      </c>
      <c r="J73">
        <v>8.85</v>
      </c>
      <c r="L73">
        <v>20044</v>
      </c>
      <c r="M73" t="s">
        <v>78</v>
      </c>
      <c r="N73">
        <v>92</v>
      </c>
      <c r="O73" s="17">
        <v>780</v>
      </c>
      <c r="P73">
        <v>8</v>
      </c>
    </row>
    <row r="74" spans="1:16" x14ac:dyDescent="0.25">
      <c r="A74">
        <v>20051</v>
      </c>
      <c r="B74">
        <v>90.02</v>
      </c>
      <c r="C74" s="17">
        <v>4027</v>
      </c>
      <c r="D74">
        <v>9.98</v>
      </c>
      <c r="F74">
        <v>20051</v>
      </c>
      <c r="G74" t="s">
        <v>77</v>
      </c>
      <c r="H74">
        <v>91.19</v>
      </c>
      <c r="I74" s="17">
        <v>920</v>
      </c>
      <c r="J74">
        <v>8.81</v>
      </c>
      <c r="L74">
        <v>20051</v>
      </c>
      <c r="M74" t="s">
        <v>78</v>
      </c>
      <c r="N74">
        <v>92.74</v>
      </c>
      <c r="O74" s="17">
        <v>803</v>
      </c>
      <c r="P74">
        <v>7.26</v>
      </c>
    </row>
    <row r="75" spans="1:16" x14ac:dyDescent="0.25">
      <c r="A75">
        <v>20052</v>
      </c>
      <c r="B75">
        <v>90.64</v>
      </c>
      <c r="C75" s="17">
        <v>4343</v>
      </c>
      <c r="D75">
        <v>9.36</v>
      </c>
      <c r="F75">
        <v>20052</v>
      </c>
      <c r="G75" t="s">
        <v>77</v>
      </c>
      <c r="H75">
        <v>91.68</v>
      </c>
      <c r="I75" s="17">
        <v>984</v>
      </c>
      <c r="J75">
        <v>8.32</v>
      </c>
      <c r="L75">
        <v>20052</v>
      </c>
      <c r="M75" t="s">
        <v>78</v>
      </c>
      <c r="N75">
        <v>93.02</v>
      </c>
      <c r="O75" s="17">
        <v>835</v>
      </c>
      <c r="P75">
        <v>6.98</v>
      </c>
    </row>
    <row r="76" spans="1:16" x14ac:dyDescent="0.25">
      <c r="A76">
        <v>20053</v>
      </c>
      <c r="B76">
        <v>90.97</v>
      </c>
      <c r="C76" s="17">
        <v>4333</v>
      </c>
      <c r="D76">
        <v>9.0299999999999994</v>
      </c>
      <c r="F76">
        <v>20053</v>
      </c>
      <c r="G76" t="s">
        <v>77</v>
      </c>
      <c r="H76">
        <v>91.68</v>
      </c>
      <c r="I76" s="17">
        <v>947</v>
      </c>
      <c r="J76">
        <v>8.32</v>
      </c>
      <c r="L76">
        <v>20053</v>
      </c>
      <c r="M76" t="s">
        <v>78</v>
      </c>
      <c r="N76">
        <v>94.09</v>
      </c>
      <c r="O76" s="17">
        <v>842</v>
      </c>
      <c r="P76">
        <v>5.91</v>
      </c>
    </row>
    <row r="77" spans="1:16" x14ac:dyDescent="0.25">
      <c r="A77">
        <v>20054</v>
      </c>
      <c r="B77">
        <v>91.26</v>
      </c>
      <c r="C77" s="17">
        <v>4476</v>
      </c>
      <c r="D77">
        <v>8.74</v>
      </c>
      <c r="F77">
        <v>20054</v>
      </c>
      <c r="G77" t="s">
        <v>77</v>
      </c>
      <c r="H77">
        <v>91.6</v>
      </c>
      <c r="I77" s="17">
        <v>980</v>
      </c>
      <c r="J77">
        <v>8.4</v>
      </c>
      <c r="L77">
        <v>20054</v>
      </c>
      <c r="M77" t="s">
        <v>78</v>
      </c>
      <c r="N77">
        <v>93.81</v>
      </c>
      <c r="O77" s="17">
        <v>928</v>
      </c>
      <c r="P77">
        <v>6.19</v>
      </c>
    </row>
    <row r="78" spans="1:16" x14ac:dyDescent="0.25">
      <c r="A78">
        <v>20061</v>
      </c>
      <c r="B78">
        <v>91.43</v>
      </c>
      <c r="C78" s="17">
        <v>4529</v>
      </c>
      <c r="D78">
        <v>8.57</v>
      </c>
      <c r="F78">
        <v>20061</v>
      </c>
      <c r="G78" t="s">
        <v>77</v>
      </c>
      <c r="H78">
        <v>91.46</v>
      </c>
      <c r="I78" s="17">
        <v>1031</v>
      </c>
      <c r="J78">
        <v>8.5399999999999991</v>
      </c>
      <c r="L78">
        <v>20061</v>
      </c>
      <c r="M78" t="s">
        <v>78</v>
      </c>
      <c r="N78">
        <v>93.89</v>
      </c>
      <c r="O78" s="17">
        <v>917</v>
      </c>
      <c r="P78">
        <v>6.11</v>
      </c>
    </row>
    <row r="79" spans="1:16" x14ac:dyDescent="0.25">
      <c r="A79">
        <v>20062</v>
      </c>
      <c r="B79">
        <v>91.77</v>
      </c>
      <c r="C79" s="17">
        <v>4819</v>
      </c>
      <c r="D79">
        <v>8.23</v>
      </c>
      <c r="F79">
        <v>20062</v>
      </c>
      <c r="G79" t="s">
        <v>77</v>
      </c>
      <c r="H79">
        <v>92.11</v>
      </c>
      <c r="I79" s="17">
        <v>1061</v>
      </c>
      <c r="J79">
        <v>7.89</v>
      </c>
      <c r="L79">
        <v>20062</v>
      </c>
      <c r="M79" t="s">
        <v>78</v>
      </c>
      <c r="N79">
        <v>94.12</v>
      </c>
      <c r="O79" s="17">
        <v>1024</v>
      </c>
      <c r="P79">
        <v>5.88</v>
      </c>
    </row>
    <row r="80" spans="1:16" x14ac:dyDescent="0.25">
      <c r="A80">
        <v>20063</v>
      </c>
      <c r="B80">
        <v>91.94</v>
      </c>
      <c r="C80" s="17">
        <v>4939</v>
      </c>
      <c r="D80">
        <v>8.06</v>
      </c>
      <c r="F80">
        <v>20063</v>
      </c>
      <c r="G80" t="s">
        <v>77</v>
      </c>
      <c r="H80">
        <v>92.1</v>
      </c>
      <c r="I80" s="17">
        <v>1088</v>
      </c>
      <c r="J80">
        <v>7.9</v>
      </c>
      <c r="L80">
        <v>20063</v>
      </c>
      <c r="M80" t="s">
        <v>78</v>
      </c>
      <c r="N80">
        <v>93.74</v>
      </c>
      <c r="O80" s="17">
        <v>1108</v>
      </c>
      <c r="P80">
        <v>6.26</v>
      </c>
    </row>
    <row r="81" spans="1:16" x14ac:dyDescent="0.25">
      <c r="A81">
        <v>20064</v>
      </c>
      <c r="B81">
        <v>91.92</v>
      </c>
      <c r="C81" s="17">
        <v>5101</v>
      </c>
      <c r="D81">
        <v>8.08</v>
      </c>
      <c r="F81">
        <v>20064</v>
      </c>
      <c r="G81" t="s">
        <v>77</v>
      </c>
      <c r="H81">
        <v>91.79</v>
      </c>
      <c r="I81" s="17">
        <v>1137</v>
      </c>
      <c r="J81">
        <v>8.2100000000000009</v>
      </c>
      <c r="L81">
        <v>20064</v>
      </c>
      <c r="M81" t="s">
        <v>78</v>
      </c>
      <c r="N81">
        <v>92.91</v>
      </c>
      <c r="O81" s="17">
        <v>1148</v>
      </c>
      <c r="P81">
        <v>7.09</v>
      </c>
    </row>
    <row r="82" spans="1:16" x14ac:dyDescent="0.25">
      <c r="A82">
        <v>20071</v>
      </c>
      <c r="B82">
        <v>91.91</v>
      </c>
      <c r="C82" s="17">
        <v>5255</v>
      </c>
      <c r="D82">
        <v>8.09</v>
      </c>
      <c r="F82">
        <v>20071</v>
      </c>
      <c r="G82" t="s">
        <v>77</v>
      </c>
      <c r="H82">
        <v>91.58</v>
      </c>
      <c r="I82" s="17">
        <v>1181</v>
      </c>
      <c r="J82">
        <v>8.42</v>
      </c>
      <c r="L82">
        <v>20071</v>
      </c>
      <c r="M82" t="s">
        <v>78</v>
      </c>
      <c r="N82">
        <v>92.63</v>
      </c>
      <c r="O82" s="17">
        <v>1183</v>
      </c>
      <c r="P82">
        <v>7.37</v>
      </c>
    </row>
    <row r="83" spans="1:16" x14ac:dyDescent="0.25">
      <c r="A83">
        <v>20072</v>
      </c>
      <c r="B83">
        <v>92.16</v>
      </c>
      <c r="C83" s="17">
        <v>5245</v>
      </c>
      <c r="D83">
        <v>7.84</v>
      </c>
      <c r="F83">
        <v>20072</v>
      </c>
      <c r="G83" t="s">
        <v>77</v>
      </c>
      <c r="H83">
        <v>91.65</v>
      </c>
      <c r="I83" s="17">
        <v>1216</v>
      </c>
      <c r="J83">
        <v>8.35</v>
      </c>
      <c r="L83">
        <v>20072</v>
      </c>
      <c r="M83" t="s">
        <v>78</v>
      </c>
      <c r="N83">
        <v>92.94</v>
      </c>
      <c r="O83" s="17">
        <v>1200</v>
      </c>
      <c r="P83">
        <v>7.06</v>
      </c>
    </row>
    <row r="84" spans="1:16" x14ac:dyDescent="0.25">
      <c r="A84">
        <v>20073</v>
      </c>
      <c r="B84">
        <v>92.28</v>
      </c>
      <c r="C84" s="17">
        <v>5296</v>
      </c>
      <c r="D84">
        <v>7.72</v>
      </c>
      <c r="F84">
        <v>20073</v>
      </c>
      <c r="G84" t="s">
        <v>77</v>
      </c>
      <c r="H84">
        <v>91.94</v>
      </c>
      <c r="I84" s="17">
        <v>1240</v>
      </c>
      <c r="J84">
        <v>8.06</v>
      </c>
      <c r="L84">
        <v>20073</v>
      </c>
      <c r="M84" t="s">
        <v>78</v>
      </c>
      <c r="N84">
        <v>93.02</v>
      </c>
      <c r="O84" s="17">
        <v>1206</v>
      </c>
      <c r="P84">
        <v>6.98</v>
      </c>
    </row>
    <row r="85" spans="1:16" x14ac:dyDescent="0.25">
      <c r="A85">
        <v>20074</v>
      </c>
      <c r="B85">
        <v>92.01</v>
      </c>
      <c r="C85" s="17">
        <v>5460</v>
      </c>
      <c r="D85">
        <v>7.99</v>
      </c>
      <c r="F85">
        <v>20074</v>
      </c>
      <c r="G85" t="s">
        <v>77</v>
      </c>
      <c r="H85">
        <v>91.71</v>
      </c>
      <c r="I85" s="17">
        <v>1264</v>
      </c>
      <c r="J85">
        <v>8.2899999999999991</v>
      </c>
      <c r="L85">
        <v>20074</v>
      </c>
      <c r="M85" t="s">
        <v>78</v>
      </c>
      <c r="N85">
        <v>92.3</v>
      </c>
      <c r="O85" s="17">
        <v>1235</v>
      </c>
      <c r="P85">
        <v>7.7</v>
      </c>
    </row>
    <row r="86" spans="1:16" x14ac:dyDescent="0.25">
      <c r="A86">
        <v>20081</v>
      </c>
      <c r="B86">
        <v>91.96</v>
      </c>
      <c r="C86" s="17">
        <v>5658</v>
      </c>
      <c r="D86">
        <v>8.0399999999999991</v>
      </c>
      <c r="F86">
        <v>20081</v>
      </c>
      <c r="G86" t="s">
        <v>77</v>
      </c>
      <c r="H86">
        <v>92</v>
      </c>
      <c r="I86" s="17">
        <v>1320</v>
      </c>
      <c r="J86">
        <v>8</v>
      </c>
      <c r="L86">
        <v>20081</v>
      </c>
      <c r="M86" t="s">
        <v>78</v>
      </c>
      <c r="N86">
        <v>92.47</v>
      </c>
      <c r="O86" s="17">
        <v>1340</v>
      </c>
      <c r="P86">
        <v>7.53</v>
      </c>
    </row>
    <row r="87" spans="1:16" x14ac:dyDescent="0.25">
      <c r="A87">
        <v>20082</v>
      </c>
      <c r="B87">
        <v>91.68</v>
      </c>
      <c r="C87" s="17">
        <v>5788</v>
      </c>
      <c r="D87">
        <v>8.32</v>
      </c>
      <c r="F87">
        <v>20082</v>
      </c>
      <c r="G87" t="s">
        <v>77</v>
      </c>
      <c r="H87">
        <v>91.69</v>
      </c>
      <c r="I87" s="17">
        <v>1359</v>
      </c>
      <c r="J87">
        <v>8.31</v>
      </c>
      <c r="L87">
        <v>20082</v>
      </c>
      <c r="M87" t="s">
        <v>78</v>
      </c>
      <c r="N87">
        <v>92.01</v>
      </c>
      <c r="O87" s="17">
        <v>1380</v>
      </c>
      <c r="P87">
        <v>7.99</v>
      </c>
    </row>
    <row r="88" spans="1:16" x14ac:dyDescent="0.25">
      <c r="A88">
        <v>20083</v>
      </c>
      <c r="B88">
        <v>90.81</v>
      </c>
      <c r="C88" s="17">
        <v>5617</v>
      </c>
      <c r="D88">
        <v>9.19</v>
      </c>
      <c r="F88">
        <v>20083</v>
      </c>
      <c r="G88" t="s">
        <v>77</v>
      </c>
      <c r="H88">
        <v>91.02</v>
      </c>
      <c r="I88" s="17">
        <v>1319</v>
      </c>
      <c r="J88">
        <v>8.98</v>
      </c>
      <c r="L88">
        <v>20083</v>
      </c>
      <c r="M88" t="s">
        <v>78</v>
      </c>
      <c r="N88">
        <v>91.76</v>
      </c>
      <c r="O88" s="17">
        <v>1358</v>
      </c>
      <c r="P88">
        <v>8.24</v>
      </c>
    </row>
    <row r="89" spans="1:16" x14ac:dyDescent="0.25">
      <c r="A89">
        <v>20084</v>
      </c>
      <c r="B89">
        <v>90.55</v>
      </c>
      <c r="C89" s="17">
        <v>5636</v>
      </c>
      <c r="D89">
        <v>9.4499999999999993</v>
      </c>
      <c r="F89">
        <v>20084</v>
      </c>
      <c r="G89" t="s">
        <v>77</v>
      </c>
      <c r="H89">
        <v>90.12</v>
      </c>
      <c r="I89" s="17">
        <v>1314</v>
      </c>
      <c r="J89">
        <v>9.8800000000000008</v>
      </c>
      <c r="L89">
        <v>20084</v>
      </c>
      <c r="M89" t="s">
        <v>78</v>
      </c>
      <c r="N89">
        <v>91.38</v>
      </c>
      <c r="O89" s="17">
        <v>1349</v>
      </c>
      <c r="P89">
        <v>8.6199999999999992</v>
      </c>
    </row>
    <row r="90" spans="1:16" x14ac:dyDescent="0.25">
      <c r="A90">
        <v>20091</v>
      </c>
      <c r="B90">
        <v>90.01</v>
      </c>
      <c r="C90" s="17">
        <v>5677</v>
      </c>
      <c r="D90">
        <v>9.99</v>
      </c>
      <c r="F90">
        <v>20091</v>
      </c>
      <c r="G90" t="s">
        <v>77</v>
      </c>
      <c r="H90">
        <v>90.25</v>
      </c>
      <c r="I90" s="17">
        <v>1319</v>
      </c>
      <c r="J90">
        <v>9.75</v>
      </c>
      <c r="L90">
        <v>20091</v>
      </c>
      <c r="M90" t="s">
        <v>78</v>
      </c>
      <c r="N90">
        <v>91.57</v>
      </c>
      <c r="O90" s="17">
        <v>1380</v>
      </c>
      <c r="P90">
        <v>8.43</v>
      </c>
    </row>
    <row r="91" spans="1:16" x14ac:dyDescent="0.25">
      <c r="A91">
        <v>20092</v>
      </c>
      <c r="B91">
        <v>89.25</v>
      </c>
      <c r="C91" s="17">
        <v>5746</v>
      </c>
      <c r="D91">
        <v>10.75</v>
      </c>
      <c r="F91">
        <v>20092</v>
      </c>
      <c r="G91" t="s">
        <v>77</v>
      </c>
      <c r="H91">
        <v>89.71</v>
      </c>
      <c r="I91" s="17">
        <v>1342</v>
      </c>
      <c r="J91">
        <v>10.29</v>
      </c>
      <c r="L91">
        <v>20092</v>
      </c>
      <c r="M91" t="s">
        <v>78</v>
      </c>
      <c r="N91">
        <v>91.75</v>
      </c>
      <c r="O91" s="17">
        <v>1403</v>
      </c>
      <c r="P91">
        <v>8.25</v>
      </c>
    </row>
    <row r="92" spans="1:16" x14ac:dyDescent="0.25">
      <c r="A92">
        <v>20093</v>
      </c>
      <c r="B92">
        <v>88.9</v>
      </c>
      <c r="C92" s="17">
        <v>5782</v>
      </c>
      <c r="D92">
        <v>11.1</v>
      </c>
      <c r="F92">
        <v>20093</v>
      </c>
      <c r="G92" t="s">
        <v>77</v>
      </c>
      <c r="H92">
        <v>89.3</v>
      </c>
      <c r="I92" s="17">
        <v>1336</v>
      </c>
      <c r="J92">
        <v>10.7</v>
      </c>
      <c r="L92">
        <v>20093</v>
      </c>
      <c r="M92" t="s">
        <v>78</v>
      </c>
      <c r="N92">
        <v>92.38</v>
      </c>
      <c r="O92" s="17">
        <v>1416</v>
      </c>
      <c r="P92">
        <v>7.62</v>
      </c>
    </row>
    <row r="93" spans="1:16" x14ac:dyDescent="0.25">
      <c r="A93">
        <v>20094</v>
      </c>
      <c r="B93">
        <v>88.54</v>
      </c>
      <c r="C93" s="17">
        <v>5904</v>
      </c>
      <c r="D93">
        <v>11.46</v>
      </c>
      <c r="F93">
        <v>20094</v>
      </c>
      <c r="G93" t="s">
        <v>77</v>
      </c>
      <c r="H93">
        <v>88.85</v>
      </c>
      <c r="I93" s="17">
        <v>1373</v>
      </c>
      <c r="J93">
        <v>11.15</v>
      </c>
      <c r="L93">
        <v>20094</v>
      </c>
      <c r="M93" t="s">
        <v>78</v>
      </c>
      <c r="N93">
        <v>92.46</v>
      </c>
      <c r="O93" s="17">
        <v>1420</v>
      </c>
      <c r="P93">
        <v>7.54</v>
      </c>
    </row>
    <row r="94" spans="1:16" x14ac:dyDescent="0.25">
      <c r="A94">
        <v>20101</v>
      </c>
      <c r="B94">
        <v>88.3</v>
      </c>
      <c r="C94" s="17">
        <v>5644</v>
      </c>
      <c r="D94">
        <v>11.7</v>
      </c>
      <c r="F94">
        <v>20101</v>
      </c>
      <c r="G94" t="s">
        <v>77</v>
      </c>
      <c r="H94">
        <v>89</v>
      </c>
      <c r="I94" s="17">
        <v>1313</v>
      </c>
      <c r="J94">
        <v>11</v>
      </c>
      <c r="L94">
        <v>20101</v>
      </c>
      <c r="M94" t="s">
        <v>78</v>
      </c>
      <c r="N94">
        <v>93.04</v>
      </c>
      <c r="O94" s="17">
        <v>1361</v>
      </c>
      <c r="P94">
        <v>6.96</v>
      </c>
    </row>
    <row r="95" spans="1:16" x14ac:dyDescent="0.25">
      <c r="A95">
        <v>20102</v>
      </c>
      <c r="B95">
        <v>89.78</v>
      </c>
      <c r="C95" s="17">
        <v>5756</v>
      </c>
      <c r="D95">
        <v>10.220000000000001</v>
      </c>
      <c r="F95">
        <v>20102</v>
      </c>
      <c r="G95" t="s">
        <v>77</v>
      </c>
      <c r="H95">
        <v>90.07</v>
      </c>
      <c r="I95" s="17">
        <v>1378</v>
      </c>
      <c r="J95">
        <v>9.93</v>
      </c>
      <c r="L95">
        <v>20102</v>
      </c>
      <c r="M95" t="s">
        <v>78</v>
      </c>
      <c r="N95">
        <v>94.15</v>
      </c>
      <c r="O95" s="17">
        <v>1373</v>
      </c>
      <c r="P95">
        <v>5.85</v>
      </c>
    </row>
    <row r="96" spans="1:16" x14ac:dyDescent="0.25">
      <c r="A96">
        <v>20103</v>
      </c>
      <c r="B96">
        <v>88.23</v>
      </c>
      <c r="C96" s="17">
        <v>5772</v>
      </c>
      <c r="D96">
        <v>11.77</v>
      </c>
      <c r="F96">
        <v>20103</v>
      </c>
      <c r="G96" t="s">
        <v>77</v>
      </c>
      <c r="H96">
        <v>89.16</v>
      </c>
      <c r="I96" s="17">
        <v>1380</v>
      </c>
      <c r="J96">
        <v>10.84</v>
      </c>
      <c r="L96">
        <v>20103</v>
      </c>
      <c r="M96" t="s">
        <v>78</v>
      </c>
      <c r="N96">
        <v>93.73</v>
      </c>
      <c r="O96" s="17">
        <v>1379</v>
      </c>
      <c r="P96">
        <v>6.27</v>
      </c>
    </row>
    <row r="97" spans="1:16" x14ac:dyDescent="0.25">
      <c r="A97">
        <v>20104</v>
      </c>
      <c r="B97">
        <v>88.29</v>
      </c>
      <c r="C97" s="17">
        <v>5899</v>
      </c>
      <c r="D97">
        <v>11.71</v>
      </c>
      <c r="F97">
        <v>20104</v>
      </c>
      <c r="G97" t="s">
        <v>77</v>
      </c>
      <c r="H97">
        <v>89.14</v>
      </c>
      <c r="I97" s="17">
        <v>1365</v>
      </c>
      <c r="J97">
        <v>10.86</v>
      </c>
      <c r="L97">
        <v>20104</v>
      </c>
      <c r="M97" t="s">
        <v>78</v>
      </c>
      <c r="N97">
        <v>93.57</v>
      </c>
      <c r="O97" s="17">
        <v>1389</v>
      </c>
      <c r="P97">
        <v>6.43</v>
      </c>
    </row>
    <row r="98" spans="1:16" x14ac:dyDescent="0.25">
      <c r="A98">
        <v>20111</v>
      </c>
      <c r="B98">
        <v>87.83</v>
      </c>
      <c r="C98" s="17">
        <v>6021</v>
      </c>
      <c r="D98">
        <v>12.17</v>
      </c>
      <c r="F98">
        <v>20111</v>
      </c>
      <c r="G98" t="s">
        <v>77</v>
      </c>
      <c r="H98">
        <v>88.66</v>
      </c>
      <c r="I98" s="17">
        <v>1386</v>
      </c>
      <c r="J98">
        <v>11.34</v>
      </c>
      <c r="L98">
        <v>20111</v>
      </c>
      <c r="M98" t="s">
        <v>78</v>
      </c>
      <c r="N98">
        <v>93.67</v>
      </c>
      <c r="O98" s="17">
        <v>1416</v>
      </c>
      <c r="P98">
        <v>6.33</v>
      </c>
    </row>
    <row r="99" spans="1:16" x14ac:dyDescent="0.25">
      <c r="A99">
        <v>20112</v>
      </c>
      <c r="B99">
        <v>88.29</v>
      </c>
      <c r="C99" s="17">
        <v>6118</v>
      </c>
      <c r="D99">
        <v>11.71</v>
      </c>
      <c r="F99">
        <v>20112</v>
      </c>
      <c r="G99" t="s">
        <v>77</v>
      </c>
      <c r="H99">
        <v>88.99</v>
      </c>
      <c r="I99" s="17">
        <v>1388</v>
      </c>
      <c r="J99">
        <v>11.01</v>
      </c>
      <c r="L99">
        <v>20112</v>
      </c>
      <c r="M99" t="s">
        <v>78</v>
      </c>
      <c r="N99">
        <v>94.5</v>
      </c>
      <c r="O99" s="17">
        <v>1440</v>
      </c>
      <c r="P99">
        <v>5.5</v>
      </c>
    </row>
    <row r="100" spans="1:16" x14ac:dyDescent="0.25">
      <c r="A100">
        <v>20113</v>
      </c>
      <c r="B100">
        <v>88.66</v>
      </c>
      <c r="C100" s="17">
        <v>6240</v>
      </c>
      <c r="D100">
        <v>11.34</v>
      </c>
      <c r="F100">
        <v>20113</v>
      </c>
      <c r="G100" t="s">
        <v>77</v>
      </c>
      <c r="H100">
        <v>89.35</v>
      </c>
      <c r="I100" s="17">
        <v>1419</v>
      </c>
      <c r="J100">
        <v>10.65</v>
      </c>
      <c r="L100">
        <v>20113</v>
      </c>
      <c r="M100" t="s">
        <v>78</v>
      </c>
      <c r="N100">
        <v>94.99</v>
      </c>
      <c r="O100" s="17">
        <v>1454</v>
      </c>
      <c r="P100">
        <v>5.01</v>
      </c>
    </row>
    <row r="101" spans="1:16" x14ac:dyDescent="0.25">
      <c r="A101">
        <v>20114</v>
      </c>
      <c r="B101">
        <v>88.95</v>
      </c>
      <c r="C101" s="17">
        <v>6630</v>
      </c>
      <c r="D101">
        <v>11.05</v>
      </c>
      <c r="F101">
        <v>20114</v>
      </c>
      <c r="G101" t="s">
        <v>77</v>
      </c>
      <c r="H101">
        <v>89.7</v>
      </c>
      <c r="I101" s="17">
        <v>1490</v>
      </c>
      <c r="J101">
        <v>10.3</v>
      </c>
      <c r="L101">
        <v>20114</v>
      </c>
      <c r="M101" t="s">
        <v>78</v>
      </c>
      <c r="N101">
        <v>94.07</v>
      </c>
      <c r="O101" s="17">
        <v>1446</v>
      </c>
      <c r="P101">
        <v>5.93</v>
      </c>
    </row>
    <row r="102" spans="1:16" x14ac:dyDescent="0.25">
      <c r="A102">
        <v>20121</v>
      </c>
      <c r="B102">
        <v>88.96</v>
      </c>
      <c r="C102" s="17">
        <v>6891</v>
      </c>
      <c r="D102">
        <v>11.04</v>
      </c>
      <c r="F102">
        <v>20121</v>
      </c>
      <c r="G102" t="s">
        <v>77</v>
      </c>
      <c r="H102">
        <v>89.58</v>
      </c>
      <c r="I102" s="17">
        <v>1583</v>
      </c>
      <c r="J102">
        <v>10.42</v>
      </c>
      <c r="L102">
        <v>20121</v>
      </c>
      <c r="M102" t="s">
        <v>78</v>
      </c>
      <c r="N102">
        <v>94.1</v>
      </c>
      <c r="O102" s="17">
        <v>1471</v>
      </c>
      <c r="P102">
        <v>5.9</v>
      </c>
    </row>
    <row r="103" spans="1:16" x14ac:dyDescent="0.25">
      <c r="A103">
        <v>20122</v>
      </c>
      <c r="B103">
        <v>89.57</v>
      </c>
      <c r="C103" s="17">
        <v>7093</v>
      </c>
      <c r="D103">
        <v>10.43</v>
      </c>
      <c r="F103">
        <v>20122</v>
      </c>
      <c r="G103" t="s">
        <v>77</v>
      </c>
      <c r="H103">
        <v>89.9</v>
      </c>
      <c r="I103" s="17">
        <v>1595</v>
      </c>
      <c r="J103">
        <v>10.1</v>
      </c>
      <c r="L103">
        <v>20122</v>
      </c>
      <c r="M103" t="s">
        <v>78</v>
      </c>
      <c r="N103">
        <v>94.64</v>
      </c>
      <c r="O103" s="17">
        <v>1474</v>
      </c>
      <c r="P103">
        <v>5.36</v>
      </c>
    </row>
    <row r="104" spans="1:16" x14ac:dyDescent="0.25">
      <c r="A104">
        <v>20123</v>
      </c>
      <c r="B104">
        <v>90.06</v>
      </c>
      <c r="C104" s="17">
        <v>7055</v>
      </c>
      <c r="D104">
        <v>9.94</v>
      </c>
      <c r="F104">
        <v>20123</v>
      </c>
      <c r="G104" t="s">
        <v>77</v>
      </c>
      <c r="H104">
        <v>90.58</v>
      </c>
      <c r="I104" s="17">
        <v>1588</v>
      </c>
      <c r="J104">
        <v>9.42</v>
      </c>
      <c r="L104">
        <v>20123</v>
      </c>
      <c r="M104" t="s">
        <v>78</v>
      </c>
      <c r="N104">
        <v>94.79</v>
      </c>
      <c r="O104" s="17">
        <v>1492</v>
      </c>
      <c r="P104">
        <v>5.21</v>
      </c>
    </row>
    <row r="105" spans="1:16" x14ac:dyDescent="0.25">
      <c r="A105">
        <v>20124</v>
      </c>
      <c r="B105">
        <v>89.86</v>
      </c>
      <c r="C105" s="17">
        <v>7019</v>
      </c>
      <c r="D105">
        <v>10.14</v>
      </c>
      <c r="F105">
        <v>20124</v>
      </c>
      <c r="G105" t="s">
        <v>77</v>
      </c>
      <c r="H105">
        <v>90.12</v>
      </c>
      <c r="I105" s="17">
        <v>1585</v>
      </c>
      <c r="J105">
        <v>9.8800000000000008</v>
      </c>
      <c r="L105">
        <v>20124</v>
      </c>
      <c r="M105" t="s">
        <v>78</v>
      </c>
      <c r="N105">
        <v>93.83</v>
      </c>
      <c r="O105" s="17">
        <v>1483</v>
      </c>
      <c r="P105">
        <v>6.17</v>
      </c>
    </row>
    <row r="106" spans="1:16" x14ac:dyDescent="0.25">
      <c r="A106">
        <v>20131</v>
      </c>
      <c r="B106">
        <v>89.95</v>
      </c>
      <c r="C106" s="17">
        <v>6965</v>
      </c>
      <c r="D106">
        <v>10.050000000000001</v>
      </c>
      <c r="F106">
        <v>20131</v>
      </c>
      <c r="G106" t="s">
        <v>77</v>
      </c>
      <c r="H106">
        <v>90.11</v>
      </c>
      <c r="I106" s="17">
        <v>1593</v>
      </c>
      <c r="J106">
        <v>9.89</v>
      </c>
      <c r="L106">
        <v>20131</v>
      </c>
      <c r="M106" t="s">
        <v>78</v>
      </c>
      <c r="N106">
        <v>94.46</v>
      </c>
      <c r="O106" s="17">
        <v>1484</v>
      </c>
      <c r="P106">
        <v>5.54</v>
      </c>
    </row>
    <row r="107" spans="1:16" x14ac:dyDescent="0.25">
      <c r="A107">
        <v>20132</v>
      </c>
      <c r="B107">
        <v>90.25</v>
      </c>
      <c r="C107" s="17">
        <v>6844</v>
      </c>
      <c r="D107">
        <v>9.75</v>
      </c>
      <c r="F107">
        <v>20132</v>
      </c>
      <c r="G107" t="s">
        <v>77</v>
      </c>
      <c r="H107">
        <v>90.06</v>
      </c>
      <c r="I107" s="17">
        <v>1574</v>
      </c>
      <c r="J107">
        <v>9.94</v>
      </c>
      <c r="L107">
        <v>20132</v>
      </c>
      <c r="M107" t="s">
        <v>78</v>
      </c>
      <c r="N107">
        <v>94.31</v>
      </c>
      <c r="O107" s="17">
        <v>1420</v>
      </c>
      <c r="P107">
        <v>5.69</v>
      </c>
    </row>
    <row r="108" spans="1:16" x14ac:dyDescent="0.25">
      <c r="A108">
        <v>20133</v>
      </c>
      <c r="B108">
        <v>90.71</v>
      </c>
      <c r="C108" s="17">
        <v>6813</v>
      </c>
      <c r="D108">
        <v>9.2899999999999991</v>
      </c>
      <c r="F108">
        <v>20133</v>
      </c>
      <c r="G108" t="s">
        <v>77</v>
      </c>
      <c r="H108">
        <v>90.53</v>
      </c>
      <c r="I108" s="17">
        <v>1596</v>
      </c>
      <c r="J108">
        <v>9.4700000000000006</v>
      </c>
      <c r="L108">
        <v>20133</v>
      </c>
      <c r="M108" t="s">
        <v>78</v>
      </c>
      <c r="N108">
        <v>94.46</v>
      </c>
      <c r="O108" s="17">
        <v>1402</v>
      </c>
      <c r="P108">
        <v>5.54</v>
      </c>
    </row>
    <row r="109" spans="1:16" x14ac:dyDescent="0.25">
      <c r="A109">
        <v>20134</v>
      </c>
      <c r="B109">
        <v>90.55</v>
      </c>
      <c r="C109" s="17">
        <v>6810</v>
      </c>
      <c r="D109">
        <v>9.4499999999999993</v>
      </c>
      <c r="F109">
        <v>20134</v>
      </c>
      <c r="G109" t="s">
        <v>77</v>
      </c>
      <c r="H109">
        <v>89.85</v>
      </c>
      <c r="I109" s="17">
        <v>1605</v>
      </c>
      <c r="J109">
        <v>10.15</v>
      </c>
      <c r="L109">
        <v>20134</v>
      </c>
      <c r="M109" t="s">
        <v>78</v>
      </c>
      <c r="N109">
        <v>93.07</v>
      </c>
      <c r="O109" s="17">
        <v>1412</v>
      </c>
      <c r="P109">
        <v>6.93</v>
      </c>
    </row>
    <row r="110" spans="1:16" x14ac:dyDescent="0.25">
      <c r="A110">
        <v>20141</v>
      </c>
      <c r="B110">
        <v>90.61</v>
      </c>
      <c r="C110" s="17">
        <v>6836</v>
      </c>
      <c r="D110">
        <v>9.39</v>
      </c>
      <c r="F110">
        <v>20141</v>
      </c>
      <c r="G110" t="s">
        <v>77</v>
      </c>
      <c r="H110">
        <v>89.24</v>
      </c>
      <c r="I110" s="17">
        <v>1622</v>
      </c>
      <c r="J110">
        <v>10.76</v>
      </c>
      <c r="L110">
        <v>20141</v>
      </c>
      <c r="M110" t="s">
        <v>78</v>
      </c>
      <c r="N110">
        <v>93.38</v>
      </c>
      <c r="O110" s="17">
        <v>1452</v>
      </c>
      <c r="P110">
        <v>6.62</v>
      </c>
    </row>
    <row r="111" spans="1:16" x14ac:dyDescent="0.25">
      <c r="A111">
        <v>20142</v>
      </c>
      <c r="B111">
        <v>91.17</v>
      </c>
      <c r="C111" s="17">
        <v>6969</v>
      </c>
      <c r="D111">
        <v>8.83</v>
      </c>
      <c r="F111">
        <v>20142</v>
      </c>
      <c r="G111" t="s">
        <v>77</v>
      </c>
      <c r="H111">
        <v>90.51</v>
      </c>
      <c r="I111" s="17">
        <v>1697</v>
      </c>
      <c r="J111">
        <v>9.49</v>
      </c>
      <c r="L111">
        <v>20142</v>
      </c>
      <c r="M111" t="s">
        <v>78</v>
      </c>
      <c r="N111">
        <v>94.27</v>
      </c>
      <c r="O111" s="17">
        <v>1476</v>
      </c>
      <c r="P111">
        <v>5.73</v>
      </c>
    </row>
    <row r="112" spans="1:16" x14ac:dyDescent="0.25">
      <c r="A112">
        <v>20143</v>
      </c>
      <c r="B112">
        <v>91.84</v>
      </c>
      <c r="C112" s="17">
        <v>7008</v>
      </c>
      <c r="D112">
        <v>8.16</v>
      </c>
      <c r="F112">
        <v>20143</v>
      </c>
      <c r="G112" t="s">
        <v>77</v>
      </c>
      <c r="H112">
        <v>91.47</v>
      </c>
      <c r="I112" s="17">
        <v>1713</v>
      </c>
      <c r="J112">
        <v>8.5299999999999994</v>
      </c>
      <c r="L112">
        <v>20143</v>
      </c>
      <c r="M112" t="s">
        <v>78</v>
      </c>
      <c r="N112">
        <v>93.95</v>
      </c>
      <c r="O112" s="17">
        <v>1491</v>
      </c>
      <c r="P112">
        <v>6.05</v>
      </c>
    </row>
    <row r="113" spans="1:16" x14ac:dyDescent="0.25">
      <c r="A113">
        <v>20144</v>
      </c>
      <c r="B113">
        <v>91.87</v>
      </c>
      <c r="C113" s="17">
        <v>6849</v>
      </c>
      <c r="D113">
        <v>8.1300000000000008</v>
      </c>
      <c r="F113">
        <v>20144</v>
      </c>
      <c r="G113" t="s">
        <v>77</v>
      </c>
      <c r="H113">
        <v>90.97</v>
      </c>
      <c r="I113" s="17">
        <v>1673</v>
      </c>
      <c r="J113">
        <v>9.0299999999999994</v>
      </c>
      <c r="L113">
        <v>20144</v>
      </c>
      <c r="M113" t="s">
        <v>78</v>
      </c>
      <c r="N113">
        <v>93.27</v>
      </c>
      <c r="O113" s="17">
        <v>1472</v>
      </c>
      <c r="P113">
        <v>6.73</v>
      </c>
    </row>
    <row r="114" spans="1:16" x14ac:dyDescent="0.25">
      <c r="A114">
        <v>20151</v>
      </c>
      <c r="B114">
        <v>91.9</v>
      </c>
      <c r="C114" s="17">
        <v>6715</v>
      </c>
      <c r="D114">
        <v>8.1</v>
      </c>
      <c r="F114">
        <v>20151</v>
      </c>
      <c r="G114" t="s">
        <v>77</v>
      </c>
      <c r="H114">
        <v>91.08</v>
      </c>
      <c r="I114" s="17">
        <v>1575</v>
      </c>
      <c r="J114">
        <v>8.92</v>
      </c>
      <c r="L114">
        <v>20151</v>
      </c>
      <c r="M114" t="s">
        <v>78</v>
      </c>
      <c r="N114">
        <v>93.8</v>
      </c>
      <c r="O114" s="17">
        <v>1479</v>
      </c>
      <c r="P114">
        <v>6.2</v>
      </c>
    </row>
    <row r="115" spans="1:16" x14ac:dyDescent="0.25">
      <c r="A115">
        <v>20152</v>
      </c>
      <c r="B115">
        <v>92.39</v>
      </c>
      <c r="C115" s="17">
        <v>6829</v>
      </c>
      <c r="D115">
        <v>7.61</v>
      </c>
      <c r="F115">
        <v>20152</v>
      </c>
      <c r="G115" t="s">
        <v>77</v>
      </c>
      <c r="H115">
        <v>91.49</v>
      </c>
      <c r="I115" s="17">
        <v>1610</v>
      </c>
      <c r="J115">
        <v>8.51</v>
      </c>
      <c r="L115">
        <v>20152</v>
      </c>
      <c r="M115" t="s">
        <v>78</v>
      </c>
      <c r="N115">
        <v>94.14</v>
      </c>
      <c r="O115" s="17">
        <v>1498</v>
      </c>
      <c r="P115">
        <v>5.86</v>
      </c>
    </row>
    <row r="116" spans="1:16" x14ac:dyDescent="0.25">
      <c r="A116">
        <v>20153</v>
      </c>
      <c r="B116">
        <v>92.87</v>
      </c>
      <c r="C116" s="17">
        <v>6854</v>
      </c>
      <c r="D116">
        <v>7.13</v>
      </c>
      <c r="F116">
        <v>20153</v>
      </c>
      <c r="G116" t="s">
        <v>77</v>
      </c>
      <c r="H116">
        <v>91.81</v>
      </c>
      <c r="I116" s="17">
        <v>1637</v>
      </c>
      <c r="J116">
        <v>8.19</v>
      </c>
      <c r="L116">
        <v>20153</v>
      </c>
      <c r="M116" t="s">
        <v>78</v>
      </c>
      <c r="N116">
        <v>94.37</v>
      </c>
      <c r="O116" s="17">
        <v>1501</v>
      </c>
      <c r="P116">
        <v>5.63</v>
      </c>
    </row>
    <row r="117" spans="1:16" x14ac:dyDescent="0.25">
      <c r="A117">
        <v>20154</v>
      </c>
      <c r="B117">
        <v>92.86</v>
      </c>
      <c r="C117" s="17">
        <v>7013</v>
      </c>
      <c r="D117">
        <v>7.14</v>
      </c>
      <c r="F117">
        <v>20154</v>
      </c>
      <c r="G117" t="s">
        <v>77</v>
      </c>
      <c r="H117">
        <v>91.83</v>
      </c>
      <c r="I117" s="17">
        <v>1646</v>
      </c>
      <c r="J117">
        <v>8.17</v>
      </c>
      <c r="L117">
        <v>20154</v>
      </c>
      <c r="M117" t="s">
        <v>78</v>
      </c>
      <c r="N117">
        <v>93.66</v>
      </c>
      <c r="O117" s="17">
        <v>1481</v>
      </c>
      <c r="P117">
        <v>6.34</v>
      </c>
    </row>
    <row r="118" spans="1:16" x14ac:dyDescent="0.25">
      <c r="A118">
        <v>20161</v>
      </c>
      <c r="B118">
        <v>93.02</v>
      </c>
      <c r="C118" s="17">
        <v>7148</v>
      </c>
      <c r="D118">
        <v>6.98</v>
      </c>
      <c r="F118">
        <v>20161</v>
      </c>
      <c r="G118" t="s">
        <v>77</v>
      </c>
      <c r="H118">
        <v>92.04</v>
      </c>
      <c r="I118" s="17">
        <v>1707</v>
      </c>
      <c r="J118">
        <v>7.96</v>
      </c>
      <c r="L118">
        <v>20161</v>
      </c>
      <c r="M118" t="s">
        <v>78</v>
      </c>
      <c r="N118">
        <v>93.8</v>
      </c>
      <c r="O118" s="17">
        <v>1544</v>
      </c>
      <c r="P118">
        <v>6.2</v>
      </c>
    </row>
    <row r="119" spans="1:16" x14ac:dyDescent="0.25">
      <c r="A119">
        <v>20162</v>
      </c>
      <c r="B119">
        <v>93.19</v>
      </c>
      <c r="C119" s="17">
        <v>7186</v>
      </c>
      <c r="D119">
        <v>6.81</v>
      </c>
      <c r="F119">
        <v>20162</v>
      </c>
      <c r="G119" t="s">
        <v>77</v>
      </c>
      <c r="H119">
        <v>92.36</v>
      </c>
      <c r="I119" s="17">
        <v>1681</v>
      </c>
      <c r="J119">
        <v>7.64</v>
      </c>
      <c r="L119">
        <v>20162</v>
      </c>
      <c r="M119" t="s">
        <v>78</v>
      </c>
      <c r="N119">
        <v>94.27</v>
      </c>
      <c r="O119" s="17">
        <v>1599</v>
      </c>
      <c r="P119">
        <v>5.73</v>
      </c>
    </row>
    <row r="120" spans="1:16" x14ac:dyDescent="0.25">
      <c r="A120">
        <v>20163</v>
      </c>
      <c r="B120">
        <v>93.2</v>
      </c>
      <c r="C120" s="17">
        <v>7097</v>
      </c>
      <c r="D120">
        <v>6.8</v>
      </c>
      <c r="F120">
        <v>20163</v>
      </c>
      <c r="G120" t="s">
        <v>77</v>
      </c>
      <c r="H120">
        <v>92.24</v>
      </c>
      <c r="I120" s="17">
        <v>1679</v>
      </c>
      <c r="J120">
        <v>7.76</v>
      </c>
      <c r="L120">
        <v>20163</v>
      </c>
      <c r="M120" t="s">
        <v>78</v>
      </c>
      <c r="N120">
        <v>93.31</v>
      </c>
      <c r="O120" s="17">
        <v>1592</v>
      </c>
      <c r="P120">
        <v>6.69</v>
      </c>
    </row>
    <row r="121" spans="1:16" x14ac:dyDescent="0.25">
      <c r="A121">
        <v>20164</v>
      </c>
      <c r="B121">
        <v>93.2</v>
      </c>
      <c r="C121" s="17">
        <v>7157</v>
      </c>
      <c r="D121">
        <v>6.8</v>
      </c>
      <c r="F121">
        <v>20164</v>
      </c>
      <c r="G121" t="s">
        <v>77</v>
      </c>
      <c r="H121">
        <v>92.18</v>
      </c>
      <c r="I121" s="17">
        <v>1698</v>
      </c>
      <c r="J121">
        <v>7.82</v>
      </c>
      <c r="L121">
        <v>20164</v>
      </c>
      <c r="M121" t="s">
        <v>78</v>
      </c>
      <c r="N121">
        <v>92.76</v>
      </c>
      <c r="O121" s="17">
        <v>1576</v>
      </c>
      <c r="P121">
        <v>7.24</v>
      </c>
    </row>
    <row r="122" spans="1:16" x14ac:dyDescent="0.25">
      <c r="A122">
        <v>20171</v>
      </c>
      <c r="B122">
        <v>92.96</v>
      </c>
      <c r="C122" s="17">
        <v>6945</v>
      </c>
      <c r="D122">
        <v>7.04</v>
      </c>
      <c r="F122">
        <v>20171</v>
      </c>
      <c r="G122" t="s">
        <v>77</v>
      </c>
      <c r="H122">
        <v>91.92</v>
      </c>
      <c r="I122" s="17">
        <v>1647</v>
      </c>
      <c r="J122">
        <v>8.08</v>
      </c>
      <c r="L122">
        <v>20171</v>
      </c>
      <c r="M122" t="s">
        <v>78</v>
      </c>
      <c r="N122">
        <v>93.5</v>
      </c>
      <c r="O122" s="17">
        <v>1548</v>
      </c>
      <c r="P122">
        <v>6.5</v>
      </c>
    </row>
    <row r="123" spans="1:16" x14ac:dyDescent="0.25">
      <c r="F123">
        <v>19881</v>
      </c>
      <c r="G123" t="s">
        <v>80</v>
      </c>
      <c r="H123">
        <v>90.98</v>
      </c>
      <c r="I123" s="17">
        <v>201</v>
      </c>
      <c r="J123">
        <v>9.02</v>
      </c>
      <c r="L123">
        <v>19881</v>
      </c>
      <c r="M123" t="s">
        <v>79</v>
      </c>
      <c r="N123">
        <v>90.84</v>
      </c>
      <c r="O123" s="17">
        <v>501</v>
      </c>
      <c r="P123">
        <v>9.16</v>
      </c>
    </row>
    <row r="124" spans="1:16" x14ac:dyDescent="0.25">
      <c r="F124">
        <v>19882</v>
      </c>
      <c r="G124" t="s">
        <v>80</v>
      </c>
      <c r="H124">
        <v>91.03</v>
      </c>
      <c r="I124" s="17">
        <v>235</v>
      </c>
      <c r="J124">
        <v>8.9700000000000006</v>
      </c>
      <c r="L124">
        <v>19882</v>
      </c>
      <c r="M124" t="s">
        <v>79</v>
      </c>
      <c r="N124">
        <v>91.04</v>
      </c>
      <c r="O124" s="17">
        <v>557</v>
      </c>
      <c r="P124">
        <v>8.9600000000000009</v>
      </c>
    </row>
    <row r="125" spans="1:16" x14ac:dyDescent="0.25">
      <c r="F125">
        <v>19883</v>
      </c>
      <c r="G125" t="s">
        <v>80</v>
      </c>
      <c r="H125">
        <v>90.5</v>
      </c>
      <c r="I125" s="17">
        <v>230</v>
      </c>
      <c r="J125">
        <v>9.5</v>
      </c>
      <c r="L125">
        <v>19883</v>
      </c>
      <c r="M125" t="s">
        <v>79</v>
      </c>
      <c r="N125">
        <v>90.53</v>
      </c>
      <c r="O125" s="17">
        <v>542</v>
      </c>
      <c r="P125">
        <v>9.4700000000000006</v>
      </c>
    </row>
    <row r="126" spans="1:16" x14ac:dyDescent="0.25">
      <c r="F126">
        <v>19884</v>
      </c>
      <c r="G126" t="s">
        <v>80</v>
      </c>
      <c r="H126">
        <v>89.5</v>
      </c>
      <c r="I126" s="17">
        <v>218</v>
      </c>
      <c r="J126">
        <v>10.5</v>
      </c>
      <c r="L126">
        <v>19884</v>
      </c>
      <c r="M126" t="s">
        <v>79</v>
      </c>
      <c r="N126">
        <v>89.56</v>
      </c>
      <c r="O126" s="17">
        <v>496</v>
      </c>
      <c r="P126">
        <v>10.44</v>
      </c>
    </row>
    <row r="127" spans="1:16" x14ac:dyDescent="0.25">
      <c r="F127">
        <v>19891</v>
      </c>
      <c r="G127" t="s">
        <v>80</v>
      </c>
      <c r="H127">
        <v>89.86</v>
      </c>
      <c r="I127" s="17">
        <v>217</v>
      </c>
      <c r="J127">
        <v>10.14</v>
      </c>
      <c r="L127">
        <v>19891</v>
      </c>
      <c r="M127" t="s">
        <v>79</v>
      </c>
      <c r="N127">
        <v>89.41</v>
      </c>
      <c r="O127" s="17">
        <v>503</v>
      </c>
      <c r="P127">
        <v>10.59</v>
      </c>
    </row>
    <row r="128" spans="1:16" x14ac:dyDescent="0.25">
      <c r="F128">
        <v>19892</v>
      </c>
      <c r="G128" t="s">
        <v>80</v>
      </c>
      <c r="H128">
        <v>87.94</v>
      </c>
      <c r="I128" s="17">
        <v>194</v>
      </c>
      <c r="J128">
        <v>12.06</v>
      </c>
      <c r="L128">
        <v>19892</v>
      </c>
      <c r="M128" t="s">
        <v>79</v>
      </c>
      <c r="N128">
        <v>86.83</v>
      </c>
      <c r="O128" s="17">
        <v>460</v>
      </c>
      <c r="P128">
        <v>13.17</v>
      </c>
    </row>
    <row r="129" spans="6:16" x14ac:dyDescent="0.25">
      <c r="F129">
        <v>19893</v>
      </c>
      <c r="G129" t="s">
        <v>80</v>
      </c>
      <c r="H129">
        <v>86.93</v>
      </c>
      <c r="I129" s="17">
        <v>189</v>
      </c>
      <c r="J129">
        <v>13.07</v>
      </c>
      <c r="L129">
        <v>19893</v>
      </c>
      <c r="M129" t="s">
        <v>79</v>
      </c>
      <c r="N129">
        <v>86.89</v>
      </c>
      <c r="O129" s="17">
        <v>474</v>
      </c>
      <c r="P129">
        <v>13.11</v>
      </c>
    </row>
    <row r="130" spans="6:16" x14ac:dyDescent="0.25">
      <c r="F130">
        <v>19894</v>
      </c>
      <c r="G130" t="s">
        <v>80</v>
      </c>
      <c r="H130">
        <v>86.25</v>
      </c>
      <c r="I130" s="17">
        <v>197</v>
      </c>
      <c r="J130">
        <v>13.75</v>
      </c>
      <c r="L130">
        <v>19894</v>
      </c>
      <c r="M130" t="s">
        <v>79</v>
      </c>
      <c r="N130">
        <v>86.19</v>
      </c>
      <c r="O130" s="17">
        <v>499</v>
      </c>
      <c r="P130">
        <v>13.81</v>
      </c>
    </row>
    <row r="131" spans="6:16" x14ac:dyDescent="0.25">
      <c r="F131">
        <v>19901</v>
      </c>
      <c r="G131" t="s">
        <v>80</v>
      </c>
      <c r="H131">
        <v>85.12</v>
      </c>
      <c r="I131" s="17">
        <v>259</v>
      </c>
      <c r="J131">
        <v>14.88</v>
      </c>
      <c r="L131">
        <v>19901</v>
      </c>
      <c r="M131" t="s">
        <v>79</v>
      </c>
      <c r="N131">
        <v>85.71</v>
      </c>
      <c r="O131" s="17">
        <v>574</v>
      </c>
      <c r="P131">
        <v>14.29</v>
      </c>
    </row>
    <row r="132" spans="6:16" x14ac:dyDescent="0.25">
      <c r="F132">
        <v>19902</v>
      </c>
      <c r="G132" t="s">
        <v>80</v>
      </c>
      <c r="H132">
        <v>85.74</v>
      </c>
      <c r="I132" s="17">
        <v>256</v>
      </c>
      <c r="J132">
        <v>14.26</v>
      </c>
      <c r="L132">
        <v>19902</v>
      </c>
      <c r="M132" t="s">
        <v>79</v>
      </c>
      <c r="N132">
        <v>86.34</v>
      </c>
      <c r="O132" s="17">
        <v>560</v>
      </c>
      <c r="P132">
        <v>13.66</v>
      </c>
    </row>
    <row r="133" spans="6:16" x14ac:dyDescent="0.25">
      <c r="F133">
        <v>19903</v>
      </c>
      <c r="G133" t="s">
        <v>80</v>
      </c>
      <c r="H133">
        <v>85.19</v>
      </c>
      <c r="I133" s="17">
        <v>266</v>
      </c>
      <c r="J133">
        <v>14.81</v>
      </c>
      <c r="L133">
        <v>19903</v>
      </c>
      <c r="M133" t="s">
        <v>79</v>
      </c>
      <c r="N133">
        <v>86.15</v>
      </c>
      <c r="O133" s="17">
        <v>562</v>
      </c>
      <c r="P133">
        <v>13.85</v>
      </c>
    </row>
    <row r="134" spans="6:16" x14ac:dyDescent="0.25">
      <c r="F134">
        <v>19904</v>
      </c>
      <c r="G134" t="s">
        <v>80</v>
      </c>
      <c r="H134">
        <v>84.02</v>
      </c>
      <c r="I134" s="17">
        <v>262</v>
      </c>
      <c r="J134">
        <v>15.98</v>
      </c>
      <c r="L134">
        <v>19904</v>
      </c>
      <c r="M134" t="s">
        <v>79</v>
      </c>
      <c r="N134">
        <v>85.13</v>
      </c>
      <c r="O134" s="17">
        <v>570</v>
      </c>
      <c r="P134">
        <v>14.87</v>
      </c>
    </row>
    <row r="135" spans="6:16" x14ac:dyDescent="0.25">
      <c r="F135">
        <v>19911</v>
      </c>
      <c r="G135" t="s">
        <v>80</v>
      </c>
      <c r="H135">
        <v>83.69</v>
      </c>
      <c r="I135" s="17">
        <v>290</v>
      </c>
      <c r="J135">
        <v>16.309999999999999</v>
      </c>
      <c r="L135">
        <v>19911</v>
      </c>
      <c r="M135" t="s">
        <v>79</v>
      </c>
      <c r="N135">
        <v>84.48</v>
      </c>
      <c r="O135" s="17">
        <v>604</v>
      </c>
      <c r="P135">
        <v>15.52</v>
      </c>
    </row>
    <row r="136" spans="6:16" x14ac:dyDescent="0.25">
      <c r="F136">
        <v>19912</v>
      </c>
      <c r="G136" t="s">
        <v>80</v>
      </c>
      <c r="H136">
        <v>85.6</v>
      </c>
      <c r="I136" s="17">
        <v>310</v>
      </c>
      <c r="J136">
        <v>14.4</v>
      </c>
      <c r="L136">
        <v>19912</v>
      </c>
      <c r="M136" t="s">
        <v>79</v>
      </c>
      <c r="N136">
        <v>85.45</v>
      </c>
      <c r="O136" s="17">
        <v>652</v>
      </c>
      <c r="P136">
        <v>14.55</v>
      </c>
    </row>
    <row r="137" spans="6:16" x14ac:dyDescent="0.25">
      <c r="F137">
        <v>19913</v>
      </c>
      <c r="G137" t="s">
        <v>80</v>
      </c>
      <c r="H137">
        <v>85.85</v>
      </c>
      <c r="I137" s="17">
        <v>320</v>
      </c>
      <c r="J137">
        <v>14.15</v>
      </c>
      <c r="L137">
        <v>19913</v>
      </c>
      <c r="M137" t="s">
        <v>79</v>
      </c>
      <c r="N137">
        <v>84.93</v>
      </c>
      <c r="O137" s="17">
        <v>671</v>
      </c>
      <c r="P137">
        <v>15.07</v>
      </c>
    </row>
    <row r="138" spans="6:16" x14ac:dyDescent="0.25">
      <c r="F138">
        <v>19914</v>
      </c>
      <c r="G138" t="s">
        <v>80</v>
      </c>
      <c r="H138">
        <v>85.1</v>
      </c>
      <c r="I138" s="17">
        <v>315</v>
      </c>
      <c r="J138">
        <v>14.9</v>
      </c>
      <c r="L138">
        <v>19914</v>
      </c>
      <c r="M138" t="s">
        <v>79</v>
      </c>
      <c r="N138">
        <v>84.06</v>
      </c>
      <c r="O138" s="17">
        <v>670</v>
      </c>
      <c r="P138">
        <v>15.94</v>
      </c>
    </row>
    <row r="139" spans="6:16" x14ac:dyDescent="0.25">
      <c r="F139">
        <v>19921</v>
      </c>
      <c r="G139" t="s">
        <v>80</v>
      </c>
      <c r="H139">
        <v>84.21</v>
      </c>
      <c r="I139" s="17">
        <v>284</v>
      </c>
      <c r="J139">
        <v>15.79</v>
      </c>
      <c r="L139">
        <v>19921</v>
      </c>
      <c r="M139" t="s">
        <v>79</v>
      </c>
      <c r="N139">
        <v>82.62</v>
      </c>
      <c r="O139" s="17">
        <v>615</v>
      </c>
      <c r="P139">
        <v>17.38</v>
      </c>
    </row>
    <row r="140" spans="6:16" x14ac:dyDescent="0.25">
      <c r="F140">
        <v>19922</v>
      </c>
      <c r="G140" t="s">
        <v>80</v>
      </c>
      <c r="H140">
        <v>87.28</v>
      </c>
      <c r="I140" s="17">
        <v>332</v>
      </c>
      <c r="J140">
        <v>12.72</v>
      </c>
      <c r="L140">
        <v>19922</v>
      </c>
      <c r="M140" t="s">
        <v>79</v>
      </c>
      <c r="N140">
        <v>85.49</v>
      </c>
      <c r="O140" s="17">
        <v>722</v>
      </c>
      <c r="P140">
        <v>14.51</v>
      </c>
    </row>
    <row r="141" spans="6:16" x14ac:dyDescent="0.25">
      <c r="F141">
        <v>19923</v>
      </c>
      <c r="G141" t="s">
        <v>80</v>
      </c>
      <c r="H141">
        <v>87.33</v>
      </c>
      <c r="I141" s="17">
        <v>353</v>
      </c>
      <c r="J141">
        <v>12.67</v>
      </c>
      <c r="L141">
        <v>19923</v>
      </c>
      <c r="M141" t="s">
        <v>79</v>
      </c>
      <c r="N141">
        <v>84.97</v>
      </c>
      <c r="O141" s="17">
        <v>752</v>
      </c>
      <c r="P141">
        <v>15.03</v>
      </c>
    </row>
    <row r="142" spans="6:16" x14ac:dyDescent="0.25">
      <c r="F142">
        <v>19924</v>
      </c>
      <c r="G142" t="s">
        <v>80</v>
      </c>
      <c r="H142">
        <v>86.65</v>
      </c>
      <c r="I142" s="17">
        <v>348</v>
      </c>
      <c r="J142">
        <v>13.35</v>
      </c>
      <c r="L142">
        <v>19924</v>
      </c>
      <c r="M142" t="s">
        <v>79</v>
      </c>
      <c r="N142">
        <v>84.88</v>
      </c>
      <c r="O142" s="17">
        <v>754</v>
      </c>
      <c r="P142">
        <v>15.12</v>
      </c>
    </row>
    <row r="143" spans="6:16" x14ac:dyDescent="0.25">
      <c r="F143">
        <v>19931</v>
      </c>
      <c r="G143" t="s">
        <v>80</v>
      </c>
      <c r="H143">
        <v>89.03</v>
      </c>
      <c r="I143" s="17">
        <v>296</v>
      </c>
      <c r="J143">
        <v>10.97</v>
      </c>
      <c r="L143">
        <v>19931</v>
      </c>
      <c r="M143" t="s">
        <v>79</v>
      </c>
      <c r="N143">
        <v>88.86</v>
      </c>
      <c r="O143" s="17">
        <v>589</v>
      </c>
      <c r="P143">
        <v>11.14</v>
      </c>
    </row>
    <row r="144" spans="6:16" x14ac:dyDescent="0.25">
      <c r="F144">
        <v>19932</v>
      </c>
      <c r="G144" t="s">
        <v>80</v>
      </c>
      <c r="H144">
        <v>88.93</v>
      </c>
      <c r="I144" s="17">
        <v>303</v>
      </c>
      <c r="J144">
        <v>11.07</v>
      </c>
      <c r="L144">
        <v>19932</v>
      </c>
      <c r="M144" t="s">
        <v>79</v>
      </c>
      <c r="N144">
        <v>88.92</v>
      </c>
      <c r="O144" s="17">
        <v>617</v>
      </c>
      <c r="P144">
        <v>11.08</v>
      </c>
    </row>
    <row r="145" spans="6:16" x14ac:dyDescent="0.25">
      <c r="F145">
        <v>19933</v>
      </c>
      <c r="G145" t="s">
        <v>80</v>
      </c>
      <c r="H145">
        <v>89.56</v>
      </c>
      <c r="I145" s="17">
        <v>331</v>
      </c>
      <c r="J145">
        <v>10.44</v>
      </c>
      <c r="L145">
        <v>19933</v>
      </c>
      <c r="M145" t="s">
        <v>79</v>
      </c>
      <c r="N145">
        <v>89.42</v>
      </c>
      <c r="O145" s="17">
        <v>666</v>
      </c>
      <c r="P145">
        <v>10.58</v>
      </c>
    </row>
    <row r="146" spans="6:16" x14ac:dyDescent="0.25">
      <c r="F146">
        <v>19934</v>
      </c>
      <c r="G146" t="s">
        <v>80</v>
      </c>
      <c r="H146">
        <v>89.73</v>
      </c>
      <c r="I146" s="17">
        <v>316</v>
      </c>
      <c r="J146">
        <v>10.27</v>
      </c>
      <c r="L146">
        <v>19934</v>
      </c>
      <c r="M146" t="s">
        <v>79</v>
      </c>
      <c r="N146">
        <v>89.46</v>
      </c>
      <c r="O146" s="17">
        <v>657</v>
      </c>
      <c r="P146">
        <v>10.54</v>
      </c>
    </row>
    <row r="147" spans="6:16" x14ac:dyDescent="0.25">
      <c r="F147">
        <v>19941</v>
      </c>
      <c r="G147" t="s">
        <v>80</v>
      </c>
      <c r="H147">
        <v>89.54</v>
      </c>
      <c r="I147" s="17">
        <v>285</v>
      </c>
      <c r="J147">
        <v>10.46</v>
      </c>
      <c r="L147">
        <v>19941</v>
      </c>
      <c r="M147" t="s">
        <v>79</v>
      </c>
      <c r="N147">
        <v>89.71</v>
      </c>
      <c r="O147" s="17">
        <v>590</v>
      </c>
      <c r="P147">
        <v>10.29</v>
      </c>
    </row>
    <row r="148" spans="6:16" x14ac:dyDescent="0.25">
      <c r="F148">
        <v>19942</v>
      </c>
      <c r="G148" t="s">
        <v>80</v>
      </c>
      <c r="H148">
        <v>91.23</v>
      </c>
      <c r="I148" s="17">
        <v>322</v>
      </c>
      <c r="J148">
        <v>8.77</v>
      </c>
      <c r="L148">
        <v>19942</v>
      </c>
      <c r="M148" t="s">
        <v>79</v>
      </c>
      <c r="N148">
        <v>92.16</v>
      </c>
      <c r="O148" s="17">
        <v>645</v>
      </c>
      <c r="P148">
        <v>7.84</v>
      </c>
    </row>
    <row r="149" spans="6:16" x14ac:dyDescent="0.25">
      <c r="F149">
        <v>19943</v>
      </c>
      <c r="G149" t="s">
        <v>80</v>
      </c>
      <c r="H149">
        <v>91.75</v>
      </c>
      <c r="I149" s="17">
        <v>316</v>
      </c>
      <c r="J149">
        <v>8.25</v>
      </c>
      <c r="L149">
        <v>19943</v>
      </c>
      <c r="M149" t="s">
        <v>79</v>
      </c>
      <c r="N149">
        <v>92.41</v>
      </c>
      <c r="O149" s="17">
        <v>639</v>
      </c>
      <c r="P149">
        <v>7.59</v>
      </c>
    </row>
    <row r="150" spans="6:16" x14ac:dyDescent="0.25">
      <c r="F150">
        <v>19944</v>
      </c>
      <c r="G150" t="s">
        <v>80</v>
      </c>
      <c r="H150">
        <v>91.85</v>
      </c>
      <c r="I150" s="17">
        <v>316</v>
      </c>
      <c r="J150">
        <v>8.15</v>
      </c>
      <c r="L150">
        <v>19944</v>
      </c>
      <c r="M150" t="s">
        <v>79</v>
      </c>
      <c r="N150">
        <v>93.02</v>
      </c>
      <c r="O150" s="17">
        <v>643</v>
      </c>
      <c r="P150">
        <v>6.98</v>
      </c>
    </row>
    <row r="151" spans="6:16" x14ac:dyDescent="0.25">
      <c r="F151">
        <v>19951</v>
      </c>
      <c r="G151" t="s">
        <v>80</v>
      </c>
      <c r="H151">
        <v>91.61</v>
      </c>
      <c r="I151" s="17">
        <v>314</v>
      </c>
      <c r="J151">
        <v>8.39</v>
      </c>
      <c r="L151">
        <v>19951</v>
      </c>
      <c r="M151" t="s">
        <v>79</v>
      </c>
      <c r="N151">
        <v>94.12</v>
      </c>
      <c r="O151" s="17">
        <v>651</v>
      </c>
      <c r="P151">
        <v>5.88</v>
      </c>
    </row>
    <row r="152" spans="6:16" x14ac:dyDescent="0.25">
      <c r="F152">
        <v>19952</v>
      </c>
      <c r="G152" t="s">
        <v>80</v>
      </c>
      <c r="H152">
        <v>93.09</v>
      </c>
      <c r="I152" s="17">
        <v>320</v>
      </c>
      <c r="J152">
        <v>6.91</v>
      </c>
      <c r="L152">
        <v>19952</v>
      </c>
      <c r="M152" t="s">
        <v>79</v>
      </c>
      <c r="N152">
        <v>94.06</v>
      </c>
      <c r="O152" s="17">
        <v>674</v>
      </c>
      <c r="P152">
        <v>5.94</v>
      </c>
    </row>
    <row r="153" spans="6:16" x14ac:dyDescent="0.25">
      <c r="F153">
        <v>19953</v>
      </c>
      <c r="G153" t="s">
        <v>80</v>
      </c>
      <c r="H153">
        <v>93.4</v>
      </c>
      <c r="I153" s="17">
        <v>332</v>
      </c>
      <c r="J153">
        <v>6.6</v>
      </c>
      <c r="L153">
        <v>19953</v>
      </c>
      <c r="M153" t="s">
        <v>79</v>
      </c>
      <c r="N153">
        <v>94.64</v>
      </c>
      <c r="O153" s="17">
        <v>689</v>
      </c>
      <c r="P153">
        <v>5.36</v>
      </c>
    </row>
    <row r="154" spans="6:16" x14ac:dyDescent="0.25">
      <c r="F154">
        <v>19954</v>
      </c>
      <c r="G154" t="s">
        <v>80</v>
      </c>
      <c r="H154">
        <v>92.8</v>
      </c>
      <c r="I154" s="17">
        <v>333</v>
      </c>
      <c r="J154">
        <v>7.2</v>
      </c>
      <c r="L154">
        <v>19954</v>
      </c>
      <c r="M154" t="s">
        <v>79</v>
      </c>
      <c r="N154">
        <v>94.37</v>
      </c>
      <c r="O154" s="17">
        <v>700</v>
      </c>
      <c r="P154">
        <v>5.63</v>
      </c>
    </row>
    <row r="155" spans="6:16" x14ac:dyDescent="0.25">
      <c r="F155">
        <v>19961</v>
      </c>
      <c r="G155" t="s">
        <v>80</v>
      </c>
      <c r="H155">
        <v>91.86</v>
      </c>
      <c r="I155" s="17">
        <v>345</v>
      </c>
      <c r="J155">
        <v>8.14</v>
      </c>
      <c r="L155">
        <v>19961</v>
      </c>
      <c r="M155" t="s">
        <v>79</v>
      </c>
      <c r="N155">
        <v>94.34</v>
      </c>
      <c r="O155" s="17">
        <v>697</v>
      </c>
      <c r="P155">
        <v>5.66</v>
      </c>
    </row>
    <row r="156" spans="6:16" x14ac:dyDescent="0.25">
      <c r="F156">
        <v>19962</v>
      </c>
      <c r="G156" t="s">
        <v>80</v>
      </c>
      <c r="H156">
        <v>91.53</v>
      </c>
      <c r="I156" s="17">
        <v>359</v>
      </c>
      <c r="J156">
        <v>8.4700000000000006</v>
      </c>
      <c r="L156">
        <v>19962</v>
      </c>
      <c r="M156" t="s">
        <v>79</v>
      </c>
      <c r="N156">
        <v>94.36</v>
      </c>
      <c r="O156" s="17">
        <v>729</v>
      </c>
      <c r="P156">
        <v>5.64</v>
      </c>
    </row>
    <row r="157" spans="6:16" x14ac:dyDescent="0.25">
      <c r="F157">
        <v>19963</v>
      </c>
      <c r="G157" t="s">
        <v>80</v>
      </c>
      <c r="H157">
        <v>92.53</v>
      </c>
      <c r="I157" s="17">
        <v>363</v>
      </c>
      <c r="J157">
        <v>7.47</v>
      </c>
      <c r="L157">
        <v>19963</v>
      </c>
      <c r="M157" t="s">
        <v>79</v>
      </c>
      <c r="N157">
        <v>95.07</v>
      </c>
      <c r="O157" s="17">
        <v>725</v>
      </c>
      <c r="P157">
        <v>4.93</v>
      </c>
    </row>
    <row r="158" spans="6:16" x14ac:dyDescent="0.25">
      <c r="F158">
        <v>19964</v>
      </c>
      <c r="G158" t="s">
        <v>80</v>
      </c>
      <c r="H158">
        <v>92.27</v>
      </c>
      <c r="I158" s="17">
        <v>345</v>
      </c>
      <c r="J158">
        <v>7.73</v>
      </c>
      <c r="L158">
        <v>19964</v>
      </c>
      <c r="M158" t="s">
        <v>79</v>
      </c>
      <c r="N158">
        <v>95.48</v>
      </c>
      <c r="O158" s="17">
        <v>684</v>
      </c>
      <c r="P158">
        <v>4.5199999999999996</v>
      </c>
    </row>
    <row r="159" spans="6:16" x14ac:dyDescent="0.25">
      <c r="F159">
        <v>19971</v>
      </c>
      <c r="G159" t="s">
        <v>80</v>
      </c>
      <c r="H159">
        <v>92.69</v>
      </c>
      <c r="I159" s="17">
        <v>381</v>
      </c>
      <c r="J159">
        <v>7.31</v>
      </c>
      <c r="L159">
        <v>19971</v>
      </c>
      <c r="M159" t="s">
        <v>79</v>
      </c>
      <c r="N159">
        <v>95.53</v>
      </c>
      <c r="O159" s="17">
        <v>764</v>
      </c>
      <c r="P159">
        <v>4.47</v>
      </c>
    </row>
    <row r="160" spans="6:16" x14ac:dyDescent="0.25">
      <c r="F160">
        <v>19972</v>
      </c>
      <c r="G160" t="s">
        <v>80</v>
      </c>
      <c r="H160">
        <v>93.51</v>
      </c>
      <c r="I160" s="17">
        <v>422</v>
      </c>
      <c r="J160">
        <v>6.49</v>
      </c>
      <c r="L160">
        <v>19972</v>
      </c>
      <c r="M160" t="s">
        <v>79</v>
      </c>
      <c r="N160">
        <v>95.55</v>
      </c>
      <c r="O160" s="17">
        <v>804</v>
      </c>
      <c r="P160">
        <v>4.45</v>
      </c>
    </row>
    <row r="161" spans="6:16" x14ac:dyDescent="0.25">
      <c r="F161">
        <v>19973</v>
      </c>
      <c r="G161" t="s">
        <v>80</v>
      </c>
      <c r="H161">
        <v>94.08</v>
      </c>
      <c r="I161" s="17">
        <v>444</v>
      </c>
      <c r="J161">
        <v>5.92</v>
      </c>
      <c r="L161">
        <v>19973</v>
      </c>
      <c r="M161" t="s">
        <v>79</v>
      </c>
      <c r="N161">
        <v>95.23</v>
      </c>
      <c r="O161" s="17">
        <v>860</v>
      </c>
      <c r="P161">
        <v>4.7699999999999996</v>
      </c>
    </row>
    <row r="162" spans="6:16" x14ac:dyDescent="0.25">
      <c r="F162">
        <v>19974</v>
      </c>
      <c r="G162" t="s">
        <v>80</v>
      </c>
      <c r="H162">
        <v>93.93</v>
      </c>
      <c r="I162" s="17">
        <v>428</v>
      </c>
      <c r="J162">
        <v>6.07</v>
      </c>
      <c r="L162">
        <v>19974</v>
      </c>
      <c r="M162" t="s">
        <v>79</v>
      </c>
      <c r="N162">
        <v>95.35</v>
      </c>
      <c r="O162" s="17">
        <v>776</v>
      </c>
      <c r="P162">
        <v>4.6500000000000004</v>
      </c>
    </row>
    <row r="163" spans="6:16" x14ac:dyDescent="0.25">
      <c r="F163">
        <v>19981</v>
      </c>
      <c r="G163" t="s">
        <v>80</v>
      </c>
      <c r="H163">
        <v>93.92</v>
      </c>
      <c r="I163" s="17">
        <v>408</v>
      </c>
      <c r="J163">
        <v>6.08</v>
      </c>
      <c r="L163">
        <v>19981</v>
      </c>
      <c r="M163" t="s">
        <v>79</v>
      </c>
      <c r="N163">
        <v>95.12</v>
      </c>
      <c r="O163" s="17">
        <v>707</v>
      </c>
      <c r="P163">
        <v>4.88</v>
      </c>
    </row>
    <row r="164" spans="6:16" x14ac:dyDescent="0.25">
      <c r="F164">
        <v>19982</v>
      </c>
      <c r="G164" t="s">
        <v>80</v>
      </c>
      <c r="H164">
        <v>94.21</v>
      </c>
      <c r="I164" s="17">
        <v>415</v>
      </c>
      <c r="J164">
        <v>5.79</v>
      </c>
      <c r="L164">
        <v>19982</v>
      </c>
      <c r="M164" t="s">
        <v>79</v>
      </c>
      <c r="N164">
        <v>95.68</v>
      </c>
      <c r="O164" s="17">
        <v>711</v>
      </c>
      <c r="P164">
        <v>4.32</v>
      </c>
    </row>
    <row r="165" spans="6:16" x14ac:dyDescent="0.25">
      <c r="F165">
        <v>19983</v>
      </c>
      <c r="G165" t="s">
        <v>80</v>
      </c>
      <c r="H165">
        <v>94.21</v>
      </c>
      <c r="I165" s="17">
        <v>407</v>
      </c>
      <c r="J165">
        <v>5.79</v>
      </c>
      <c r="L165">
        <v>19983</v>
      </c>
      <c r="M165" t="s">
        <v>79</v>
      </c>
      <c r="N165">
        <v>95.4</v>
      </c>
      <c r="O165" s="17">
        <v>714</v>
      </c>
      <c r="P165">
        <v>4.5999999999999996</v>
      </c>
    </row>
    <row r="166" spans="6:16" x14ac:dyDescent="0.25">
      <c r="F166">
        <v>19984</v>
      </c>
      <c r="G166" t="s">
        <v>80</v>
      </c>
      <c r="H166">
        <v>94.44</v>
      </c>
      <c r="I166" s="17">
        <v>401</v>
      </c>
      <c r="J166">
        <v>5.56</v>
      </c>
      <c r="L166">
        <v>19984</v>
      </c>
      <c r="M166" t="s">
        <v>79</v>
      </c>
      <c r="N166">
        <v>95.16</v>
      </c>
      <c r="O166" s="17">
        <v>697</v>
      </c>
      <c r="P166">
        <v>4.84</v>
      </c>
    </row>
    <row r="167" spans="6:16" x14ac:dyDescent="0.25">
      <c r="F167">
        <v>19991</v>
      </c>
      <c r="G167" t="s">
        <v>80</v>
      </c>
      <c r="H167">
        <v>93.73</v>
      </c>
      <c r="I167" s="17">
        <v>406</v>
      </c>
      <c r="J167">
        <v>6.27</v>
      </c>
      <c r="L167">
        <v>19991</v>
      </c>
      <c r="M167" t="s">
        <v>79</v>
      </c>
      <c r="N167">
        <v>94.5</v>
      </c>
      <c r="O167" s="17">
        <v>697</v>
      </c>
      <c r="P167">
        <v>5.5</v>
      </c>
    </row>
    <row r="168" spans="6:16" x14ac:dyDescent="0.25">
      <c r="F168">
        <v>19992</v>
      </c>
      <c r="G168" t="s">
        <v>80</v>
      </c>
      <c r="H168">
        <v>94.12</v>
      </c>
      <c r="I168" s="17">
        <v>417</v>
      </c>
      <c r="J168">
        <v>5.88</v>
      </c>
      <c r="L168">
        <v>19992</v>
      </c>
      <c r="M168" t="s">
        <v>79</v>
      </c>
      <c r="N168">
        <v>94.54</v>
      </c>
      <c r="O168" s="17">
        <v>704</v>
      </c>
      <c r="P168">
        <v>5.46</v>
      </c>
    </row>
    <row r="169" spans="6:16" x14ac:dyDescent="0.25">
      <c r="F169">
        <v>19993</v>
      </c>
      <c r="G169" t="s">
        <v>80</v>
      </c>
      <c r="H169">
        <v>93.93</v>
      </c>
      <c r="I169" s="17">
        <v>433</v>
      </c>
      <c r="J169">
        <v>6.07</v>
      </c>
      <c r="L169">
        <v>19993</v>
      </c>
      <c r="M169" t="s">
        <v>79</v>
      </c>
      <c r="N169">
        <v>94.42</v>
      </c>
      <c r="O169" s="17">
        <v>716</v>
      </c>
      <c r="P169">
        <v>5.58</v>
      </c>
    </row>
    <row r="170" spans="6:16" x14ac:dyDescent="0.25">
      <c r="F170">
        <v>19994</v>
      </c>
      <c r="G170" t="s">
        <v>80</v>
      </c>
      <c r="H170">
        <v>93.79</v>
      </c>
      <c r="I170" s="17">
        <v>425</v>
      </c>
      <c r="J170">
        <v>6.21</v>
      </c>
      <c r="L170">
        <v>19994</v>
      </c>
      <c r="M170" t="s">
        <v>79</v>
      </c>
      <c r="N170">
        <v>94.68</v>
      </c>
      <c r="O170" s="17">
        <v>713</v>
      </c>
      <c r="P170">
        <v>5.32</v>
      </c>
    </row>
    <row r="171" spans="6:16" x14ac:dyDescent="0.25">
      <c r="F171">
        <v>20001</v>
      </c>
      <c r="G171" t="s">
        <v>80</v>
      </c>
      <c r="H171">
        <v>93.7</v>
      </c>
      <c r="I171" s="17">
        <v>438</v>
      </c>
      <c r="J171">
        <v>6.3</v>
      </c>
      <c r="L171">
        <v>20001</v>
      </c>
      <c r="M171" t="s">
        <v>79</v>
      </c>
      <c r="N171">
        <v>95.21</v>
      </c>
      <c r="O171" s="17">
        <v>755</v>
      </c>
      <c r="P171">
        <v>4.79</v>
      </c>
    </row>
    <row r="172" spans="6:16" x14ac:dyDescent="0.25">
      <c r="F172">
        <v>20002</v>
      </c>
      <c r="G172" t="s">
        <v>80</v>
      </c>
      <c r="H172">
        <v>93.61</v>
      </c>
      <c r="I172" s="17">
        <v>479</v>
      </c>
      <c r="J172">
        <v>6.39</v>
      </c>
      <c r="L172">
        <v>20002</v>
      </c>
      <c r="M172" t="s">
        <v>79</v>
      </c>
      <c r="N172">
        <v>95.1</v>
      </c>
      <c r="O172" s="17">
        <v>840</v>
      </c>
      <c r="P172">
        <v>4.9000000000000004</v>
      </c>
    </row>
    <row r="173" spans="6:16" x14ac:dyDescent="0.25">
      <c r="F173">
        <v>20003</v>
      </c>
      <c r="G173" t="s">
        <v>80</v>
      </c>
      <c r="H173">
        <v>94.05</v>
      </c>
      <c r="I173" s="17">
        <v>470</v>
      </c>
      <c r="J173">
        <v>5.95</v>
      </c>
      <c r="L173">
        <v>20003</v>
      </c>
      <c r="M173" t="s">
        <v>79</v>
      </c>
      <c r="N173">
        <v>94.72</v>
      </c>
      <c r="O173" s="17">
        <v>843</v>
      </c>
      <c r="P173">
        <v>5.28</v>
      </c>
    </row>
    <row r="174" spans="6:16" x14ac:dyDescent="0.25">
      <c r="F174">
        <v>20004</v>
      </c>
      <c r="G174" t="s">
        <v>80</v>
      </c>
      <c r="H174">
        <v>93.27</v>
      </c>
      <c r="I174" s="17">
        <v>469</v>
      </c>
      <c r="J174">
        <v>6.73</v>
      </c>
      <c r="L174">
        <v>20004</v>
      </c>
      <c r="M174" t="s">
        <v>79</v>
      </c>
      <c r="N174">
        <v>94.78</v>
      </c>
      <c r="O174" s="17">
        <v>828</v>
      </c>
      <c r="P174">
        <v>5.22</v>
      </c>
    </row>
    <row r="175" spans="6:16" x14ac:dyDescent="0.25">
      <c r="F175">
        <v>20011</v>
      </c>
      <c r="G175" t="s">
        <v>80</v>
      </c>
      <c r="H175">
        <v>93.17</v>
      </c>
      <c r="I175" s="17">
        <v>480</v>
      </c>
      <c r="J175">
        <v>6.83</v>
      </c>
      <c r="L175">
        <v>20011</v>
      </c>
      <c r="M175" t="s">
        <v>79</v>
      </c>
      <c r="N175">
        <v>94.73</v>
      </c>
      <c r="O175" s="17">
        <v>859</v>
      </c>
      <c r="P175">
        <v>5.27</v>
      </c>
    </row>
    <row r="176" spans="6:16" x14ac:dyDescent="0.25">
      <c r="F176">
        <v>20012</v>
      </c>
      <c r="G176" t="s">
        <v>80</v>
      </c>
      <c r="H176">
        <v>93.27</v>
      </c>
      <c r="I176" s="17">
        <v>505</v>
      </c>
      <c r="J176">
        <v>6.73</v>
      </c>
      <c r="L176">
        <v>20012</v>
      </c>
      <c r="M176" t="s">
        <v>79</v>
      </c>
      <c r="N176">
        <v>94.53</v>
      </c>
      <c r="O176" s="17">
        <v>895</v>
      </c>
      <c r="P176">
        <v>5.47</v>
      </c>
    </row>
    <row r="177" spans="6:16" x14ac:dyDescent="0.25">
      <c r="F177">
        <v>20013</v>
      </c>
      <c r="G177" t="s">
        <v>80</v>
      </c>
      <c r="H177">
        <v>92.6</v>
      </c>
      <c r="I177" s="17">
        <v>519</v>
      </c>
      <c r="J177">
        <v>7.4</v>
      </c>
      <c r="L177">
        <v>20013</v>
      </c>
      <c r="M177" t="s">
        <v>79</v>
      </c>
      <c r="N177">
        <v>94.26</v>
      </c>
      <c r="O177" s="17">
        <v>945</v>
      </c>
      <c r="P177">
        <v>5.74</v>
      </c>
    </row>
    <row r="178" spans="6:16" x14ac:dyDescent="0.25">
      <c r="F178">
        <v>20014</v>
      </c>
      <c r="G178" t="s">
        <v>80</v>
      </c>
      <c r="H178">
        <v>91.82</v>
      </c>
      <c r="I178" s="17">
        <v>553</v>
      </c>
      <c r="J178">
        <v>8.18</v>
      </c>
      <c r="L178">
        <v>20014</v>
      </c>
      <c r="M178" t="s">
        <v>79</v>
      </c>
      <c r="N178">
        <v>94.03</v>
      </c>
      <c r="O178" s="17">
        <v>1039</v>
      </c>
      <c r="P178">
        <v>5.97</v>
      </c>
    </row>
    <row r="179" spans="6:16" x14ac:dyDescent="0.25">
      <c r="F179">
        <v>20021</v>
      </c>
      <c r="G179" t="s">
        <v>80</v>
      </c>
      <c r="H179">
        <v>91.09</v>
      </c>
      <c r="I179" s="17">
        <v>558</v>
      </c>
      <c r="J179">
        <v>8.91</v>
      </c>
      <c r="L179">
        <v>20021</v>
      </c>
      <c r="M179" t="s">
        <v>79</v>
      </c>
      <c r="N179">
        <v>92.91</v>
      </c>
      <c r="O179" s="17">
        <v>1108</v>
      </c>
      <c r="P179">
        <v>7.09</v>
      </c>
    </row>
    <row r="180" spans="6:16" x14ac:dyDescent="0.25">
      <c r="F180">
        <v>20022</v>
      </c>
      <c r="G180" t="s">
        <v>80</v>
      </c>
      <c r="H180">
        <v>90.08</v>
      </c>
      <c r="I180" s="17">
        <v>623</v>
      </c>
      <c r="J180">
        <v>9.92</v>
      </c>
      <c r="L180">
        <v>20022</v>
      </c>
      <c r="M180" t="s">
        <v>79</v>
      </c>
      <c r="N180">
        <v>91.55</v>
      </c>
      <c r="O180" s="17">
        <v>1172</v>
      </c>
      <c r="P180">
        <v>8.4499999999999993</v>
      </c>
    </row>
    <row r="181" spans="6:16" x14ac:dyDescent="0.25">
      <c r="F181">
        <v>20023</v>
      </c>
      <c r="G181" t="s">
        <v>80</v>
      </c>
      <c r="H181">
        <v>89.58</v>
      </c>
      <c r="I181" s="17">
        <v>611</v>
      </c>
      <c r="J181">
        <v>10.42</v>
      </c>
      <c r="L181">
        <v>20023</v>
      </c>
      <c r="M181" t="s">
        <v>79</v>
      </c>
      <c r="N181">
        <v>91.02</v>
      </c>
      <c r="O181" s="17">
        <v>1184</v>
      </c>
      <c r="P181">
        <v>8.98</v>
      </c>
    </row>
    <row r="182" spans="6:16" x14ac:dyDescent="0.25">
      <c r="F182">
        <v>20024</v>
      </c>
      <c r="G182" t="s">
        <v>80</v>
      </c>
      <c r="H182">
        <v>88.21</v>
      </c>
      <c r="I182" s="17">
        <v>596</v>
      </c>
      <c r="J182">
        <v>11.79</v>
      </c>
      <c r="L182">
        <v>20024</v>
      </c>
      <c r="M182" t="s">
        <v>79</v>
      </c>
      <c r="N182">
        <v>90.81</v>
      </c>
      <c r="O182" s="17">
        <v>1130</v>
      </c>
      <c r="P182">
        <v>9.19</v>
      </c>
    </row>
    <row r="183" spans="6:16" x14ac:dyDescent="0.25">
      <c r="F183">
        <v>20031</v>
      </c>
      <c r="G183" t="s">
        <v>80</v>
      </c>
      <c r="H183">
        <v>87.12</v>
      </c>
      <c r="I183" s="17">
        <v>633</v>
      </c>
      <c r="J183">
        <v>12.88</v>
      </c>
      <c r="L183">
        <v>20031</v>
      </c>
      <c r="M183" t="s">
        <v>79</v>
      </c>
      <c r="N183">
        <v>89.85</v>
      </c>
      <c r="O183" s="17">
        <v>1257</v>
      </c>
      <c r="P183">
        <v>10.15</v>
      </c>
    </row>
    <row r="184" spans="6:16" x14ac:dyDescent="0.25">
      <c r="F184">
        <v>20032</v>
      </c>
      <c r="G184" t="s">
        <v>80</v>
      </c>
      <c r="H184">
        <v>87.75</v>
      </c>
      <c r="I184" s="17">
        <v>672</v>
      </c>
      <c r="J184">
        <v>12.25</v>
      </c>
      <c r="L184">
        <v>20032</v>
      </c>
      <c r="M184" t="s">
        <v>79</v>
      </c>
      <c r="N184">
        <v>89.39</v>
      </c>
      <c r="O184" s="17">
        <v>1342</v>
      </c>
      <c r="P184">
        <v>10.61</v>
      </c>
    </row>
    <row r="185" spans="6:16" x14ac:dyDescent="0.25">
      <c r="F185">
        <v>20033</v>
      </c>
      <c r="G185" t="s">
        <v>80</v>
      </c>
      <c r="H185">
        <v>88.02</v>
      </c>
      <c r="I185" s="17">
        <v>661</v>
      </c>
      <c r="J185">
        <v>11.98</v>
      </c>
      <c r="L185">
        <v>20033</v>
      </c>
      <c r="M185" t="s">
        <v>79</v>
      </c>
      <c r="N185">
        <v>89.61</v>
      </c>
      <c r="O185" s="17">
        <v>1365</v>
      </c>
      <c r="P185">
        <v>10.39</v>
      </c>
    </row>
    <row r="186" spans="6:16" x14ac:dyDescent="0.25">
      <c r="F186">
        <v>20034</v>
      </c>
      <c r="G186" t="s">
        <v>80</v>
      </c>
      <c r="H186">
        <v>87.73</v>
      </c>
      <c r="I186" s="17">
        <v>640</v>
      </c>
      <c r="J186">
        <v>12.27</v>
      </c>
      <c r="L186">
        <v>20034</v>
      </c>
      <c r="M186" t="s">
        <v>79</v>
      </c>
      <c r="N186">
        <v>89.85</v>
      </c>
      <c r="O186" s="17">
        <v>1417</v>
      </c>
      <c r="P186">
        <v>10.15</v>
      </c>
    </row>
    <row r="187" spans="6:16" x14ac:dyDescent="0.25">
      <c r="F187">
        <v>20041</v>
      </c>
      <c r="G187" t="s">
        <v>80</v>
      </c>
      <c r="H187">
        <v>87.27</v>
      </c>
      <c r="I187" s="17">
        <v>642</v>
      </c>
      <c r="J187">
        <v>12.73</v>
      </c>
      <c r="L187">
        <v>20041</v>
      </c>
      <c r="M187" t="s">
        <v>79</v>
      </c>
      <c r="N187">
        <v>89.35</v>
      </c>
      <c r="O187" s="17">
        <v>1410</v>
      </c>
      <c r="P187">
        <v>10.65</v>
      </c>
    </row>
    <row r="188" spans="6:16" x14ac:dyDescent="0.25">
      <c r="F188">
        <v>20042</v>
      </c>
      <c r="G188" t="s">
        <v>80</v>
      </c>
      <c r="H188">
        <v>87.63</v>
      </c>
      <c r="I188" s="17">
        <v>633</v>
      </c>
      <c r="J188">
        <v>12.37</v>
      </c>
      <c r="L188">
        <v>20042</v>
      </c>
      <c r="M188" t="s">
        <v>79</v>
      </c>
      <c r="N188">
        <v>89.94</v>
      </c>
      <c r="O188" s="17">
        <v>1383</v>
      </c>
      <c r="P188">
        <v>10.06</v>
      </c>
    </row>
    <row r="189" spans="6:16" x14ac:dyDescent="0.25">
      <c r="F189">
        <v>20043</v>
      </c>
      <c r="G189" t="s">
        <v>80</v>
      </c>
      <c r="H189">
        <v>88.3</v>
      </c>
      <c r="I189" s="17">
        <v>644</v>
      </c>
      <c r="J189">
        <v>11.7</v>
      </c>
      <c r="L189">
        <v>20043</v>
      </c>
      <c r="M189" t="s">
        <v>79</v>
      </c>
      <c r="N189">
        <v>90.06</v>
      </c>
      <c r="O189" s="17">
        <v>1424</v>
      </c>
      <c r="P189">
        <v>9.94</v>
      </c>
    </row>
    <row r="190" spans="6:16" x14ac:dyDescent="0.25">
      <c r="F190">
        <v>20044</v>
      </c>
      <c r="G190" t="s">
        <v>80</v>
      </c>
      <c r="H190">
        <v>88.15</v>
      </c>
      <c r="I190" s="17">
        <v>661</v>
      </c>
      <c r="J190">
        <v>11.85</v>
      </c>
      <c r="L190">
        <v>20044</v>
      </c>
      <c r="M190" t="s">
        <v>79</v>
      </c>
      <c r="N190">
        <v>90.69</v>
      </c>
      <c r="O190" s="17">
        <v>1521</v>
      </c>
      <c r="P190">
        <v>9.31</v>
      </c>
    </row>
    <row r="191" spans="6:16" x14ac:dyDescent="0.25">
      <c r="F191">
        <v>20051</v>
      </c>
      <c r="G191" t="s">
        <v>80</v>
      </c>
      <c r="H191">
        <v>88.37</v>
      </c>
      <c r="I191" s="17">
        <v>671</v>
      </c>
      <c r="J191">
        <v>11.63</v>
      </c>
      <c r="L191">
        <v>20051</v>
      </c>
      <c r="M191" t="s">
        <v>79</v>
      </c>
      <c r="N191">
        <v>90.31</v>
      </c>
      <c r="O191" s="17">
        <v>1490</v>
      </c>
      <c r="P191">
        <v>9.69</v>
      </c>
    </row>
    <row r="192" spans="6:16" x14ac:dyDescent="0.25">
      <c r="F192">
        <v>20052</v>
      </c>
      <c r="G192" t="s">
        <v>80</v>
      </c>
      <c r="H192">
        <v>89.45</v>
      </c>
      <c r="I192" s="17">
        <v>687</v>
      </c>
      <c r="J192">
        <v>10.55</v>
      </c>
      <c r="L192">
        <v>20052</v>
      </c>
      <c r="M192" t="s">
        <v>79</v>
      </c>
      <c r="N192">
        <v>91.27</v>
      </c>
      <c r="O192" s="17">
        <v>1750</v>
      </c>
      <c r="P192">
        <v>8.73</v>
      </c>
    </row>
    <row r="193" spans="6:16" x14ac:dyDescent="0.25">
      <c r="F193">
        <v>20053</v>
      </c>
      <c r="G193" t="s">
        <v>80</v>
      </c>
      <c r="H193">
        <v>89.92</v>
      </c>
      <c r="I193" s="17">
        <v>662</v>
      </c>
      <c r="J193">
        <v>10.08</v>
      </c>
      <c r="L193">
        <v>20053</v>
      </c>
      <c r="M193" t="s">
        <v>79</v>
      </c>
      <c r="N193">
        <v>91.63</v>
      </c>
      <c r="O193" s="17">
        <v>1796</v>
      </c>
      <c r="P193">
        <v>8.3699999999999992</v>
      </c>
    </row>
    <row r="194" spans="6:16" x14ac:dyDescent="0.25">
      <c r="F194">
        <v>20054</v>
      </c>
      <c r="G194" t="s">
        <v>80</v>
      </c>
      <c r="H194">
        <v>89.53</v>
      </c>
      <c r="I194" s="17">
        <v>657</v>
      </c>
      <c r="J194">
        <v>10.47</v>
      </c>
      <c r="L194">
        <v>20054</v>
      </c>
      <c r="M194" t="s">
        <v>79</v>
      </c>
      <c r="N194">
        <v>92</v>
      </c>
      <c r="O194" s="17">
        <v>1815</v>
      </c>
      <c r="P194">
        <v>8</v>
      </c>
    </row>
    <row r="195" spans="6:16" x14ac:dyDescent="0.25">
      <c r="F195">
        <v>20061</v>
      </c>
      <c r="G195" t="s">
        <v>80</v>
      </c>
      <c r="H195">
        <v>90.2</v>
      </c>
      <c r="I195" s="17">
        <v>661</v>
      </c>
      <c r="J195">
        <v>9.8000000000000007</v>
      </c>
      <c r="L195">
        <v>20061</v>
      </c>
      <c r="M195" t="s">
        <v>79</v>
      </c>
      <c r="N195">
        <v>92.02</v>
      </c>
      <c r="O195" s="17">
        <v>1851</v>
      </c>
      <c r="P195">
        <v>7.98</v>
      </c>
    </row>
    <row r="196" spans="6:16" x14ac:dyDescent="0.25">
      <c r="F196">
        <v>20062</v>
      </c>
      <c r="G196" t="s">
        <v>80</v>
      </c>
      <c r="H196">
        <v>90.34</v>
      </c>
      <c r="I196" s="17">
        <v>710</v>
      </c>
      <c r="J196">
        <v>9.66</v>
      </c>
      <c r="L196">
        <v>20062</v>
      </c>
      <c r="M196" t="s">
        <v>79</v>
      </c>
      <c r="N196">
        <v>92</v>
      </c>
      <c r="O196" s="17">
        <v>1911</v>
      </c>
      <c r="P196">
        <v>8</v>
      </c>
    </row>
    <row r="197" spans="6:16" x14ac:dyDescent="0.25">
      <c r="F197">
        <v>20063</v>
      </c>
      <c r="G197" t="s">
        <v>80</v>
      </c>
      <c r="H197">
        <v>91.12</v>
      </c>
      <c r="I197" s="17">
        <v>736</v>
      </c>
      <c r="J197">
        <v>8.8800000000000008</v>
      </c>
      <c r="L197">
        <v>20063</v>
      </c>
      <c r="M197" t="s">
        <v>79</v>
      </c>
      <c r="N197">
        <v>92.43</v>
      </c>
      <c r="O197" s="17">
        <v>1888</v>
      </c>
      <c r="P197">
        <v>7.57</v>
      </c>
    </row>
    <row r="198" spans="6:16" x14ac:dyDescent="0.25">
      <c r="F198">
        <v>20064</v>
      </c>
      <c r="G198" t="s">
        <v>80</v>
      </c>
      <c r="H198">
        <v>91.49</v>
      </c>
      <c r="I198" s="17">
        <v>756</v>
      </c>
      <c r="J198">
        <v>8.51</v>
      </c>
      <c r="L198">
        <v>20064</v>
      </c>
      <c r="M198" t="s">
        <v>79</v>
      </c>
      <c r="N198">
        <v>92.61</v>
      </c>
      <c r="O198" s="17">
        <v>1938</v>
      </c>
      <c r="P198">
        <v>7.39</v>
      </c>
    </row>
    <row r="199" spans="6:16" x14ac:dyDescent="0.25">
      <c r="F199">
        <v>20071</v>
      </c>
      <c r="G199" t="s">
        <v>80</v>
      </c>
      <c r="H199">
        <v>91.34</v>
      </c>
      <c r="I199" s="17">
        <v>772</v>
      </c>
      <c r="J199">
        <v>8.66</v>
      </c>
      <c r="L199">
        <v>20071</v>
      </c>
      <c r="M199" t="s">
        <v>79</v>
      </c>
      <c r="N199">
        <v>92.72</v>
      </c>
      <c r="O199" s="17">
        <v>1998</v>
      </c>
      <c r="P199">
        <v>7.28</v>
      </c>
    </row>
    <row r="200" spans="6:16" x14ac:dyDescent="0.25">
      <c r="F200">
        <v>20072</v>
      </c>
      <c r="G200" t="s">
        <v>80</v>
      </c>
      <c r="H200">
        <v>91.85</v>
      </c>
      <c r="I200" s="17">
        <v>754</v>
      </c>
      <c r="J200">
        <v>8.15</v>
      </c>
      <c r="L200">
        <v>20072</v>
      </c>
      <c r="M200" t="s">
        <v>79</v>
      </c>
      <c r="N200">
        <v>93.17</v>
      </c>
      <c r="O200" s="17">
        <v>1939</v>
      </c>
      <c r="P200">
        <v>6.83</v>
      </c>
    </row>
    <row r="201" spans="6:16" x14ac:dyDescent="0.25">
      <c r="F201">
        <v>20073</v>
      </c>
      <c r="G201" t="s">
        <v>80</v>
      </c>
      <c r="H201">
        <v>92.09</v>
      </c>
      <c r="I201" s="17">
        <v>753</v>
      </c>
      <c r="J201">
        <v>7.91</v>
      </c>
      <c r="L201">
        <v>20073</v>
      </c>
      <c r="M201" t="s">
        <v>79</v>
      </c>
      <c r="N201">
        <v>93.24</v>
      </c>
      <c r="O201" s="17">
        <v>1923</v>
      </c>
      <c r="P201">
        <v>6.76</v>
      </c>
    </row>
    <row r="202" spans="6:16" x14ac:dyDescent="0.25">
      <c r="F202">
        <v>20074</v>
      </c>
      <c r="G202" t="s">
        <v>80</v>
      </c>
      <c r="H202">
        <v>91.81</v>
      </c>
      <c r="I202" s="17">
        <v>778</v>
      </c>
      <c r="J202">
        <v>8.19</v>
      </c>
      <c r="L202">
        <v>20074</v>
      </c>
      <c r="M202" t="s">
        <v>79</v>
      </c>
      <c r="N202">
        <v>93.28</v>
      </c>
      <c r="O202" s="17">
        <v>1987</v>
      </c>
      <c r="P202">
        <v>6.72</v>
      </c>
    </row>
    <row r="203" spans="6:16" x14ac:dyDescent="0.25">
      <c r="F203">
        <v>20081</v>
      </c>
      <c r="G203" t="s">
        <v>80</v>
      </c>
      <c r="H203">
        <v>91.08</v>
      </c>
      <c r="I203" s="17">
        <v>802</v>
      </c>
      <c r="J203">
        <v>8.92</v>
      </c>
      <c r="L203">
        <v>20081</v>
      </c>
      <c r="M203" t="s">
        <v>79</v>
      </c>
      <c r="N203">
        <v>93.35</v>
      </c>
      <c r="O203" s="17">
        <v>2003</v>
      </c>
      <c r="P203">
        <v>6.65</v>
      </c>
    </row>
    <row r="204" spans="6:16" x14ac:dyDescent="0.25">
      <c r="F204">
        <v>20082</v>
      </c>
      <c r="G204" t="s">
        <v>80</v>
      </c>
      <c r="H204">
        <v>90.89</v>
      </c>
      <c r="I204" s="17">
        <v>818</v>
      </c>
      <c r="J204">
        <v>9.11</v>
      </c>
      <c r="L204">
        <v>20082</v>
      </c>
      <c r="M204" t="s">
        <v>79</v>
      </c>
      <c r="N204">
        <v>93.07</v>
      </c>
      <c r="O204" s="17">
        <v>2031</v>
      </c>
      <c r="P204">
        <v>6.93</v>
      </c>
    </row>
    <row r="205" spans="6:16" x14ac:dyDescent="0.25">
      <c r="F205">
        <v>20083</v>
      </c>
      <c r="G205" t="s">
        <v>80</v>
      </c>
      <c r="H205">
        <v>90.44</v>
      </c>
      <c r="I205" s="17">
        <v>781</v>
      </c>
      <c r="J205">
        <v>9.56</v>
      </c>
      <c r="L205">
        <v>20083</v>
      </c>
      <c r="M205" t="s">
        <v>79</v>
      </c>
      <c r="N205">
        <v>91.66</v>
      </c>
      <c r="O205" s="17">
        <v>1970</v>
      </c>
      <c r="P205">
        <v>8.34</v>
      </c>
    </row>
    <row r="206" spans="6:16" x14ac:dyDescent="0.25">
      <c r="F206">
        <v>20084</v>
      </c>
      <c r="G206" t="s">
        <v>80</v>
      </c>
      <c r="H206">
        <v>90.41</v>
      </c>
      <c r="I206" s="17">
        <v>785</v>
      </c>
      <c r="J206">
        <v>9.59</v>
      </c>
      <c r="L206">
        <v>20084</v>
      </c>
      <c r="M206" t="s">
        <v>79</v>
      </c>
      <c r="N206">
        <v>91.57</v>
      </c>
      <c r="O206" s="17">
        <v>1985</v>
      </c>
      <c r="P206">
        <v>8.43</v>
      </c>
    </row>
    <row r="207" spans="6:16" x14ac:dyDescent="0.25">
      <c r="F207">
        <v>20091</v>
      </c>
      <c r="G207" t="s">
        <v>80</v>
      </c>
      <c r="H207">
        <v>89.56</v>
      </c>
      <c r="I207" s="17">
        <v>764</v>
      </c>
      <c r="J207">
        <v>10.44</v>
      </c>
      <c r="L207">
        <v>20091</v>
      </c>
      <c r="M207" t="s">
        <v>79</v>
      </c>
      <c r="N207">
        <v>91.13</v>
      </c>
      <c r="O207" s="17">
        <v>2011</v>
      </c>
      <c r="P207">
        <v>8.8699999999999992</v>
      </c>
    </row>
    <row r="208" spans="6:16" x14ac:dyDescent="0.25">
      <c r="F208">
        <v>20092</v>
      </c>
      <c r="G208" t="s">
        <v>80</v>
      </c>
      <c r="H208">
        <v>89.29</v>
      </c>
      <c r="I208" s="17">
        <v>776</v>
      </c>
      <c r="J208">
        <v>10.71</v>
      </c>
      <c r="L208">
        <v>20092</v>
      </c>
      <c r="M208" t="s">
        <v>79</v>
      </c>
      <c r="N208">
        <v>89.89</v>
      </c>
      <c r="O208" s="17">
        <v>2023</v>
      </c>
      <c r="P208">
        <v>10.11</v>
      </c>
    </row>
    <row r="209" spans="6:16" x14ac:dyDescent="0.25">
      <c r="F209">
        <v>20093</v>
      </c>
      <c r="G209" t="s">
        <v>80</v>
      </c>
      <c r="H209">
        <v>88.74</v>
      </c>
      <c r="I209" s="17">
        <v>807</v>
      </c>
      <c r="J209">
        <v>11.26</v>
      </c>
      <c r="L209">
        <v>20093</v>
      </c>
      <c r="M209" t="s">
        <v>79</v>
      </c>
      <c r="N209">
        <v>89.16</v>
      </c>
      <c r="O209" s="17">
        <v>2006</v>
      </c>
      <c r="P209">
        <v>10.84</v>
      </c>
    </row>
    <row r="210" spans="6:16" x14ac:dyDescent="0.25">
      <c r="F210">
        <v>20094</v>
      </c>
      <c r="G210" t="s">
        <v>80</v>
      </c>
      <c r="H210">
        <v>87.94</v>
      </c>
      <c r="I210" s="17">
        <v>807</v>
      </c>
      <c r="J210">
        <v>12.06</v>
      </c>
      <c r="L210">
        <v>20094</v>
      </c>
      <c r="M210" t="s">
        <v>79</v>
      </c>
      <c r="N210">
        <v>88.67</v>
      </c>
      <c r="O210" s="17">
        <v>2057</v>
      </c>
      <c r="P210">
        <v>11.33</v>
      </c>
    </row>
    <row r="211" spans="6:16" x14ac:dyDescent="0.25">
      <c r="F211">
        <v>20101</v>
      </c>
      <c r="G211" t="s">
        <v>80</v>
      </c>
      <c r="H211">
        <v>88.48</v>
      </c>
      <c r="I211" s="17">
        <v>790</v>
      </c>
      <c r="J211">
        <v>11.52</v>
      </c>
      <c r="L211">
        <v>20101</v>
      </c>
      <c r="M211" t="s">
        <v>79</v>
      </c>
      <c r="N211">
        <v>87.56</v>
      </c>
      <c r="O211" s="17">
        <v>1971</v>
      </c>
      <c r="P211">
        <v>12.44</v>
      </c>
    </row>
    <row r="212" spans="6:16" x14ac:dyDescent="0.25">
      <c r="F212">
        <v>20102</v>
      </c>
      <c r="G212" t="s">
        <v>80</v>
      </c>
      <c r="H212">
        <v>88.78</v>
      </c>
      <c r="I212" s="17">
        <v>823</v>
      </c>
      <c r="J212">
        <v>11.22</v>
      </c>
      <c r="L212">
        <v>20102</v>
      </c>
      <c r="M212" t="s">
        <v>79</v>
      </c>
      <c r="N212">
        <v>90.07</v>
      </c>
      <c r="O212" s="17">
        <v>1962</v>
      </c>
      <c r="P212">
        <v>9.93</v>
      </c>
    </row>
    <row r="213" spans="6:16" x14ac:dyDescent="0.25">
      <c r="F213">
        <v>20103</v>
      </c>
      <c r="G213" t="s">
        <v>80</v>
      </c>
      <c r="H213">
        <v>87.5</v>
      </c>
      <c r="I213" s="17">
        <v>808</v>
      </c>
      <c r="J213">
        <v>12.5</v>
      </c>
      <c r="L213">
        <v>20103</v>
      </c>
      <c r="M213" t="s">
        <v>79</v>
      </c>
      <c r="N213">
        <v>87.06</v>
      </c>
      <c r="O213" s="17">
        <v>2017</v>
      </c>
      <c r="P213">
        <v>12.94</v>
      </c>
    </row>
    <row r="214" spans="6:16" x14ac:dyDescent="0.25">
      <c r="F214">
        <v>20104</v>
      </c>
      <c r="G214" t="s">
        <v>80</v>
      </c>
      <c r="H214">
        <v>87.27</v>
      </c>
      <c r="I214" s="17">
        <v>794</v>
      </c>
      <c r="J214">
        <v>12.73</v>
      </c>
      <c r="L214">
        <v>20104</v>
      </c>
      <c r="M214" t="s">
        <v>79</v>
      </c>
      <c r="N214">
        <v>87.43</v>
      </c>
      <c r="O214" s="17">
        <v>2048</v>
      </c>
      <c r="P214">
        <v>12.57</v>
      </c>
    </row>
    <row r="215" spans="6:16" x14ac:dyDescent="0.25">
      <c r="F215">
        <v>20111</v>
      </c>
      <c r="G215" t="s">
        <v>80</v>
      </c>
      <c r="H215">
        <v>87.11</v>
      </c>
      <c r="I215" s="17">
        <v>819</v>
      </c>
      <c r="J215">
        <v>12.89</v>
      </c>
      <c r="L215">
        <v>20111</v>
      </c>
      <c r="M215" t="s">
        <v>79</v>
      </c>
      <c r="N215">
        <v>87.53</v>
      </c>
      <c r="O215" s="17">
        <v>2010</v>
      </c>
      <c r="P215">
        <v>12.47</v>
      </c>
    </row>
    <row r="216" spans="6:16" x14ac:dyDescent="0.25">
      <c r="F216">
        <v>20112</v>
      </c>
      <c r="G216" t="s">
        <v>80</v>
      </c>
      <c r="H216">
        <v>87.31</v>
      </c>
      <c r="I216" s="17">
        <v>818</v>
      </c>
      <c r="J216">
        <v>12.69</v>
      </c>
      <c r="L216">
        <v>20112</v>
      </c>
      <c r="M216" t="s">
        <v>79</v>
      </c>
      <c r="N216">
        <v>87.66</v>
      </c>
      <c r="O216" s="17">
        <v>2115</v>
      </c>
      <c r="P216">
        <v>12.34</v>
      </c>
    </row>
    <row r="217" spans="6:16" x14ac:dyDescent="0.25">
      <c r="F217">
        <v>20113</v>
      </c>
      <c r="G217" t="s">
        <v>80</v>
      </c>
      <c r="H217">
        <v>87.96</v>
      </c>
      <c r="I217" s="17">
        <v>882</v>
      </c>
      <c r="J217">
        <v>12.04</v>
      </c>
      <c r="L217">
        <v>20113</v>
      </c>
      <c r="M217" t="s">
        <v>79</v>
      </c>
      <c r="N217">
        <v>87.69</v>
      </c>
      <c r="O217" s="17">
        <v>2224</v>
      </c>
      <c r="P217">
        <v>12.31</v>
      </c>
    </row>
    <row r="218" spans="6:16" x14ac:dyDescent="0.25">
      <c r="F218">
        <v>20114</v>
      </c>
      <c r="G218" t="s">
        <v>80</v>
      </c>
      <c r="H218">
        <v>88.65</v>
      </c>
      <c r="I218" s="17">
        <v>937</v>
      </c>
      <c r="J218">
        <v>11.35</v>
      </c>
      <c r="L218">
        <v>20114</v>
      </c>
      <c r="M218" t="s">
        <v>79</v>
      </c>
      <c r="N218">
        <v>89.3</v>
      </c>
      <c r="O218" s="17">
        <v>2549</v>
      </c>
      <c r="P218">
        <v>10.7</v>
      </c>
    </row>
    <row r="219" spans="6:16" x14ac:dyDescent="0.25">
      <c r="F219">
        <v>20121</v>
      </c>
      <c r="G219" t="s">
        <v>80</v>
      </c>
      <c r="H219">
        <v>88</v>
      </c>
      <c r="I219" s="17">
        <v>969</v>
      </c>
      <c r="J219">
        <v>12</v>
      </c>
      <c r="L219">
        <v>20121</v>
      </c>
      <c r="M219" t="s">
        <v>79</v>
      </c>
      <c r="N219">
        <v>89.66</v>
      </c>
      <c r="O219" s="17">
        <v>2681</v>
      </c>
      <c r="P219">
        <v>10.34</v>
      </c>
    </row>
    <row r="220" spans="6:16" x14ac:dyDescent="0.25">
      <c r="F220">
        <v>20122</v>
      </c>
      <c r="G220" t="s">
        <v>80</v>
      </c>
      <c r="H220">
        <v>88.52</v>
      </c>
      <c r="I220" s="17">
        <v>989</v>
      </c>
      <c r="J220">
        <v>11.48</v>
      </c>
      <c r="L220">
        <v>20122</v>
      </c>
      <c r="M220" t="s">
        <v>79</v>
      </c>
      <c r="N220">
        <v>90.22</v>
      </c>
      <c r="O220" s="17">
        <v>2870</v>
      </c>
      <c r="P220">
        <v>9.7799999999999994</v>
      </c>
    </row>
    <row r="221" spans="6:16" x14ac:dyDescent="0.25">
      <c r="F221">
        <v>20123</v>
      </c>
      <c r="G221" t="s">
        <v>80</v>
      </c>
      <c r="H221">
        <v>89.02</v>
      </c>
      <c r="I221" s="17">
        <v>963</v>
      </c>
      <c r="J221">
        <v>10.98</v>
      </c>
      <c r="L221">
        <v>20123</v>
      </c>
      <c r="M221" t="s">
        <v>79</v>
      </c>
      <c r="N221">
        <v>90.83</v>
      </c>
      <c r="O221" s="17">
        <v>2843</v>
      </c>
      <c r="P221">
        <v>9.17</v>
      </c>
    </row>
    <row r="222" spans="6:16" x14ac:dyDescent="0.25">
      <c r="F222">
        <v>20124</v>
      </c>
      <c r="G222" t="s">
        <v>80</v>
      </c>
      <c r="H222">
        <v>88.67</v>
      </c>
      <c r="I222" s="17">
        <v>962</v>
      </c>
      <c r="J222">
        <v>11.33</v>
      </c>
      <c r="L222">
        <v>20124</v>
      </c>
      <c r="M222" t="s">
        <v>79</v>
      </c>
      <c r="N222">
        <v>91.09</v>
      </c>
      <c r="O222" s="17">
        <v>2823</v>
      </c>
      <c r="P222">
        <v>8.91</v>
      </c>
    </row>
    <row r="223" spans="6:16" x14ac:dyDescent="0.25">
      <c r="F223">
        <v>20131</v>
      </c>
      <c r="G223" t="s">
        <v>80</v>
      </c>
      <c r="H223">
        <v>88.75</v>
      </c>
      <c r="I223" s="17">
        <v>949</v>
      </c>
      <c r="J223">
        <v>11.25</v>
      </c>
      <c r="L223">
        <v>20131</v>
      </c>
      <c r="M223" t="s">
        <v>79</v>
      </c>
      <c r="N223">
        <v>91.5</v>
      </c>
      <c r="O223" s="17">
        <v>2780</v>
      </c>
      <c r="P223">
        <v>8.5</v>
      </c>
    </row>
    <row r="224" spans="6:16" x14ac:dyDescent="0.25">
      <c r="F224">
        <v>20132</v>
      </c>
      <c r="G224" t="s">
        <v>80</v>
      </c>
      <c r="H224">
        <v>89.39</v>
      </c>
      <c r="I224" s="17">
        <v>906</v>
      </c>
      <c r="J224">
        <v>10.61</v>
      </c>
      <c r="L224">
        <v>20132</v>
      </c>
      <c r="M224" t="s">
        <v>79</v>
      </c>
      <c r="N224">
        <v>92.01</v>
      </c>
      <c r="O224" s="17">
        <v>2728</v>
      </c>
      <c r="P224">
        <v>7.99</v>
      </c>
    </row>
    <row r="225" spans="6:16" x14ac:dyDescent="0.25">
      <c r="F225">
        <v>20133</v>
      </c>
      <c r="G225" t="s">
        <v>80</v>
      </c>
      <c r="H225">
        <v>90.42</v>
      </c>
      <c r="I225" s="17">
        <v>884</v>
      </c>
      <c r="J225">
        <v>9.58</v>
      </c>
      <c r="L225">
        <v>20133</v>
      </c>
      <c r="M225" t="s">
        <v>79</v>
      </c>
      <c r="N225">
        <v>92.03</v>
      </c>
      <c r="O225" s="17">
        <v>2716</v>
      </c>
      <c r="P225">
        <v>7.97</v>
      </c>
    </row>
    <row r="226" spans="6:16" x14ac:dyDescent="0.25">
      <c r="F226">
        <v>20134</v>
      </c>
      <c r="G226" t="s">
        <v>80</v>
      </c>
      <c r="H226">
        <v>89.84</v>
      </c>
      <c r="I226" s="17">
        <v>878</v>
      </c>
      <c r="J226">
        <v>10.16</v>
      </c>
      <c r="L226">
        <v>20134</v>
      </c>
      <c r="M226" t="s">
        <v>79</v>
      </c>
      <c r="N226">
        <v>92.47</v>
      </c>
      <c r="O226" s="17">
        <v>2693</v>
      </c>
      <c r="P226">
        <v>7.53</v>
      </c>
    </row>
    <row r="227" spans="6:16" x14ac:dyDescent="0.25">
      <c r="F227">
        <v>20141</v>
      </c>
      <c r="G227" t="s">
        <v>80</v>
      </c>
      <c r="H227">
        <v>89.64</v>
      </c>
      <c r="I227" s="17">
        <v>875</v>
      </c>
      <c r="J227">
        <v>10.36</v>
      </c>
      <c r="L227">
        <v>20141</v>
      </c>
      <c r="M227" t="s">
        <v>79</v>
      </c>
      <c r="N227">
        <v>92.9</v>
      </c>
      <c r="O227" s="17">
        <v>2686</v>
      </c>
      <c r="P227">
        <v>7.1</v>
      </c>
    </row>
    <row r="228" spans="6:16" x14ac:dyDescent="0.25">
      <c r="F228">
        <v>20142</v>
      </c>
      <c r="G228" t="s">
        <v>80</v>
      </c>
      <c r="H228">
        <v>90.42</v>
      </c>
      <c r="I228" s="17">
        <v>882</v>
      </c>
      <c r="J228">
        <v>9.58</v>
      </c>
      <c r="L228">
        <v>20142</v>
      </c>
      <c r="M228" t="s">
        <v>79</v>
      </c>
      <c r="N228">
        <v>92.91</v>
      </c>
      <c r="O228" s="17">
        <v>2758</v>
      </c>
      <c r="P228">
        <v>7.09</v>
      </c>
    </row>
    <row r="229" spans="6:16" x14ac:dyDescent="0.25">
      <c r="F229">
        <v>20143</v>
      </c>
      <c r="G229" t="s">
        <v>80</v>
      </c>
      <c r="H229">
        <v>91.15</v>
      </c>
      <c r="I229" s="17">
        <v>886</v>
      </c>
      <c r="J229">
        <v>8.85</v>
      </c>
      <c r="L229">
        <v>20143</v>
      </c>
      <c r="M229" t="s">
        <v>79</v>
      </c>
      <c r="N229">
        <v>93.66</v>
      </c>
      <c r="O229" s="17">
        <v>2788</v>
      </c>
      <c r="P229">
        <v>6.34</v>
      </c>
    </row>
    <row r="230" spans="6:16" x14ac:dyDescent="0.25">
      <c r="F230">
        <v>20144</v>
      </c>
      <c r="G230" t="s">
        <v>80</v>
      </c>
      <c r="H230">
        <v>91.26</v>
      </c>
      <c r="I230" s="17">
        <v>850</v>
      </c>
      <c r="J230">
        <v>8.74</v>
      </c>
      <c r="L230">
        <v>20144</v>
      </c>
      <c r="M230" t="s">
        <v>79</v>
      </c>
      <c r="N230">
        <v>94.16</v>
      </c>
      <c r="O230" s="17">
        <v>2745</v>
      </c>
      <c r="P230">
        <v>5.84</v>
      </c>
    </row>
    <row r="231" spans="6:16" x14ac:dyDescent="0.25">
      <c r="F231">
        <v>20151</v>
      </c>
      <c r="G231" t="s">
        <v>80</v>
      </c>
      <c r="H231">
        <v>90.55</v>
      </c>
      <c r="I231" s="17">
        <v>844</v>
      </c>
      <c r="J231">
        <v>9.4499999999999993</v>
      </c>
      <c r="L231">
        <v>20151</v>
      </c>
      <c r="M231" t="s">
        <v>79</v>
      </c>
      <c r="N231">
        <v>94.09</v>
      </c>
      <c r="O231" s="17">
        <v>2687</v>
      </c>
      <c r="P231">
        <v>5.91</v>
      </c>
    </row>
    <row r="232" spans="6:16" x14ac:dyDescent="0.25">
      <c r="F232">
        <v>20152</v>
      </c>
      <c r="G232" t="s">
        <v>80</v>
      </c>
      <c r="H232">
        <v>91.19</v>
      </c>
      <c r="I232" s="17">
        <v>847</v>
      </c>
      <c r="J232">
        <v>8.81</v>
      </c>
      <c r="L232">
        <v>20152</v>
      </c>
      <c r="M232" t="s">
        <v>79</v>
      </c>
      <c r="N232">
        <v>94.57</v>
      </c>
      <c r="O232" s="17">
        <v>2710</v>
      </c>
      <c r="P232">
        <v>5.43</v>
      </c>
    </row>
    <row r="233" spans="6:16" x14ac:dyDescent="0.25">
      <c r="F233">
        <v>20153</v>
      </c>
      <c r="G233" t="s">
        <v>80</v>
      </c>
      <c r="H233">
        <v>91.76</v>
      </c>
      <c r="I233" s="17">
        <v>845</v>
      </c>
      <c r="J233">
        <v>8.24</v>
      </c>
      <c r="L233">
        <v>20153</v>
      </c>
      <c r="M233" t="s">
        <v>79</v>
      </c>
      <c r="N233">
        <v>94.83</v>
      </c>
      <c r="O233" s="17">
        <v>2734</v>
      </c>
      <c r="P233">
        <v>5.17</v>
      </c>
    </row>
    <row r="234" spans="6:16" x14ac:dyDescent="0.25">
      <c r="F234">
        <v>20154</v>
      </c>
      <c r="G234" t="s">
        <v>80</v>
      </c>
      <c r="H234">
        <v>92.16</v>
      </c>
      <c r="I234" s="17">
        <v>876</v>
      </c>
      <c r="J234">
        <v>7.84</v>
      </c>
      <c r="L234">
        <v>20154</v>
      </c>
      <c r="M234" t="s">
        <v>79</v>
      </c>
      <c r="N234">
        <v>95.2</v>
      </c>
      <c r="O234" s="17">
        <v>2981</v>
      </c>
      <c r="P234">
        <v>4.8</v>
      </c>
    </row>
    <row r="235" spans="6:16" x14ac:dyDescent="0.25">
      <c r="F235">
        <v>20161</v>
      </c>
      <c r="G235" t="s">
        <v>80</v>
      </c>
      <c r="H235">
        <v>92.5</v>
      </c>
      <c r="I235" s="17">
        <v>914</v>
      </c>
      <c r="J235">
        <v>7.5</v>
      </c>
      <c r="L235">
        <v>20161</v>
      </c>
      <c r="M235" t="s">
        <v>79</v>
      </c>
      <c r="N235">
        <v>95.56</v>
      </c>
      <c r="O235" s="17">
        <v>3009</v>
      </c>
      <c r="P235">
        <v>4.4400000000000004</v>
      </c>
    </row>
    <row r="236" spans="6:16" x14ac:dyDescent="0.25">
      <c r="F236">
        <v>20162</v>
      </c>
      <c r="G236" t="s">
        <v>80</v>
      </c>
      <c r="H236">
        <v>92.2</v>
      </c>
      <c r="I236" s="17">
        <v>898</v>
      </c>
      <c r="J236">
        <v>7.8</v>
      </c>
      <c r="L236">
        <v>20162</v>
      </c>
      <c r="M236" t="s">
        <v>79</v>
      </c>
      <c r="N236">
        <v>95.51</v>
      </c>
      <c r="O236" s="17">
        <v>3010</v>
      </c>
      <c r="P236">
        <v>4.49</v>
      </c>
    </row>
    <row r="237" spans="6:16" x14ac:dyDescent="0.25">
      <c r="F237">
        <v>20163</v>
      </c>
      <c r="G237" t="s">
        <v>80</v>
      </c>
      <c r="H237">
        <v>92.85</v>
      </c>
      <c r="I237" s="17">
        <v>865</v>
      </c>
      <c r="J237">
        <v>7.15</v>
      </c>
      <c r="L237">
        <v>20163</v>
      </c>
      <c r="M237" t="s">
        <v>79</v>
      </c>
      <c r="N237">
        <v>95.92</v>
      </c>
      <c r="O237" s="17">
        <v>2939</v>
      </c>
      <c r="P237">
        <v>4.08</v>
      </c>
    </row>
    <row r="238" spans="6:16" x14ac:dyDescent="0.25">
      <c r="F238">
        <v>20164</v>
      </c>
      <c r="G238" t="s">
        <v>80</v>
      </c>
      <c r="H238">
        <v>93.22</v>
      </c>
      <c r="I238" s="17">
        <v>865</v>
      </c>
      <c r="J238">
        <v>6.78</v>
      </c>
      <c r="L238">
        <v>20164</v>
      </c>
      <c r="M238" t="s">
        <v>79</v>
      </c>
      <c r="N238">
        <v>96.12</v>
      </c>
      <c r="O238" s="17">
        <v>3024</v>
      </c>
      <c r="P238">
        <v>3.88</v>
      </c>
    </row>
    <row r="239" spans="6:16" x14ac:dyDescent="0.25">
      <c r="F239">
        <v>20171</v>
      </c>
      <c r="G239" t="s">
        <v>80</v>
      </c>
      <c r="H239">
        <v>92.46</v>
      </c>
      <c r="I239" s="17">
        <v>846</v>
      </c>
      <c r="J239">
        <v>7.54</v>
      </c>
      <c r="L239">
        <v>20171</v>
      </c>
      <c r="M239" t="s">
        <v>79</v>
      </c>
      <c r="N239">
        <v>95.76</v>
      </c>
      <c r="O239" s="17">
        <v>2831</v>
      </c>
      <c r="P239">
        <v>4.24</v>
      </c>
    </row>
    <row r="240" spans="6:16" x14ac:dyDescent="0.25">
      <c r="F240">
        <v>19881</v>
      </c>
      <c r="G240" t="s">
        <v>82</v>
      </c>
      <c r="H240">
        <v>85.2</v>
      </c>
      <c r="I240" s="17">
        <v>270</v>
      </c>
      <c r="J240">
        <v>14.8</v>
      </c>
      <c r="L240">
        <v>19881</v>
      </c>
      <c r="M240" t="s">
        <v>81</v>
      </c>
      <c r="N240">
        <v>85.23</v>
      </c>
      <c r="O240" s="17">
        <v>297</v>
      </c>
      <c r="P240">
        <v>14.77</v>
      </c>
    </row>
    <row r="241" spans="6:16" x14ac:dyDescent="0.25">
      <c r="F241">
        <v>19882</v>
      </c>
      <c r="G241" t="s">
        <v>82</v>
      </c>
      <c r="H241">
        <v>85.06</v>
      </c>
      <c r="I241" s="17">
        <v>316</v>
      </c>
      <c r="J241">
        <v>14.94</v>
      </c>
      <c r="L241">
        <v>19882</v>
      </c>
      <c r="M241" t="s">
        <v>81</v>
      </c>
      <c r="N241">
        <v>85.03</v>
      </c>
      <c r="O241" s="17">
        <v>356</v>
      </c>
      <c r="P241">
        <v>14.97</v>
      </c>
    </row>
    <row r="242" spans="6:16" x14ac:dyDescent="0.25">
      <c r="F242">
        <v>19883</v>
      </c>
      <c r="G242" t="s">
        <v>82</v>
      </c>
      <c r="H242">
        <v>84.63</v>
      </c>
      <c r="I242" s="17">
        <v>310</v>
      </c>
      <c r="J242">
        <v>15.37</v>
      </c>
      <c r="L242">
        <v>19883</v>
      </c>
      <c r="M242" t="s">
        <v>81</v>
      </c>
      <c r="N242">
        <v>84.71</v>
      </c>
      <c r="O242" s="17">
        <v>360</v>
      </c>
      <c r="P242">
        <v>15.29</v>
      </c>
    </row>
    <row r="243" spans="6:16" x14ac:dyDescent="0.25">
      <c r="F243">
        <v>19884</v>
      </c>
      <c r="G243" t="s">
        <v>82</v>
      </c>
      <c r="H243">
        <v>84.32</v>
      </c>
      <c r="I243" s="17">
        <v>293</v>
      </c>
      <c r="J243">
        <v>15.68</v>
      </c>
      <c r="L243">
        <v>19884</v>
      </c>
      <c r="M243" t="s">
        <v>81</v>
      </c>
      <c r="N243">
        <v>83.78</v>
      </c>
      <c r="O243" s="17">
        <v>334</v>
      </c>
      <c r="P243">
        <v>16.22</v>
      </c>
    </row>
    <row r="244" spans="6:16" x14ac:dyDescent="0.25">
      <c r="F244">
        <v>19891</v>
      </c>
      <c r="G244" t="s">
        <v>82</v>
      </c>
      <c r="H244">
        <v>84.74</v>
      </c>
      <c r="I244" s="17">
        <v>299</v>
      </c>
      <c r="J244">
        <v>15.26</v>
      </c>
      <c r="L244">
        <v>19891</v>
      </c>
      <c r="M244" t="s">
        <v>81</v>
      </c>
      <c r="N244">
        <v>83.67</v>
      </c>
      <c r="O244" s="17">
        <v>333</v>
      </c>
      <c r="P244">
        <v>16.329999999999998</v>
      </c>
    </row>
    <row r="245" spans="6:16" x14ac:dyDescent="0.25">
      <c r="F245">
        <v>19892</v>
      </c>
      <c r="G245" t="s">
        <v>82</v>
      </c>
      <c r="H245">
        <v>84.68</v>
      </c>
      <c r="I245" s="17">
        <v>280</v>
      </c>
      <c r="J245">
        <v>15.32</v>
      </c>
      <c r="L245">
        <v>19892</v>
      </c>
      <c r="M245" t="s">
        <v>81</v>
      </c>
      <c r="N245">
        <v>84.34</v>
      </c>
      <c r="O245" s="17">
        <v>289</v>
      </c>
      <c r="P245">
        <v>15.66</v>
      </c>
    </row>
    <row r="246" spans="6:16" x14ac:dyDescent="0.25">
      <c r="F246">
        <v>19893</v>
      </c>
      <c r="G246" t="s">
        <v>82</v>
      </c>
      <c r="H246">
        <v>84.76</v>
      </c>
      <c r="I246" s="17">
        <v>281</v>
      </c>
      <c r="J246">
        <v>15.24</v>
      </c>
      <c r="L246">
        <v>19893</v>
      </c>
      <c r="M246" t="s">
        <v>81</v>
      </c>
      <c r="N246">
        <v>84.82</v>
      </c>
      <c r="O246" s="17">
        <v>287</v>
      </c>
      <c r="P246">
        <v>15.18</v>
      </c>
    </row>
    <row r="247" spans="6:16" x14ac:dyDescent="0.25">
      <c r="F247">
        <v>19894</v>
      </c>
      <c r="G247" t="s">
        <v>82</v>
      </c>
      <c r="H247">
        <v>84.29</v>
      </c>
      <c r="I247" s="17">
        <v>273</v>
      </c>
      <c r="J247">
        <v>15.71</v>
      </c>
      <c r="L247">
        <v>19894</v>
      </c>
      <c r="M247" t="s">
        <v>81</v>
      </c>
      <c r="N247">
        <v>84.47</v>
      </c>
      <c r="O247" s="17">
        <v>288</v>
      </c>
      <c r="P247">
        <v>15.53</v>
      </c>
    </row>
    <row r="248" spans="6:16" x14ac:dyDescent="0.25">
      <c r="F248">
        <v>19901</v>
      </c>
      <c r="G248" t="s">
        <v>82</v>
      </c>
      <c r="H248">
        <v>86.04</v>
      </c>
      <c r="I248" s="17">
        <v>310</v>
      </c>
      <c r="J248">
        <v>13.96</v>
      </c>
      <c r="L248">
        <v>19901</v>
      </c>
      <c r="M248" t="s">
        <v>81</v>
      </c>
      <c r="N248">
        <v>85.45</v>
      </c>
      <c r="O248" s="17">
        <v>337</v>
      </c>
      <c r="P248">
        <v>14.55</v>
      </c>
    </row>
    <row r="249" spans="6:16" x14ac:dyDescent="0.25">
      <c r="F249">
        <v>19902</v>
      </c>
      <c r="G249" t="s">
        <v>82</v>
      </c>
      <c r="H249">
        <v>85.49</v>
      </c>
      <c r="I249" s="17">
        <v>300</v>
      </c>
      <c r="J249">
        <v>14.51</v>
      </c>
      <c r="L249">
        <v>19902</v>
      </c>
      <c r="M249" t="s">
        <v>81</v>
      </c>
      <c r="N249">
        <v>85.36</v>
      </c>
      <c r="O249" s="17">
        <v>329</v>
      </c>
      <c r="P249">
        <v>14.64</v>
      </c>
    </row>
    <row r="250" spans="6:16" x14ac:dyDescent="0.25">
      <c r="F250">
        <v>19903</v>
      </c>
      <c r="G250" t="s">
        <v>82</v>
      </c>
      <c r="H250">
        <v>86.16</v>
      </c>
      <c r="I250" s="17">
        <v>302</v>
      </c>
      <c r="J250">
        <v>13.84</v>
      </c>
      <c r="L250">
        <v>19903</v>
      </c>
      <c r="M250" t="s">
        <v>81</v>
      </c>
      <c r="N250">
        <v>84.41</v>
      </c>
      <c r="O250" s="17">
        <v>346</v>
      </c>
      <c r="P250">
        <v>15.59</v>
      </c>
    </row>
    <row r="251" spans="6:16" x14ac:dyDescent="0.25">
      <c r="F251">
        <v>19904</v>
      </c>
      <c r="G251" t="s">
        <v>82</v>
      </c>
      <c r="H251">
        <v>85.25</v>
      </c>
      <c r="I251" s="17">
        <v>305</v>
      </c>
      <c r="J251">
        <v>14.75</v>
      </c>
      <c r="L251">
        <v>19904</v>
      </c>
      <c r="M251" t="s">
        <v>81</v>
      </c>
      <c r="N251">
        <v>84.42</v>
      </c>
      <c r="O251" s="17">
        <v>345</v>
      </c>
      <c r="P251">
        <v>15.58</v>
      </c>
    </row>
    <row r="252" spans="6:16" x14ac:dyDescent="0.25">
      <c r="F252">
        <v>19911</v>
      </c>
      <c r="G252" t="s">
        <v>82</v>
      </c>
      <c r="H252">
        <v>85.09</v>
      </c>
      <c r="I252" s="17">
        <v>335</v>
      </c>
      <c r="J252">
        <v>14.91</v>
      </c>
      <c r="L252">
        <v>19911</v>
      </c>
      <c r="M252" t="s">
        <v>81</v>
      </c>
      <c r="N252">
        <v>83.86</v>
      </c>
      <c r="O252" s="17">
        <v>373</v>
      </c>
      <c r="P252">
        <v>16.14</v>
      </c>
    </row>
    <row r="253" spans="6:16" x14ac:dyDescent="0.25">
      <c r="F253">
        <v>19912</v>
      </c>
      <c r="G253" t="s">
        <v>82</v>
      </c>
      <c r="H253">
        <v>85.9</v>
      </c>
      <c r="I253" s="17">
        <v>354</v>
      </c>
      <c r="J253">
        <v>14.1</v>
      </c>
      <c r="L253">
        <v>19912</v>
      </c>
      <c r="M253" t="s">
        <v>81</v>
      </c>
      <c r="N253">
        <v>84.47</v>
      </c>
      <c r="O253" s="17">
        <v>399</v>
      </c>
      <c r="P253">
        <v>15.53</v>
      </c>
    </row>
    <row r="254" spans="6:16" x14ac:dyDescent="0.25">
      <c r="F254">
        <v>19913</v>
      </c>
      <c r="G254" t="s">
        <v>82</v>
      </c>
      <c r="H254">
        <v>86.55</v>
      </c>
      <c r="I254" s="17">
        <v>348</v>
      </c>
      <c r="J254">
        <v>13.45</v>
      </c>
      <c r="L254">
        <v>19913</v>
      </c>
      <c r="M254" t="s">
        <v>81</v>
      </c>
      <c r="N254">
        <v>84.13</v>
      </c>
      <c r="O254" s="17">
        <v>388</v>
      </c>
      <c r="P254">
        <v>15.87</v>
      </c>
    </row>
    <row r="255" spans="6:16" x14ac:dyDescent="0.25">
      <c r="F255">
        <v>19914</v>
      </c>
      <c r="G255" t="s">
        <v>82</v>
      </c>
      <c r="H255">
        <v>86.49</v>
      </c>
      <c r="I255" s="17">
        <v>331</v>
      </c>
      <c r="J255">
        <v>13.51</v>
      </c>
      <c r="L255">
        <v>19914</v>
      </c>
      <c r="M255" t="s">
        <v>81</v>
      </c>
      <c r="N255">
        <v>84.28</v>
      </c>
      <c r="O255" s="17">
        <v>369</v>
      </c>
      <c r="P255">
        <v>15.72</v>
      </c>
    </row>
    <row r="256" spans="6:16" x14ac:dyDescent="0.25">
      <c r="F256">
        <v>19921</v>
      </c>
      <c r="G256" t="s">
        <v>82</v>
      </c>
      <c r="H256">
        <v>86.39</v>
      </c>
      <c r="I256" s="17">
        <v>324</v>
      </c>
      <c r="J256">
        <v>13.61</v>
      </c>
      <c r="L256">
        <v>19921</v>
      </c>
      <c r="M256" t="s">
        <v>81</v>
      </c>
      <c r="N256">
        <v>83.82</v>
      </c>
      <c r="O256" s="17">
        <v>361</v>
      </c>
      <c r="P256">
        <v>16.18</v>
      </c>
    </row>
    <row r="257" spans="6:16" x14ac:dyDescent="0.25">
      <c r="F257">
        <v>19922</v>
      </c>
      <c r="G257" t="s">
        <v>82</v>
      </c>
      <c r="H257">
        <v>87.46</v>
      </c>
      <c r="I257" s="17">
        <v>364</v>
      </c>
      <c r="J257">
        <v>12.54</v>
      </c>
      <c r="L257">
        <v>19922</v>
      </c>
      <c r="M257" t="s">
        <v>81</v>
      </c>
      <c r="N257">
        <v>84.65</v>
      </c>
      <c r="O257" s="17">
        <v>403</v>
      </c>
      <c r="P257">
        <v>15.35</v>
      </c>
    </row>
    <row r="258" spans="6:16" x14ac:dyDescent="0.25">
      <c r="F258">
        <v>19923</v>
      </c>
      <c r="G258" t="s">
        <v>82</v>
      </c>
      <c r="H258">
        <v>87.89</v>
      </c>
      <c r="I258" s="17">
        <v>412</v>
      </c>
      <c r="J258">
        <v>12.11</v>
      </c>
      <c r="L258">
        <v>19923</v>
      </c>
      <c r="M258" t="s">
        <v>81</v>
      </c>
      <c r="N258">
        <v>84.62</v>
      </c>
      <c r="O258" s="17">
        <v>425</v>
      </c>
      <c r="P258">
        <v>15.38</v>
      </c>
    </row>
    <row r="259" spans="6:16" x14ac:dyDescent="0.25">
      <c r="F259">
        <v>19924</v>
      </c>
      <c r="G259" t="s">
        <v>82</v>
      </c>
      <c r="H259">
        <v>88.34</v>
      </c>
      <c r="I259" s="17">
        <v>407</v>
      </c>
      <c r="J259">
        <v>11.66</v>
      </c>
      <c r="L259">
        <v>19924</v>
      </c>
      <c r="M259" t="s">
        <v>81</v>
      </c>
      <c r="N259">
        <v>84.3</v>
      </c>
      <c r="O259" s="17">
        <v>426</v>
      </c>
      <c r="P259">
        <v>15.7</v>
      </c>
    </row>
    <row r="260" spans="6:16" x14ac:dyDescent="0.25">
      <c r="F260">
        <v>19931</v>
      </c>
      <c r="G260" t="s">
        <v>82</v>
      </c>
      <c r="H260">
        <v>89.42</v>
      </c>
      <c r="I260" s="17">
        <v>417</v>
      </c>
      <c r="J260">
        <v>10.58</v>
      </c>
      <c r="L260">
        <v>19931</v>
      </c>
      <c r="M260" t="s">
        <v>81</v>
      </c>
      <c r="N260">
        <v>86.1</v>
      </c>
      <c r="O260" s="17">
        <v>443</v>
      </c>
      <c r="P260">
        <v>13.9</v>
      </c>
    </row>
    <row r="261" spans="6:16" x14ac:dyDescent="0.25">
      <c r="F261">
        <v>19932</v>
      </c>
      <c r="G261" t="s">
        <v>82</v>
      </c>
      <c r="H261">
        <v>89.18</v>
      </c>
      <c r="I261" s="17">
        <v>454</v>
      </c>
      <c r="J261">
        <v>10.82</v>
      </c>
      <c r="L261">
        <v>19932</v>
      </c>
      <c r="M261" t="s">
        <v>81</v>
      </c>
      <c r="N261">
        <v>86.3</v>
      </c>
      <c r="O261" s="17">
        <v>458</v>
      </c>
      <c r="P261">
        <v>13.7</v>
      </c>
    </row>
    <row r="262" spans="6:16" x14ac:dyDescent="0.25">
      <c r="F262">
        <v>19933</v>
      </c>
      <c r="G262" t="s">
        <v>82</v>
      </c>
      <c r="H262">
        <v>89.45</v>
      </c>
      <c r="I262" s="17">
        <v>466</v>
      </c>
      <c r="J262">
        <v>10.55</v>
      </c>
      <c r="L262">
        <v>19933</v>
      </c>
      <c r="M262" t="s">
        <v>81</v>
      </c>
      <c r="N262">
        <v>86.83</v>
      </c>
      <c r="O262" s="17">
        <v>474</v>
      </c>
      <c r="P262">
        <v>13.17</v>
      </c>
    </row>
    <row r="263" spans="6:16" x14ac:dyDescent="0.25">
      <c r="F263">
        <v>19934</v>
      </c>
      <c r="G263" t="s">
        <v>82</v>
      </c>
      <c r="H263">
        <v>89.41</v>
      </c>
      <c r="I263" s="17">
        <v>452</v>
      </c>
      <c r="J263">
        <v>10.59</v>
      </c>
      <c r="L263">
        <v>19934</v>
      </c>
      <c r="M263" t="s">
        <v>81</v>
      </c>
      <c r="N263">
        <v>87.32</v>
      </c>
      <c r="O263" s="17">
        <v>456</v>
      </c>
      <c r="P263">
        <v>12.68</v>
      </c>
    </row>
    <row r="264" spans="6:16" x14ac:dyDescent="0.25">
      <c r="F264">
        <v>19941</v>
      </c>
      <c r="G264" t="s">
        <v>82</v>
      </c>
      <c r="H264">
        <v>89.46</v>
      </c>
      <c r="I264" s="17">
        <v>413</v>
      </c>
      <c r="J264">
        <v>10.54</v>
      </c>
      <c r="L264">
        <v>19941</v>
      </c>
      <c r="M264" t="s">
        <v>81</v>
      </c>
      <c r="N264">
        <v>87.53</v>
      </c>
      <c r="O264" s="17">
        <v>416</v>
      </c>
      <c r="P264">
        <v>12.47</v>
      </c>
    </row>
    <row r="265" spans="6:16" x14ac:dyDescent="0.25">
      <c r="F265">
        <v>19942</v>
      </c>
      <c r="G265" t="s">
        <v>82</v>
      </c>
      <c r="H265">
        <v>90.71</v>
      </c>
      <c r="I265" s="17">
        <v>425</v>
      </c>
      <c r="J265">
        <v>9.2899999999999991</v>
      </c>
      <c r="L265">
        <v>19942</v>
      </c>
      <c r="M265" t="s">
        <v>81</v>
      </c>
      <c r="N265">
        <v>88.72</v>
      </c>
      <c r="O265" s="17">
        <v>420</v>
      </c>
      <c r="P265">
        <v>11.28</v>
      </c>
    </row>
    <row r="266" spans="6:16" x14ac:dyDescent="0.25">
      <c r="F266">
        <v>19943</v>
      </c>
      <c r="G266" t="s">
        <v>82</v>
      </c>
      <c r="H266">
        <v>91</v>
      </c>
      <c r="I266" s="17">
        <v>437</v>
      </c>
      <c r="J266">
        <v>9</v>
      </c>
      <c r="L266">
        <v>19943</v>
      </c>
      <c r="M266" t="s">
        <v>81</v>
      </c>
      <c r="N266">
        <v>89.27</v>
      </c>
      <c r="O266" s="17">
        <v>405</v>
      </c>
      <c r="P266">
        <v>10.73</v>
      </c>
    </row>
    <row r="267" spans="6:16" x14ac:dyDescent="0.25">
      <c r="F267">
        <v>19944</v>
      </c>
      <c r="G267" t="s">
        <v>82</v>
      </c>
      <c r="H267">
        <v>91.37</v>
      </c>
      <c r="I267" s="17">
        <v>442</v>
      </c>
      <c r="J267">
        <v>8.6300000000000008</v>
      </c>
      <c r="L267">
        <v>19944</v>
      </c>
      <c r="M267" t="s">
        <v>81</v>
      </c>
      <c r="N267">
        <v>89.16</v>
      </c>
      <c r="O267" s="17">
        <v>397</v>
      </c>
      <c r="P267">
        <v>10.84</v>
      </c>
    </row>
    <row r="268" spans="6:16" x14ac:dyDescent="0.25">
      <c r="F268">
        <v>19951</v>
      </c>
      <c r="G268" t="s">
        <v>82</v>
      </c>
      <c r="H268">
        <v>91.69</v>
      </c>
      <c r="I268" s="17">
        <v>446</v>
      </c>
      <c r="J268">
        <v>8.31</v>
      </c>
      <c r="L268">
        <v>19951</v>
      </c>
      <c r="M268" t="s">
        <v>81</v>
      </c>
      <c r="N268">
        <v>89.21</v>
      </c>
      <c r="O268" s="17">
        <v>392</v>
      </c>
      <c r="P268">
        <v>10.79</v>
      </c>
    </row>
    <row r="269" spans="6:16" x14ac:dyDescent="0.25">
      <c r="F269">
        <v>19952</v>
      </c>
      <c r="G269" t="s">
        <v>82</v>
      </c>
      <c r="H269">
        <v>92.06</v>
      </c>
      <c r="I269" s="17">
        <v>473</v>
      </c>
      <c r="J269">
        <v>7.94</v>
      </c>
      <c r="L269">
        <v>19952</v>
      </c>
      <c r="M269" t="s">
        <v>81</v>
      </c>
      <c r="N269">
        <v>88.94</v>
      </c>
      <c r="O269" s="17">
        <v>387</v>
      </c>
      <c r="P269">
        <v>11.06</v>
      </c>
    </row>
    <row r="270" spans="6:16" x14ac:dyDescent="0.25">
      <c r="F270">
        <v>19953</v>
      </c>
      <c r="G270" t="s">
        <v>82</v>
      </c>
      <c r="H270">
        <v>92.63</v>
      </c>
      <c r="I270" s="17">
        <v>529</v>
      </c>
      <c r="J270">
        <v>7.37</v>
      </c>
      <c r="L270">
        <v>19953</v>
      </c>
      <c r="M270" t="s">
        <v>81</v>
      </c>
      <c r="N270">
        <v>89.18</v>
      </c>
      <c r="O270" s="17">
        <v>435</v>
      </c>
      <c r="P270">
        <v>10.82</v>
      </c>
    </row>
    <row r="271" spans="6:16" x14ac:dyDescent="0.25">
      <c r="F271">
        <v>19954</v>
      </c>
      <c r="G271" t="s">
        <v>82</v>
      </c>
      <c r="H271">
        <v>92.45</v>
      </c>
      <c r="I271" s="17">
        <v>545</v>
      </c>
      <c r="J271">
        <v>7.55</v>
      </c>
      <c r="L271">
        <v>19954</v>
      </c>
      <c r="M271" t="s">
        <v>81</v>
      </c>
      <c r="N271">
        <v>89.31</v>
      </c>
      <c r="O271" s="17">
        <v>459</v>
      </c>
      <c r="P271">
        <v>10.69</v>
      </c>
    </row>
    <row r="272" spans="6:16" x14ac:dyDescent="0.25">
      <c r="F272">
        <v>19961</v>
      </c>
      <c r="G272" t="s">
        <v>82</v>
      </c>
      <c r="H272">
        <v>92.6</v>
      </c>
      <c r="I272" s="17">
        <v>560</v>
      </c>
      <c r="J272">
        <v>7.4</v>
      </c>
      <c r="L272">
        <v>19961</v>
      </c>
      <c r="M272" t="s">
        <v>81</v>
      </c>
      <c r="N272">
        <v>90.31</v>
      </c>
      <c r="O272" s="17">
        <v>466</v>
      </c>
      <c r="P272">
        <v>9.69</v>
      </c>
    </row>
    <row r="273" spans="6:16" x14ac:dyDescent="0.25">
      <c r="F273">
        <v>19962</v>
      </c>
      <c r="G273" t="s">
        <v>82</v>
      </c>
      <c r="H273">
        <v>92.41</v>
      </c>
      <c r="I273" s="17">
        <v>611</v>
      </c>
      <c r="J273">
        <v>7.59</v>
      </c>
      <c r="L273">
        <v>19962</v>
      </c>
      <c r="M273" t="s">
        <v>81</v>
      </c>
      <c r="N273">
        <v>90.24</v>
      </c>
      <c r="O273" s="17">
        <v>492</v>
      </c>
      <c r="P273">
        <v>9.76</v>
      </c>
    </row>
    <row r="274" spans="6:16" x14ac:dyDescent="0.25">
      <c r="F274">
        <v>19963</v>
      </c>
      <c r="G274" t="s">
        <v>82</v>
      </c>
      <c r="H274">
        <v>92.75</v>
      </c>
      <c r="I274" s="17">
        <v>608</v>
      </c>
      <c r="J274">
        <v>7.25</v>
      </c>
      <c r="L274">
        <v>19963</v>
      </c>
      <c r="M274" t="s">
        <v>81</v>
      </c>
      <c r="N274">
        <v>90.84</v>
      </c>
      <c r="O274" s="17">
        <v>482</v>
      </c>
      <c r="P274">
        <v>9.16</v>
      </c>
    </row>
    <row r="275" spans="6:16" x14ac:dyDescent="0.25">
      <c r="F275">
        <v>19964</v>
      </c>
      <c r="G275" t="s">
        <v>82</v>
      </c>
      <c r="H275">
        <v>92.91</v>
      </c>
      <c r="I275" s="17">
        <v>578</v>
      </c>
      <c r="J275">
        <v>7.09</v>
      </c>
      <c r="L275">
        <v>19964</v>
      </c>
      <c r="M275" t="s">
        <v>81</v>
      </c>
      <c r="N275">
        <v>91.1</v>
      </c>
      <c r="O275" s="17">
        <v>478</v>
      </c>
      <c r="P275">
        <v>8.9</v>
      </c>
    </row>
    <row r="276" spans="6:16" x14ac:dyDescent="0.25">
      <c r="F276">
        <v>19971</v>
      </c>
      <c r="G276" t="s">
        <v>82</v>
      </c>
      <c r="H276">
        <v>92.75</v>
      </c>
      <c r="I276" s="17">
        <v>625</v>
      </c>
      <c r="J276">
        <v>7.25</v>
      </c>
      <c r="L276">
        <v>19971</v>
      </c>
      <c r="M276" t="s">
        <v>81</v>
      </c>
      <c r="N276">
        <v>91.83</v>
      </c>
      <c r="O276" s="17">
        <v>531</v>
      </c>
      <c r="P276">
        <v>8.17</v>
      </c>
    </row>
    <row r="277" spans="6:16" x14ac:dyDescent="0.25">
      <c r="F277">
        <v>19972</v>
      </c>
      <c r="G277" t="s">
        <v>82</v>
      </c>
      <c r="H277">
        <v>93.03</v>
      </c>
      <c r="I277" s="17">
        <v>719</v>
      </c>
      <c r="J277">
        <v>6.97</v>
      </c>
      <c r="L277">
        <v>19972</v>
      </c>
      <c r="M277" t="s">
        <v>81</v>
      </c>
      <c r="N277">
        <v>92.65</v>
      </c>
      <c r="O277" s="17">
        <v>583</v>
      </c>
      <c r="P277">
        <v>7.35</v>
      </c>
    </row>
    <row r="278" spans="6:16" x14ac:dyDescent="0.25">
      <c r="F278">
        <v>19973</v>
      </c>
      <c r="G278" t="s">
        <v>82</v>
      </c>
      <c r="H278">
        <v>93.39</v>
      </c>
      <c r="I278" s="17">
        <v>742</v>
      </c>
      <c r="J278">
        <v>6.61</v>
      </c>
      <c r="L278">
        <v>19973</v>
      </c>
      <c r="M278" t="s">
        <v>81</v>
      </c>
      <c r="N278">
        <v>92.75</v>
      </c>
      <c r="O278" s="17">
        <v>558</v>
      </c>
      <c r="P278">
        <v>7.25</v>
      </c>
    </row>
    <row r="279" spans="6:16" x14ac:dyDescent="0.25">
      <c r="F279">
        <v>19974</v>
      </c>
      <c r="G279" t="s">
        <v>82</v>
      </c>
      <c r="H279">
        <v>93.3</v>
      </c>
      <c r="I279" s="17">
        <v>700</v>
      </c>
      <c r="J279">
        <v>6.7</v>
      </c>
      <c r="L279">
        <v>19974</v>
      </c>
      <c r="M279" t="s">
        <v>81</v>
      </c>
      <c r="N279">
        <v>93.18</v>
      </c>
      <c r="O279" s="17">
        <v>600</v>
      </c>
      <c r="P279">
        <v>6.82</v>
      </c>
    </row>
    <row r="280" spans="6:16" x14ac:dyDescent="0.25">
      <c r="F280">
        <v>19981</v>
      </c>
      <c r="G280" t="s">
        <v>82</v>
      </c>
      <c r="H280">
        <v>93.16</v>
      </c>
      <c r="I280" s="17">
        <v>695</v>
      </c>
      <c r="J280">
        <v>6.84</v>
      </c>
      <c r="L280">
        <v>19981</v>
      </c>
      <c r="M280" t="s">
        <v>81</v>
      </c>
      <c r="N280">
        <v>93.74</v>
      </c>
      <c r="O280" s="17">
        <v>636</v>
      </c>
      <c r="P280">
        <v>6.26</v>
      </c>
    </row>
    <row r="281" spans="6:16" x14ac:dyDescent="0.25">
      <c r="F281">
        <v>19982</v>
      </c>
      <c r="G281" t="s">
        <v>82</v>
      </c>
      <c r="H281">
        <v>93.4</v>
      </c>
      <c r="I281" s="17">
        <v>732</v>
      </c>
      <c r="J281">
        <v>6.6</v>
      </c>
      <c r="L281">
        <v>19982</v>
      </c>
      <c r="M281" t="s">
        <v>81</v>
      </c>
      <c r="N281">
        <v>93.8</v>
      </c>
      <c r="O281" s="17">
        <v>668</v>
      </c>
      <c r="P281">
        <v>6.2</v>
      </c>
    </row>
    <row r="282" spans="6:16" x14ac:dyDescent="0.25">
      <c r="F282">
        <v>19983</v>
      </c>
      <c r="G282" t="s">
        <v>82</v>
      </c>
      <c r="H282">
        <v>93.52</v>
      </c>
      <c r="I282" s="17">
        <v>713</v>
      </c>
      <c r="J282">
        <v>6.48</v>
      </c>
      <c r="L282">
        <v>19983</v>
      </c>
      <c r="M282" t="s">
        <v>81</v>
      </c>
      <c r="N282">
        <v>93.88</v>
      </c>
      <c r="O282" s="17">
        <v>668</v>
      </c>
      <c r="P282">
        <v>6.12</v>
      </c>
    </row>
    <row r="283" spans="6:16" x14ac:dyDescent="0.25">
      <c r="F283">
        <v>19984</v>
      </c>
      <c r="G283" t="s">
        <v>82</v>
      </c>
      <c r="H283">
        <v>93.55</v>
      </c>
      <c r="I283" s="17">
        <v>721</v>
      </c>
      <c r="J283">
        <v>6.45</v>
      </c>
      <c r="L283">
        <v>19984</v>
      </c>
      <c r="M283" t="s">
        <v>81</v>
      </c>
      <c r="N283">
        <v>93.79</v>
      </c>
      <c r="O283" s="17">
        <v>668</v>
      </c>
      <c r="P283">
        <v>6.21</v>
      </c>
    </row>
    <row r="284" spans="6:16" x14ac:dyDescent="0.25">
      <c r="F284">
        <v>19991</v>
      </c>
      <c r="G284" t="s">
        <v>82</v>
      </c>
      <c r="H284">
        <v>93.38</v>
      </c>
      <c r="I284" s="17">
        <v>732</v>
      </c>
      <c r="J284">
        <v>6.62</v>
      </c>
      <c r="L284">
        <v>19991</v>
      </c>
      <c r="M284" t="s">
        <v>81</v>
      </c>
      <c r="N284">
        <v>94.05</v>
      </c>
      <c r="O284" s="17">
        <v>684</v>
      </c>
      <c r="P284">
        <v>5.95</v>
      </c>
    </row>
    <row r="285" spans="6:16" x14ac:dyDescent="0.25">
      <c r="F285">
        <v>19992</v>
      </c>
      <c r="G285" t="s">
        <v>82</v>
      </c>
      <c r="H285">
        <v>93.46</v>
      </c>
      <c r="I285" s="17">
        <v>745</v>
      </c>
      <c r="J285">
        <v>6.54</v>
      </c>
      <c r="L285">
        <v>19992</v>
      </c>
      <c r="M285" t="s">
        <v>81</v>
      </c>
      <c r="N285">
        <v>94.1</v>
      </c>
      <c r="O285" s="17">
        <v>729</v>
      </c>
      <c r="P285">
        <v>5.9</v>
      </c>
    </row>
    <row r="286" spans="6:16" x14ac:dyDescent="0.25">
      <c r="F286">
        <v>19993</v>
      </c>
      <c r="G286" t="s">
        <v>82</v>
      </c>
      <c r="H286">
        <v>93.15</v>
      </c>
      <c r="I286" s="17">
        <v>754</v>
      </c>
      <c r="J286">
        <v>6.85</v>
      </c>
      <c r="L286">
        <v>19993</v>
      </c>
      <c r="M286" t="s">
        <v>81</v>
      </c>
      <c r="N286">
        <v>93.73</v>
      </c>
      <c r="O286" s="17">
        <v>744</v>
      </c>
      <c r="P286">
        <v>6.27</v>
      </c>
    </row>
    <row r="287" spans="6:16" x14ac:dyDescent="0.25">
      <c r="F287">
        <v>19994</v>
      </c>
      <c r="G287" t="s">
        <v>82</v>
      </c>
      <c r="H287">
        <v>93.11</v>
      </c>
      <c r="I287" s="17">
        <v>763</v>
      </c>
      <c r="J287">
        <v>6.89</v>
      </c>
      <c r="L287">
        <v>19994</v>
      </c>
      <c r="M287" t="s">
        <v>81</v>
      </c>
      <c r="N287">
        <v>93.67</v>
      </c>
      <c r="O287" s="17">
        <v>740</v>
      </c>
      <c r="P287">
        <v>6.33</v>
      </c>
    </row>
    <row r="288" spans="6:16" x14ac:dyDescent="0.25">
      <c r="F288">
        <v>20001</v>
      </c>
      <c r="G288" t="s">
        <v>82</v>
      </c>
      <c r="H288">
        <v>93.35</v>
      </c>
      <c r="I288" s="17">
        <v>790</v>
      </c>
      <c r="J288">
        <v>6.65</v>
      </c>
      <c r="L288">
        <v>20001</v>
      </c>
      <c r="M288" t="s">
        <v>81</v>
      </c>
      <c r="N288">
        <v>93.64</v>
      </c>
      <c r="O288" s="17">
        <v>773</v>
      </c>
      <c r="P288">
        <v>6.36</v>
      </c>
    </row>
    <row r="289" spans="6:16" x14ac:dyDescent="0.25">
      <c r="F289">
        <v>20002</v>
      </c>
      <c r="G289" t="s">
        <v>82</v>
      </c>
      <c r="H289">
        <v>93.55</v>
      </c>
      <c r="I289" s="17">
        <v>873</v>
      </c>
      <c r="J289">
        <v>6.45</v>
      </c>
      <c r="L289">
        <v>20002</v>
      </c>
      <c r="M289" t="s">
        <v>81</v>
      </c>
      <c r="N289">
        <v>93.59</v>
      </c>
      <c r="O289" s="17">
        <v>863</v>
      </c>
      <c r="P289">
        <v>6.41</v>
      </c>
    </row>
    <row r="290" spans="6:16" x14ac:dyDescent="0.25">
      <c r="F290">
        <v>20003</v>
      </c>
      <c r="G290" t="s">
        <v>82</v>
      </c>
      <c r="H290">
        <v>93.63</v>
      </c>
      <c r="I290" s="17">
        <v>885</v>
      </c>
      <c r="J290">
        <v>6.37</v>
      </c>
      <c r="L290">
        <v>20003</v>
      </c>
      <c r="M290" t="s">
        <v>81</v>
      </c>
      <c r="N290">
        <v>94.29</v>
      </c>
      <c r="O290" s="17">
        <v>885</v>
      </c>
      <c r="P290">
        <v>5.71</v>
      </c>
    </row>
    <row r="291" spans="6:16" x14ac:dyDescent="0.25">
      <c r="F291">
        <v>20004</v>
      </c>
      <c r="G291" t="s">
        <v>82</v>
      </c>
      <c r="H291">
        <v>93.76</v>
      </c>
      <c r="I291" s="17">
        <v>893</v>
      </c>
      <c r="J291">
        <v>6.24</v>
      </c>
      <c r="L291">
        <v>20004</v>
      </c>
      <c r="M291" t="s">
        <v>81</v>
      </c>
      <c r="N291">
        <v>94.39</v>
      </c>
      <c r="O291" s="17">
        <v>898</v>
      </c>
      <c r="P291">
        <v>5.61</v>
      </c>
    </row>
    <row r="292" spans="6:16" x14ac:dyDescent="0.25">
      <c r="F292">
        <v>20011</v>
      </c>
      <c r="G292" t="s">
        <v>82</v>
      </c>
      <c r="H292">
        <v>93.37</v>
      </c>
      <c r="I292" s="17">
        <v>910</v>
      </c>
      <c r="J292">
        <v>6.63</v>
      </c>
      <c r="L292">
        <v>20011</v>
      </c>
      <c r="M292" t="s">
        <v>81</v>
      </c>
      <c r="N292">
        <v>94.08</v>
      </c>
      <c r="O292" s="17">
        <v>911</v>
      </c>
      <c r="P292">
        <v>5.92</v>
      </c>
    </row>
    <row r="293" spans="6:16" x14ac:dyDescent="0.25">
      <c r="F293">
        <v>20012</v>
      </c>
      <c r="G293" t="s">
        <v>82</v>
      </c>
      <c r="H293">
        <v>92.65</v>
      </c>
      <c r="I293" s="17">
        <v>922</v>
      </c>
      <c r="J293">
        <v>7.35</v>
      </c>
      <c r="L293">
        <v>20012</v>
      </c>
      <c r="M293" t="s">
        <v>81</v>
      </c>
      <c r="N293">
        <v>93.61</v>
      </c>
      <c r="O293" s="17">
        <v>934</v>
      </c>
      <c r="P293">
        <v>6.39</v>
      </c>
    </row>
    <row r="294" spans="6:16" x14ac:dyDescent="0.25">
      <c r="F294">
        <v>20013</v>
      </c>
      <c r="G294" t="s">
        <v>82</v>
      </c>
      <c r="H294">
        <v>92.25</v>
      </c>
      <c r="I294" s="17">
        <v>941</v>
      </c>
      <c r="J294">
        <v>7.75</v>
      </c>
      <c r="L294">
        <v>20013</v>
      </c>
      <c r="M294" t="s">
        <v>81</v>
      </c>
      <c r="N294">
        <v>92.07</v>
      </c>
      <c r="O294" s="17">
        <v>949</v>
      </c>
      <c r="P294">
        <v>7.93</v>
      </c>
    </row>
    <row r="295" spans="6:16" x14ac:dyDescent="0.25">
      <c r="F295">
        <v>20014</v>
      </c>
      <c r="G295" t="s">
        <v>82</v>
      </c>
      <c r="H295">
        <v>91.63</v>
      </c>
      <c r="I295" s="17">
        <v>978</v>
      </c>
      <c r="J295">
        <v>8.3699999999999992</v>
      </c>
      <c r="L295">
        <v>20014</v>
      </c>
      <c r="M295" t="s">
        <v>81</v>
      </c>
      <c r="N295">
        <v>91.4</v>
      </c>
      <c r="O295" s="17">
        <v>1016</v>
      </c>
      <c r="P295">
        <v>8.6</v>
      </c>
    </row>
    <row r="296" spans="6:16" x14ac:dyDescent="0.25">
      <c r="F296">
        <v>20021</v>
      </c>
      <c r="G296" t="s">
        <v>82</v>
      </c>
      <c r="H296">
        <v>91.04</v>
      </c>
      <c r="I296" s="17">
        <v>980</v>
      </c>
      <c r="J296">
        <v>8.9600000000000009</v>
      </c>
      <c r="L296">
        <v>20021</v>
      </c>
      <c r="M296" t="s">
        <v>81</v>
      </c>
      <c r="N296">
        <v>90.52</v>
      </c>
      <c r="O296" s="17">
        <v>1017</v>
      </c>
      <c r="P296">
        <v>9.48</v>
      </c>
    </row>
    <row r="297" spans="6:16" x14ac:dyDescent="0.25">
      <c r="F297">
        <v>20022</v>
      </c>
      <c r="G297" t="s">
        <v>82</v>
      </c>
      <c r="H297">
        <v>90.19</v>
      </c>
      <c r="I297" s="17">
        <v>1034</v>
      </c>
      <c r="J297">
        <v>9.81</v>
      </c>
      <c r="L297">
        <v>20022</v>
      </c>
      <c r="M297" t="s">
        <v>81</v>
      </c>
      <c r="N297">
        <v>88.71</v>
      </c>
      <c r="O297" s="17">
        <v>1099</v>
      </c>
      <c r="P297">
        <v>11.29</v>
      </c>
    </row>
    <row r="298" spans="6:16" x14ac:dyDescent="0.25">
      <c r="F298">
        <v>20023</v>
      </c>
      <c r="G298" t="s">
        <v>82</v>
      </c>
      <c r="H298">
        <v>90.07</v>
      </c>
      <c r="I298" s="17">
        <v>1024</v>
      </c>
      <c r="J298">
        <v>9.93</v>
      </c>
      <c r="L298">
        <v>20023</v>
      </c>
      <c r="M298" t="s">
        <v>81</v>
      </c>
      <c r="N298">
        <v>87.52</v>
      </c>
      <c r="O298" s="17">
        <v>1077</v>
      </c>
      <c r="P298">
        <v>12.48</v>
      </c>
    </row>
    <row r="299" spans="6:16" x14ac:dyDescent="0.25">
      <c r="F299">
        <v>20024</v>
      </c>
      <c r="G299" t="s">
        <v>82</v>
      </c>
      <c r="H299">
        <v>88.87</v>
      </c>
      <c r="I299" s="17">
        <v>971</v>
      </c>
      <c r="J299">
        <v>11.13</v>
      </c>
      <c r="L299">
        <v>20024</v>
      </c>
      <c r="M299" t="s">
        <v>81</v>
      </c>
      <c r="N299">
        <v>86.63</v>
      </c>
      <c r="O299" s="17">
        <v>1053</v>
      </c>
      <c r="P299">
        <v>13.37</v>
      </c>
    </row>
    <row r="300" spans="6:16" x14ac:dyDescent="0.25">
      <c r="F300">
        <v>20031</v>
      </c>
      <c r="G300" t="s">
        <v>82</v>
      </c>
      <c r="H300">
        <v>88.18</v>
      </c>
      <c r="I300" s="17">
        <v>1059</v>
      </c>
      <c r="J300">
        <v>11.82</v>
      </c>
      <c r="L300">
        <v>20031</v>
      </c>
      <c r="M300" t="s">
        <v>81</v>
      </c>
      <c r="N300">
        <v>85.68</v>
      </c>
      <c r="O300" s="17">
        <v>1076</v>
      </c>
      <c r="P300">
        <v>14.32</v>
      </c>
    </row>
    <row r="301" spans="6:16" x14ac:dyDescent="0.25">
      <c r="F301">
        <v>20032</v>
      </c>
      <c r="G301" t="s">
        <v>82</v>
      </c>
      <c r="H301">
        <v>87.63</v>
      </c>
      <c r="I301" s="17">
        <v>1058</v>
      </c>
      <c r="J301">
        <v>12.37</v>
      </c>
      <c r="L301">
        <v>20032</v>
      </c>
      <c r="M301" t="s">
        <v>81</v>
      </c>
      <c r="N301">
        <v>85.12</v>
      </c>
      <c r="O301" s="17">
        <v>1086</v>
      </c>
      <c r="P301">
        <v>14.88</v>
      </c>
    </row>
    <row r="302" spans="6:16" x14ac:dyDescent="0.25">
      <c r="F302">
        <v>20033</v>
      </c>
      <c r="G302" t="s">
        <v>82</v>
      </c>
      <c r="H302">
        <v>87.98</v>
      </c>
      <c r="I302" s="17">
        <v>1068</v>
      </c>
      <c r="J302">
        <v>12.02</v>
      </c>
      <c r="L302">
        <v>20033</v>
      </c>
      <c r="M302" t="s">
        <v>81</v>
      </c>
      <c r="N302">
        <v>84.69</v>
      </c>
      <c r="O302" s="17">
        <v>1102</v>
      </c>
      <c r="P302">
        <v>15.31</v>
      </c>
    </row>
    <row r="303" spans="6:16" x14ac:dyDescent="0.25">
      <c r="F303">
        <v>20034</v>
      </c>
      <c r="G303" t="s">
        <v>82</v>
      </c>
      <c r="H303">
        <v>88.51</v>
      </c>
      <c r="I303" s="17">
        <v>1068</v>
      </c>
      <c r="J303">
        <v>11.49</v>
      </c>
      <c r="L303">
        <v>20034</v>
      </c>
      <c r="M303" t="s">
        <v>81</v>
      </c>
      <c r="N303">
        <v>84.64</v>
      </c>
      <c r="O303" s="17">
        <v>1072</v>
      </c>
      <c r="P303">
        <v>15.36</v>
      </c>
    </row>
    <row r="304" spans="6:16" x14ac:dyDescent="0.25">
      <c r="F304">
        <v>20041</v>
      </c>
      <c r="G304" t="s">
        <v>82</v>
      </c>
      <c r="H304">
        <v>87.83</v>
      </c>
      <c r="I304" s="17">
        <v>1053</v>
      </c>
      <c r="J304">
        <v>12.17</v>
      </c>
      <c r="L304">
        <v>20041</v>
      </c>
      <c r="M304" t="s">
        <v>81</v>
      </c>
      <c r="N304">
        <v>83.96</v>
      </c>
      <c r="O304" s="17">
        <v>1086</v>
      </c>
      <c r="P304">
        <v>16.04</v>
      </c>
    </row>
    <row r="305" spans="6:16" x14ac:dyDescent="0.25">
      <c r="F305">
        <v>20042</v>
      </c>
      <c r="G305" t="s">
        <v>82</v>
      </c>
      <c r="H305">
        <v>89.1</v>
      </c>
      <c r="I305" s="17">
        <v>1041</v>
      </c>
      <c r="J305">
        <v>10.9</v>
      </c>
      <c r="L305">
        <v>20042</v>
      </c>
      <c r="M305" t="s">
        <v>81</v>
      </c>
      <c r="N305">
        <v>84.64</v>
      </c>
      <c r="O305" s="17">
        <v>1060</v>
      </c>
      <c r="P305">
        <v>15.36</v>
      </c>
    </row>
    <row r="306" spans="6:16" x14ac:dyDescent="0.25">
      <c r="F306">
        <v>20043</v>
      </c>
      <c r="G306" t="s">
        <v>82</v>
      </c>
      <c r="H306">
        <v>89.03</v>
      </c>
      <c r="I306" s="17">
        <v>1062</v>
      </c>
      <c r="J306">
        <v>10.97</v>
      </c>
      <c r="L306">
        <v>20043</v>
      </c>
      <c r="M306" t="s">
        <v>81</v>
      </c>
      <c r="N306">
        <v>85.22</v>
      </c>
      <c r="O306" s="17">
        <v>1071</v>
      </c>
      <c r="P306">
        <v>14.78</v>
      </c>
    </row>
    <row r="307" spans="6:16" x14ac:dyDescent="0.25">
      <c r="F307">
        <v>20044</v>
      </c>
      <c r="G307" t="s">
        <v>82</v>
      </c>
      <c r="H307">
        <v>89.08</v>
      </c>
      <c r="I307" s="17">
        <v>1105</v>
      </c>
      <c r="J307">
        <v>10.92</v>
      </c>
      <c r="L307">
        <v>20044</v>
      </c>
      <c r="M307" t="s">
        <v>81</v>
      </c>
      <c r="N307">
        <v>85.23</v>
      </c>
      <c r="O307" s="17">
        <v>1062</v>
      </c>
      <c r="P307">
        <v>14.77</v>
      </c>
    </row>
    <row r="308" spans="6:16" x14ac:dyDescent="0.25">
      <c r="F308">
        <v>20051</v>
      </c>
      <c r="G308" t="s">
        <v>82</v>
      </c>
      <c r="H308">
        <v>89.41</v>
      </c>
      <c r="I308" s="17">
        <v>1102</v>
      </c>
      <c r="J308">
        <v>10.59</v>
      </c>
      <c r="L308">
        <v>20051</v>
      </c>
      <c r="M308" t="s">
        <v>81</v>
      </c>
      <c r="N308">
        <v>85.82</v>
      </c>
      <c r="O308" s="17">
        <v>1082</v>
      </c>
      <c r="P308">
        <v>14.18</v>
      </c>
    </row>
    <row r="309" spans="6:16" x14ac:dyDescent="0.25">
      <c r="F309">
        <v>20052</v>
      </c>
      <c r="G309" t="s">
        <v>82</v>
      </c>
      <c r="H309">
        <v>89.83</v>
      </c>
      <c r="I309" s="17">
        <v>1291</v>
      </c>
      <c r="J309">
        <v>10.17</v>
      </c>
      <c r="L309">
        <v>20052</v>
      </c>
      <c r="M309" t="s">
        <v>81</v>
      </c>
      <c r="N309">
        <v>86.28</v>
      </c>
      <c r="O309" s="17">
        <v>1106</v>
      </c>
      <c r="P309">
        <v>13.72</v>
      </c>
    </row>
    <row r="310" spans="6:16" x14ac:dyDescent="0.25">
      <c r="F310">
        <v>20053</v>
      </c>
      <c r="G310" t="s">
        <v>82</v>
      </c>
      <c r="H310">
        <v>90.29</v>
      </c>
      <c r="I310" s="17">
        <v>1285</v>
      </c>
      <c r="J310">
        <v>9.7100000000000009</v>
      </c>
      <c r="L310">
        <v>20053</v>
      </c>
      <c r="M310" t="s">
        <v>81</v>
      </c>
      <c r="N310">
        <v>86.47</v>
      </c>
      <c r="O310" s="17">
        <v>1124</v>
      </c>
      <c r="P310">
        <v>13.53</v>
      </c>
    </row>
    <row r="311" spans="6:16" x14ac:dyDescent="0.25">
      <c r="F311">
        <v>20054</v>
      </c>
      <c r="G311" t="s">
        <v>82</v>
      </c>
      <c r="H311">
        <v>91.16</v>
      </c>
      <c r="I311" s="17">
        <v>1369</v>
      </c>
      <c r="J311">
        <v>8.84</v>
      </c>
      <c r="L311">
        <v>20054</v>
      </c>
      <c r="M311" t="s">
        <v>81</v>
      </c>
      <c r="N311">
        <v>86.98</v>
      </c>
      <c r="O311" s="17">
        <v>1128</v>
      </c>
      <c r="P311">
        <v>13.02</v>
      </c>
    </row>
    <row r="312" spans="6:16" x14ac:dyDescent="0.25">
      <c r="F312">
        <v>20061</v>
      </c>
      <c r="G312" t="s">
        <v>82</v>
      </c>
      <c r="H312">
        <v>91.16</v>
      </c>
      <c r="I312" s="17">
        <v>1345</v>
      </c>
      <c r="J312">
        <v>8.84</v>
      </c>
      <c r="L312">
        <v>20061</v>
      </c>
      <c r="M312" t="s">
        <v>81</v>
      </c>
      <c r="N312">
        <v>87.68</v>
      </c>
      <c r="O312" s="17">
        <v>1123</v>
      </c>
      <c r="P312">
        <v>12.32</v>
      </c>
    </row>
    <row r="313" spans="6:16" x14ac:dyDescent="0.25">
      <c r="F313">
        <v>20062</v>
      </c>
      <c r="G313" t="s">
        <v>82</v>
      </c>
      <c r="H313">
        <v>91.25</v>
      </c>
      <c r="I313" s="17">
        <v>1443</v>
      </c>
      <c r="J313">
        <v>8.75</v>
      </c>
      <c r="L313">
        <v>20062</v>
      </c>
      <c r="M313" t="s">
        <v>81</v>
      </c>
      <c r="N313">
        <v>88.46</v>
      </c>
      <c r="O313" s="17">
        <v>1180</v>
      </c>
      <c r="P313">
        <v>11.54</v>
      </c>
    </row>
    <row r="314" spans="6:16" x14ac:dyDescent="0.25">
      <c r="F314">
        <v>20063</v>
      </c>
      <c r="G314" t="s">
        <v>82</v>
      </c>
      <c r="H314">
        <v>91.7</v>
      </c>
      <c r="I314" s="17">
        <v>1502</v>
      </c>
      <c r="J314">
        <v>8.3000000000000007</v>
      </c>
      <c r="L314">
        <v>20063</v>
      </c>
      <c r="M314" t="s">
        <v>81</v>
      </c>
      <c r="N314">
        <v>88.61</v>
      </c>
      <c r="O314" s="17">
        <v>1210</v>
      </c>
      <c r="P314">
        <v>11.39</v>
      </c>
    </row>
    <row r="315" spans="6:16" x14ac:dyDescent="0.25">
      <c r="F315">
        <v>20064</v>
      </c>
      <c r="G315" t="s">
        <v>82</v>
      </c>
      <c r="H315">
        <v>91.78</v>
      </c>
      <c r="I315" s="17">
        <v>1513</v>
      </c>
      <c r="J315">
        <v>8.2200000000000006</v>
      </c>
      <c r="L315">
        <v>20064</v>
      </c>
      <c r="M315" t="s">
        <v>81</v>
      </c>
      <c r="N315">
        <v>89.01</v>
      </c>
      <c r="O315" s="17">
        <v>1249</v>
      </c>
      <c r="P315">
        <v>10.99</v>
      </c>
    </row>
    <row r="316" spans="6:16" x14ac:dyDescent="0.25">
      <c r="F316">
        <v>20071</v>
      </c>
      <c r="G316" t="s">
        <v>82</v>
      </c>
      <c r="H316">
        <v>91.81</v>
      </c>
      <c r="I316" s="17">
        <v>1557</v>
      </c>
      <c r="J316">
        <v>8.19</v>
      </c>
      <c r="L316">
        <v>20071</v>
      </c>
      <c r="M316" t="s">
        <v>81</v>
      </c>
      <c r="N316">
        <v>89.46</v>
      </c>
      <c r="O316" s="17">
        <v>1267</v>
      </c>
      <c r="P316">
        <v>10.54</v>
      </c>
    </row>
    <row r="317" spans="6:16" x14ac:dyDescent="0.25">
      <c r="F317">
        <v>20072</v>
      </c>
      <c r="G317" t="s">
        <v>82</v>
      </c>
      <c r="H317">
        <v>92.19</v>
      </c>
      <c r="I317" s="17">
        <v>1559</v>
      </c>
      <c r="J317">
        <v>7.81</v>
      </c>
      <c r="L317">
        <v>20072</v>
      </c>
      <c r="M317" t="s">
        <v>81</v>
      </c>
      <c r="N317">
        <v>89.3</v>
      </c>
      <c r="O317" s="17">
        <v>1237</v>
      </c>
      <c r="P317">
        <v>10.7</v>
      </c>
    </row>
    <row r="318" spans="6:16" x14ac:dyDescent="0.25">
      <c r="F318">
        <v>20073</v>
      </c>
      <c r="G318" t="s">
        <v>82</v>
      </c>
      <c r="H318">
        <v>92.4</v>
      </c>
      <c r="I318" s="17">
        <v>1569</v>
      </c>
      <c r="J318">
        <v>7.6</v>
      </c>
      <c r="L318">
        <v>20073</v>
      </c>
      <c r="M318" t="s">
        <v>81</v>
      </c>
      <c r="N318">
        <v>89.59</v>
      </c>
      <c r="O318" s="17">
        <v>1258</v>
      </c>
      <c r="P318">
        <v>10.41</v>
      </c>
    </row>
    <row r="319" spans="6:16" x14ac:dyDescent="0.25">
      <c r="F319">
        <v>20074</v>
      </c>
      <c r="G319" t="s">
        <v>82</v>
      </c>
      <c r="H319">
        <v>92.13</v>
      </c>
      <c r="I319" s="17">
        <v>1619</v>
      </c>
      <c r="J319">
        <v>7.87</v>
      </c>
      <c r="L319">
        <v>20074</v>
      </c>
      <c r="M319" t="s">
        <v>81</v>
      </c>
      <c r="N319">
        <v>89.35</v>
      </c>
      <c r="O319" s="17">
        <v>1314</v>
      </c>
      <c r="P319">
        <v>10.65</v>
      </c>
    </row>
    <row r="320" spans="6:16" x14ac:dyDescent="0.25">
      <c r="F320">
        <v>20081</v>
      </c>
      <c r="G320" t="s">
        <v>82</v>
      </c>
      <c r="H320">
        <v>92.08</v>
      </c>
      <c r="I320" s="17">
        <v>1658</v>
      </c>
      <c r="J320">
        <v>7.92</v>
      </c>
      <c r="L320">
        <v>20081</v>
      </c>
      <c r="M320" t="s">
        <v>81</v>
      </c>
      <c r="N320">
        <v>89.41</v>
      </c>
      <c r="O320" s="17">
        <v>1390</v>
      </c>
      <c r="P320">
        <v>10.59</v>
      </c>
    </row>
    <row r="321" spans="6:16" x14ac:dyDescent="0.25">
      <c r="F321">
        <v>20082</v>
      </c>
      <c r="G321" t="s">
        <v>82</v>
      </c>
      <c r="H321">
        <v>91.77</v>
      </c>
      <c r="I321" s="17">
        <v>1669</v>
      </c>
      <c r="J321">
        <v>8.23</v>
      </c>
      <c r="L321">
        <v>20082</v>
      </c>
      <c r="M321" t="s">
        <v>81</v>
      </c>
      <c r="N321">
        <v>89.29</v>
      </c>
      <c r="O321" s="17">
        <v>1436</v>
      </c>
      <c r="P321">
        <v>10.71</v>
      </c>
    </row>
    <row r="322" spans="6:16" x14ac:dyDescent="0.25">
      <c r="F322">
        <v>20083</v>
      </c>
      <c r="G322" t="s">
        <v>82</v>
      </c>
      <c r="H322">
        <v>91.01</v>
      </c>
      <c r="I322" s="17">
        <v>1630</v>
      </c>
      <c r="J322">
        <v>8.99</v>
      </c>
      <c r="L322">
        <v>20083</v>
      </c>
      <c r="M322" t="s">
        <v>81</v>
      </c>
      <c r="N322">
        <v>88.28</v>
      </c>
      <c r="O322" s="17">
        <v>1382</v>
      </c>
      <c r="P322">
        <v>11.72</v>
      </c>
    </row>
    <row r="323" spans="6:16" x14ac:dyDescent="0.25">
      <c r="F323">
        <v>20084</v>
      </c>
      <c r="G323" t="s">
        <v>82</v>
      </c>
      <c r="H323">
        <v>90.63</v>
      </c>
      <c r="I323" s="17">
        <v>1625</v>
      </c>
      <c r="J323">
        <v>9.3699999999999992</v>
      </c>
      <c r="L323">
        <v>20084</v>
      </c>
      <c r="M323" t="s">
        <v>81</v>
      </c>
      <c r="N323">
        <v>88</v>
      </c>
      <c r="O323" s="17">
        <v>1382</v>
      </c>
      <c r="P323">
        <v>12</v>
      </c>
    </row>
    <row r="324" spans="6:16" x14ac:dyDescent="0.25">
      <c r="F324">
        <v>20091</v>
      </c>
      <c r="G324" t="s">
        <v>82</v>
      </c>
      <c r="H324">
        <v>90.05</v>
      </c>
      <c r="I324" s="17">
        <v>1639</v>
      </c>
      <c r="J324">
        <v>9.9499999999999993</v>
      </c>
      <c r="L324">
        <v>20091</v>
      </c>
      <c r="M324" t="s">
        <v>81</v>
      </c>
      <c r="N324">
        <v>87.24</v>
      </c>
      <c r="O324" s="17">
        <v>1382</v>
      </c>
      <c r="P324">
        <v>12.76</v>
      </c>
    </row>
    <row r="325" spans="6:16" x14ac:dyDescent="0.25">
      <c r="F325">
        <v>20092</v>
      </c>
      <c r="G325" t="s">
        <v>82</v>
      </c>
      <c r="H325">
        <v>89.15</v>
      </c>
      <c r="I325" s="17">
        <v>1668</v>
      </c>
      <c r="J325">
        <v>10.85</v>
      </c>
      <c r="L325">
        <v>20092</v>
      </c>
      <c r="M325" t="s">
        <v>81</v>
      </c>
      <c r="N325">
        <v>86.26</v>
      </c>
      <c r="O325" s="17">
        <v>1398</v>
      </c>
      <c r="P325">
        <v>13.74</v>
      </c>
    </row>
    <row r="326" spans="6:16" x14ac:dyDescent="0.25">
      <c r="F326">
        <v>20093</v>
      </c>
      <c r="G326" t="s">
        <v>82</v>
      </c>
      <c r="H326">
        <v>88.97</v>
      </c>
      <c r="I326" s="17">
        <v>1663</v>
      </c>
      <c r="J326">
        <v>11.03</v>
      </c>
      <c r="L326">
        <v>20093</v>
      </c>
      <c r="M326" t="s">
        <v>81</v>
      </c>
      <c r="N326">
        <v>85.74</v>
      </c>
      <c r="O326" s="17">
        <v>1393</v>
      </c>
      <c r="P326">
        <v>14.26</v>
      </c>
    </row>
    <row r="327" spans="6:16" x14ac:dyDescent="0.25">
      <c r="F327">
        <v>20094</v>
      </c>
      <c r="G327" t="s">
        <v>82</v>
      </c>
      <c r="H327">
        <v>88.62</v>
      </c>
      <c r="I327" s="17">
        <v>1686</v>
      </c>
      <c r="J327">
        <v>11.38</v>
      </c>
      <c r="L327">
        <v>20094</v>
      </c>
      <c r="M327" t="s">
        <v>81</v>
      </c>
      <c r="N327">
        <v>85.16</v>
      </c>
      <c r="O327" s="17">
        <v>1439</v>
      </c>
      <c r="P327">
        <v>14.84</v>
      </c>
    </row>
    <row r="328" spans="6:16" x14ac:dyDescent="0.25">
      <c r="F328">
        <v>20101</v>
      </c>
      <c r="G328" t="s">
        <v>82</v>
      </c>
      <c r="H328">
        <v>87.95</v>
      </c>
      <c r="I328" s="17">
        <v>1639</v>
      </c>
      <c r="J328">
        <v>12.05</v>
      </c>
      <c r="L328">
        <v>20101</v>
      </c>
      <c r="M328" t="s">
        <v>81</v>
      </c>
      <c r="N328">
        <v>84.88</v>
      </c>
      <c r="O328" s="17">
        <v>1361</v>
      </c>
      <c r="P328">
        <v>15.12</v>
      </c>
    </row>
    <row r="329" spans="6:16" x14ac:dyDescent="0.25">
      <c r="F329">
        <v>20102</v>
      </c>
      <c r="G329" t="s">
        <v>82</v>
      </c>
      <c r="H329">
        <v>90.16</v>
      </c>
      <c r="I329" s="17">
        <v>1663</v>
      </c>
      <c r="J329">
        <v>9.84</v>
      </c>
      <c r="L329">
        <v>20102</v>
      </c>
      <c r="M329" t="s">
        <v>81</v>
      </c>
      <c r="N329">
        <v>85.61</v>
      </c>
      <c r="O329" s="17">
        <v>1360</v>
      </c>
      <c r="P329">
        <v>14.39</v>
      </c>
    </row>
    <row r="330" spans="6:16" x14ac:dyDescent="0.25">
      <c r="F330">
        <v>20103</v>
      </c>
      <c r="G330" t="s">
        <v>82</v>
      </c>
      <c r="H330">
        <v>87.9</v>
      </c>
      <c r="I330" s="17">
        <v>1688</v>
      </c>
      <c r="J330">
        <v>12.1</v>
      </c>
      <c r="L330">
        <v>20103</v>
      </c>
      <c r="M330" t="s">
        <v>81</v>
      </c>
      <c r="N330">
        <v>84.53</v>
      </c>
      <c r="O330" s="17">
        <v>1328</v>
      </c>
      <c r="P330">
        <v>15.47</v>
      </c>
    </row>
    <row r="331" spans="6:16" x14ac:dyDescent="0.25">
      <c r="F331">
        <v>20104</v>
      </c>
      <c r="G331" t="s">
        <v>82</v>
      </c>
      <c r="H331">
        <v>88.16</v>
      </c>
      <c r="I331" s="17">
        <v>1743</v>
      </c>
      <c r="J331">
        <v>11.84</v>
      </c>
      <c r="L331">
        <v>20104</v>
      </c>
      <c r="M331" t="s">
        <v>81</v>
      </c>
      <c r="N331">
        <v>84.97</v>
      </c>
      <c r="O331" s="17">
        <v>1328</v>
      </c>
      <c r="P331">
        <v>15.03</v>
      </c>
    </row>
    <row r="332" spans="6:16" x14ac:dyDescent="0.25">
      <c r="F332">
        <v>20111</v>
      </c>
      <c r="G332" t="s">
        <v>82</v>
      </c>
      <c r="H332">
        <v>87.4</v>
      </c>
      <c r="I332" s="17">
        <v>1792</v>
      </c>
      <c r="J332">
        <v>12.6</v>
      </c>
      <c r="L332">
        <v>20111</v>
      </c>
      <c r="M332" t="s">
        <v>81</v>
      </c>
      <c r="N332">
        <v>84.81</v>
      </c>
      <c r="O332" s="17">
        <v>1326</v>
      </c>
      <c r="P332">
        <v>15.19</v>
      </c>
    </row>
    <row r="333" spans="6:16" x14ac:dyDescent="0.25">
      <c r="F333">
        <v>20112</v>
      </c>
      <c r="G333" t="s">
        <v>82</v>
      </c>
      <c r="H333">
        <v>88.37</v>
      </c>
      <c r="I333" s="17">
        <v>1812</v>
      </c>
      <c r="J333">
        <v>11.63</v>
      </c>
      <c r="L333">
        <v>20112</v>
      </c>
      <c r="M333" t="s">
        <v>81</v>
      </c>
      <c r="N333">
        <v>84.98</v>
      </c>
      <c r="O333" s="17">
        <v>1297</v>
      </c>
      <c r="P333">
        <v>15.02</v>
      </c>
    </row>
    <row r="334" spans="6:16" x14ac:dyDescent="0.25">
      <c r="F334">
        <v>20113</v>
      </c>
      <c r="G334" t="s">
        <v>82</v>
      </c>
      <c r="H334">
        <v>88.16</v>
      </c>
      <c r="I334" s="17">
        <v>1826</v>
      </c>
      <c r="J334">
        <v>11.84</v>
      </c>
      <c r="L334">
        <v>20113</v>
      </c>
      <c r="M334" t="s">
        <v>81</v>
      </c>
      <c r="N334">
        <v>85.4</v>
      </c>
      <c r="O334" s="17">
        <v>1291</v>
      </c>
      <c r="P334">
        <v>14.6</v>
      </c>
    </row>
    <row r="335" spans="6:16" x14ac:dyDescent="0.25">
      <c r="F335">
        <v>20114</v>
      </c>
      <c r="G335" t="s">
        <v>82</v>
      </c>
      <c r="H335">
        <v>88.47</v>
      </c>
      <c r="I335" s="17">
        <v>2020</v>
      </c>
      <c r="J335">
        <v>11.53</v>
      </c>
      <c r="L335">
        <v>20114</v>
      </c>
      <c r="M335" t="s">
        <v>81</v>
      </c>
      <c r="N335">
        <v>85.45</v>
      </c>
      <c r="O335" s="17">
        <v>1365</v>
      </c>
      <c r="P335">
        <v>14.55</v>
      </c>
    </row>
    <row r="336" spans="6:16" x14ac:dyDescent="0.25">
      <c r="F336">
        <v>20121</v>
      </c>
      <c r="G336" t="s">
        <v>82</v>
      </c>
      <c r="H336">
        <v>88.54</v>
      </c>
      <c r="I336" s="17">
        <v>2076</v>
      </c>
      <c r="J336">
        <v>11.46</v>
      </c>
      <c r="L336">
        <v>20121</v>
      </c>
      <c r="M336" t="s">
        <v>81</v>
      </c>
      <c r="N336">
        <v>85.29</v>
      </c>
      <c r="O336" s="17">
        <v>1408</v>
      </c>
      <c r="P336">
        <v>14.71</v>
      </c>
    </row>
    <row r="337" spans="6:16" x14ac:dyDescent="0.25">
      <c r="F337">
        <v>20122</v>
      </c>
      <c r="G337" t="s">
        <v>82</v>
      </c>
      <c r="H337">
        <v>89.18</v>
      </c>
      <c r="I337" s="17">
        <v>2150</v>
      </c>
      <c r="J337">
        <v>10.82</v>
      </c>
      <c r="L337">
        <v>20122</v>
      </c>
      <c r="M337" t="s">
        <v>81</v>
      </c>
      <c r="N337">
        <v>86.13</v>
      </c>
      <c r="O337" s="17">
        <v>1418</v>
      </c>
      <c r="P337">
        <v>13.87</v>
      </c>
    </row>
    <row r="338" spans="6:16" x14ac:dyDescent="0.25">
      <c r="F338">
        <v>20123</v>
      </c>
      <c r="G338" t="s">
        <v>82</v>
      </c>
      <c r="H338">
        <v>89.9</v>
      </c>
      <c r="I338" s="17">
        <v>2154</v>
      </c>
      <c r="J338">
        <v>10.1</v>
      </c>
      <c r="L338">
        <v>20123</v>
      </c>
      <c r="M338" t="s">
        <v>81</v>
      </c>
      <c r="N338">
        <v>85.77</v>
      </c>
      <c r="O338" s="17">
        <v>1384</v>
      </c>
      <c r="P338">
        <v>14.23</v>
      </c>
    </row>
    <row r="339" spans="6:16" x14ac:dyDescent="0.25">
      <c r="F339">
        <v>20124</v>
      </c>
      <c r="G339" t="s">
        <v>82</v>
      </c>
      <c r="H339">
        <v>89.89</v>
      </c>
      <c r="I339" s="17">
        <v>2141</v>
      </c>
      <c r="J339">
        <v>10.11</v>
      </c>
      <c r="L339">
        <v>20124</v>
      </c>
      <c r="M339" t="s">
        <v>81</v>
      </c>
      <c r="N339">
        <v>85.69</v>
      </c>
      <c r="O339" s="17">
        <v>1383</v>
      </c>
      <c r="P339">
        <v>14.31</v>
      </c>
    </row>
    <row r="340" spans="6:16" x14ac:dyDescent="0.25">
      <c r="F340">
        <v>20131</v>
      </c>
      <c r="G340" t="s">
        <v>82</v>
      </c>
      <c r="H340">
        <v>89.91</v>
      </c>
      <c r="I340" s="17">
        <v>2133</v>
      </c>
      <c r="J340">
        <v>10.09</v>
      </c>
      <c r="L340">
        <v>20131</v>
      </c>
      <c r="M340" t="s">
        <v>81</v>
      </c>
      <c r="N340">
        <v>85.71</v>
      </c>
      <c r="O340" s="17">
        <v>1359</v>
      </c>
      <c r="P340">
        <v>14.29</v>
      </c>
    </row>
    <row r="341" spans="6:16" x14ac:dyDescent="0.25">
      <c r="F341">
        <v>20132</v>
      </c>
      <c r="G341" t="s">
        <v>82</v>
      </c>
      <c r="H341">
        <v>90.43</v>
      </c>
      <c r="I341" s="17">
        <v>2049</v>
      </c>
      <c r="J341">
        <v>9.57</v>
      </c>
      <c r="L341">
        <v>20132</v>
      </c>
      <c r="M341" t="s">
        <v>81</v>
      </c>
      <c r="N341">
        <v>85.54</v>
      </c>
      <c r="O341" s="17">
        <v>1366</v>
      </c>
      <c r="P341">
        <v>14.46</v>
      </c>
    </row>
    <row r="342" spans="6:16" x14ac:dyDescent="0.25">
      <c r="F342">
        <v>20133</v>
      </c>
      <c r="G342" t="s">
        <v>82</v>
      </c>
      <c r="H342">
        <v>90.56</v>
      </c>
      <c r="I342" s="17">
        <v>2025</v>
      </c>
      <c r="J342">
        <v>9.44</v>
      </c>
      <c r="L342">
        <v>20133</v>
      </c>
      <c r="M342" t="s">
        <v>81</v>
      </c>
      <c r="N342">
        <v>85.84</v>
      </c>
      <c r="O342" s="17">
        <v>1381</v>
      </c>
      <c r="P342">
        <v>14.16</v>
      </c>
    </row>
    <row r="343" spans="6:16" x14ac:dyDescent="0.25">
      <c r="F343">
        <v>20134</v>
      </c>
      <c r="G343" t="s">
        <v>82</v>
      </c>
      <c r="H343">
        <v>90.54</v>
      </c>
      <c r="I343" s="17">
        <v>2004</v>
      </c>
      <c r="J343">
        <v>9.4600000000000009</v>
      </c>
      <c r="L343">
        <v>20134</v>
      </c>
      <c r="M343" t="s">
        <v>81</v>
      </c>
      <c r="N343">
        <v>86.16</v>
      </c>
      <c r="O343" s="17">
        <v>1361</v>
      </c>
      <c r="P343">
        <v>13.84</v>
      </c>
    </row>
    <row r="344" spans="6:16" x14ac:dyDescent="0.25">
      <c r="F344">
        <v>20141</v>
      </c>
      <c r="G344" t="s">
        <v>82</v>
      </c>
      <c r="H344">
        <v>90.92</v>
      </c>
      <c r="I344" s="17">
        <v>1992</v>
      </c>
      <c r="J344">
        <v>9.08</v>
      </c>
      <c r="L344">
        <v>20141</v>
      </c>
      <c r="M344" t="s">
        <v>81</v>
      </c>
      <c r="N344">
        <v>86.29</v>
      </c>
      <c r="O344" s="17">
        <v>1353</v>
      </c>
      <c r="P344">
        <v>13.71</v>
      </c>
    </row>
    <row r="345" spans="6:16" x14ac:dyDescent="0.25">
      <c r="F345">
        <v>20142</v>
      </c>
      <c r="G345" t="s">
        <v>82</v>
      </c>
      <c r="H345">
        <v>91.38</v>
      </c>
      <c r="I345" s="17">
        <v>1999</v>
      </c>
      <c r="J345">
        <v>8.6199999999999992</v>
      </c>
      <c r="L345">
        <v>20142</v>
      </c>
      <c r="M345" t="s">
        <v>81</v>
      </c>
      <c r="N345">
        <v>86.55</v>
      </c>
      <c r="O345" s="17">
        <v>1388</v>
      </c>
      <c r="P345">
        <v>13.45</v>
      </c>
    </row>
    <row r="346" spans="6:16" x14ac:dyDescent="0.25">
      <c r="F346">
        <v>20143</v>
      </c>
      <c r="G346" t="s">
        <v>82</v>
      </c>
      <c r="H346">
        <v>91.5</v>
      </c>
      <c r="I346" s="17">
        <v>1983</v>
      </c>
      <c r="J346">
        <v>8.5</v>
      </c>
      <c r="L346">
        <v>20143</v>
      </c>
      <c r="M346" t="s">
        <v>81</v>
      </c>
      <c r="N346">
        <v>87.32</v>
      </c>
      <c r="O346" s="17">
        <v>1375</v>
      </c>
      <c r="P346">
        <v>12.68</v>
      </c>
    </row>
    <row r="347" spans="6:16" x14ac:dyDescent="0.25">
      <c r="F347">
        <v>20144</v>
      </c>
      <c r="G347" t="s">
        <v>82</v>
      </c>
      <c r="H347">
        <v>91.79</v>
      </c>
      <c r="I347" s="17">
        <v>1929</v>
      </c>
      <c r="J347">
        <v>8.2100000000000009</v>
      </c>
      <c r="L347">
        <v>20144</v>
      </c>
      <c r="M347" t="s">
        <v>81</v>
      </c>
      <c r="N347">
        <v>87.04</v>
      </c>
      <c r="O347" s="17">
        <v>1367</v>
      </c>
      <c r="P347">
        <v>12.96</v>
      </c>
    </row>
    <row r="348" spans="6:16" x14ac:dyDescent="0.25">
      <c r="F348">
        <v>20151</v>
      </c>
      <c r="G348" t="s">
        <v>82</v>
      </c>
      <c r="H348">
        <v>91.95</v>
      </c>
      <c r="I348" s="17">
        <v>1894</v>
      </c>
      <c r="J348">
        <v>8.0500000000000007</v>
      </c>
      <c r="L348">
        <v>20151</v>
      </c>
      <c r="M348" t="s">
        <v>81</v>
      </c>
      <c r="N348">
        <v>87.1</v>
      </c>
      <c r="O348" s="17">
        <v>1351</v>
      </c>
      <c r="P348">
        <v>12.9</v>
      </c>
    </row>
    <row r="349" spans="6:16" x14ac:dyDescent="0.25">
      <c r="F349">
        <v>20152</v>
      </c>
      <c r="G349" t="s">
        <v>82</v>
      </c>
      <c r="H349">
        <v>92.59</v>
      </c>
      <c r="I349" s="17">
        <v>1913</v>
      </c>
      <c r="J349">
        <v>7.41</v>
      </c>
      <c r="L349">
        <v>20152</v>
      </c>
      <c r="M349" t="s">
        <v>81</v>
      </c>
      <c r="N349">
        <v>87.66</v>
      </c>
      <c r="O349" s="17">
        <v>1379</v>
      </c>
      <c r="P349">
        <v>12.34</v>
      </c>
    </row>
    <row r="350" spans="6:16" x14ac:dyDescent="0.25">
      <c r="F350">
        <v>20153</v>
      </c>
      <c r="G350" t="s">
        <v>82</v>
      </c>
      <c r="H350">
        <v>93.59</v>
      </c>
      <c r="I350" s="17">
        <v>1903</v>
      </c>
      <c r="J350">
        <v>6.41</v>
      </c>
      <c r="L350">
        <v>20153</v>
      </c>
      <c r="M350" t="s">
        <v>81</v>
      </c>
      <c r="N350">
        <v>88.28</v>
      </c>
      <c r="O350" s="17">
        <v>1383</v>
      </c>
      <c r="P350">
        <v>11.72</v>
      </c>
    </row>
    <row r="351" spans="6:16" x14ac:dyDescent="0.25">
      <c r="F351">
        <v>20154</v>
      </c>
      <c r="G351" t="s">
        <v>82</v>
      </c>
      <c r="H351">
        <v>93.29</v>
      </c>
      <c r="I351" s="17">
        <v>1929</v>
      </c>
      <c r="J351">
        <v>6.71</v>
      </c>
      <c r="L351">
        <v>20154</v>
      </c>
      <c r="M351" t="s">
        <v>81</v>
      </c>
      <c r="N351">
        <v>87.96</v>
      </c>
      <c r="O351" s="17">
        <v>1335</v>
      </c>
      <c r="P351">
        <v>12.04</v>
      </c>
    </row>
    <row r="352" spans="6:16" x14ac:dyDescent="0.25">
      <c r="F352">
        <v>20161</v>
      </c>
      <c r="G352" t="s">
        <v>82</v>
      </c>
      <c r="H352">
        <v>93.25</v>
      </c>
      <c r="I352" s="17">
        <v>1944</v>
      </c>
      <c r="J352">
        <v>6.75</v>
      </c>
      <c r="L352">
        <v>20161</v>
      </c>
      <c r="M352" t="s">
        <v>81</v>
      </c>
      <c r="N352">
        <v>88.09</v>
      </c>
      <c r="O352" s="17">
        <v>1370</v>
      </c>
      <c r="P352">
        <v>11.91</v>
      </c>
    </row>
    <row r="353" spans="6:16" x14ac:dyDescent="0.25">
      <c r="F353">
        <v>20162</v>
      </c>
      <c r="G353" t="s">
        <v>82</v>
      </c>
      <c r="H353">
        <v>93.53</v>
      </c>
      <c r="I353" s="17">
        <v>1964</v>
      </c>
      <c r="J353">
        <v>6.47</v>
      </c>
      <c r="L353">
        <v>20162</v>
      </c>
      <c r="M353" t="s">
        <v>81</v>
      </c>
      <c r="N353">
        <v>88.42</v>
      </c>
      <c r="O353" s="17">
        <v>1355</v>
      </c>
      <c r="P353">
        <v>11.58</v>
      </c>
    </row>
    <row r="354" spans="6:16" x14ac:dyDescent="0.25">
      <c r="F354">
        <v>20163</v>
      </c>
      <c r="G354" t="s">
        <v>82</v>
      </c>
      <c r="H354">
        <v>93.71</v>
      </c>
      <c r="I354" s="17">
        <v>1940</v>
      </c>
      <c r="J354">
        <v>6.29</v>
      </c>
      <c r="L354">
        <v>20163</v>
      </c>
      <c r="M354" t="s">
        <v>81</v>
      </c>
      <c r="N354">
        <v>88.39</v>
      </c>
      <c r="O354" s="17">
        <v>1343</v>
      </c>
      <c r="P354">
        <v>11.61</v>
      </c>
    </row>
    <row r="355" spans="6:16" x14ac:dyDescent="0.25">
      <c r="F355">
        <v>20164</v>
      </c>
      <c r="G355" t="s">
        <v>82</v>
      </c>
      <c r="H355">
        <v>93.71</v>
      </c>
      <c r="I355" s="17">
        <v>1934</v>
      </c>
      <c r="J355">
        <v>6.29</v>
      </c>
      <c r="L355">
        <v>20164</v>
      </c>
      <c r="M355" t="s">
        <v>81</v>
      </c>
      <c r="N355">
        <v>88.83</v>
      </c>
      <c r="O355" s="17">
        <v>1336</v>
      </c>
      <c r="P355">
        <v>11.17</v>
      </c>
    </row>
    <row r="356" spans="6:16" x14ac:dyDescent="0.25">
      <c r="F356">
        <v>20171</v>
      </c>
      <c r="G356" t="s">
        <v>82</v>
      </c>
      <c r="H356">
        <v>93.41</v>
      </c>
      <c r="I356" s="17">
        <v>1820</v>
      </c>
      <c r="J356">
        <v>6.59</v>
      </c>
      <c r="L356">
        <v>20171</v>
      </c>
      <c r="M356" t="s">
        <v>81</v>
      </c>
      <c r="N356">
        <v>88.76</v>
      </c>
      <c r="O356" s="17">
        <v>1342</v>
      </c>
      <c r="P356">
        <v>11.24</v>
      </c>
    </row>
    <row r="357" spans="6:16" x14ac:dyDescent="0.25">
      <c r="F357">
        <v>19881</v>
      </c>
      <c r="G357" t="s">
        <v>84</v>
      </c>
      <c r="H357">
        <v>90.88</v>
      </c>
      <c r="I357" s="17">
        <v>356</v>
      </c>
      <c r="J357">
        <v>9.1199999999999992</v>
      </c>
      <c r="L357">
        <v>19881</v>
      </c>
      <c r="M357" t="s">
        <v>83</v>
      </c>
      <c r="N357">
        <v>93.41</v>
      </c>
      <c r="O357" s="17">
        <v>183</v>
      </c>
      <c r="P357">
        <v>6.59</v>
      </c>
    </row>
    <row r="358" spans="6:16" x14ac:dyDescent="0.25">
      <c r="F358">
        <v>19882</v>
      </c>
      <c r="G358" t="s">
        <v>84</v>
      </c>
      <c r="H358">
        <v>90.39</v>
      </c>
      <c r="I358" s="17">
        <v>420</v>
      </c>
      <c r="J358">
        <v>9.61</v>
      </c>
      <c r="L358">
        <v>19882</v>
      </c>
      <c r="M358" t="s">
        <v>83</v>
      </c>
      <c r="N358">
        <v>93.09</v>
      </c>
      <c r="O358" s="17">
        <v>205</v>
      </c>
      <c r="P358">
        <v>6.91</v>
      </c>
    </row>
    <row r="359" spans="6:16" x14ac:dyDescent="0.25">
      <c r="F359">
        <v>19883</v>
      </c>
      <c r="G359" t="s">
        <v>84</v>
      </c>
      <c r="H359">
        <v>90.37</v>
      </c>
      <c r="I359" s="17">
        <v>422</v>
      </c>
      <c r="J359">
        <v>9.6300000000000008</v>
      </c>
      <c r="L359">
        <v>19883</v>
      </c>
      <c r="M359" t="s">
        <v>83</v>
      </c>
      <c r="N359">
        <v>92.73</v>
      </c>
      <c r="O359" s="17">
        <v>204</v>
      </c>
      <c r="P359">
        <v>7.27</v>
      </c>
    </row>
    <row r="360" spans="6:16" x14ac:dyDescent="0.25">
      <c r="F360">
        <v>19884</v>
      </c>
      <c r="G360" t="s">
        <v>84</v>
      </c>
      <c r="H360">
        <v>90.09</v>
      </c>
      <c r="I360" s="17">
        <v>422</v>
      </c>
      <c r="J360">
        <v>9.91</v>
      </c>
      <c r="L360">
        <v>19884</v>
      </c>
      <c r="M360" t="s">
        <v>83</v>
      </c>
      <c r="N360">
        <v>92.92</v>
      </c>
      <c r="O360" s="17">
        <v>198</v>
      </c>
      <c r="P360">
        <v>7.08</v>
      </c>
    </row>
    <row r="361" spans="6:16" x14ac:dyDescent="0.25">
      <c r="F361">
        <v>19891</v>
      </c>
      <c r="G361" t="s">
        <v>84</v>
      </c>
      <c r="H361">
        <v>89.56</v>
      </c>
      <c r="I361" s="17">
        <v>425</v>
      </c>
      <c r="J361">
        <v>10.44</v>
      </c>
      <c r="L361">
        <v>19891</v>
      </c>
      <c r="M361" t="s">
        <v>83</v>
      </c>
      <c r="N361">
        <v>92.6</v>
      </c>
      <c r="O361" s="17">
        <v>197</v>
      </c>
      <c r="P361">
        <v>7.4</v>
      </c>
    </row>
    <row r="362" spans="6:16" x14ac:dyDescent="0.25">
      <c r="F362">
        <v>19892</v>
      </c>
      <c r="G362" t="s">
        <v>84</v>
      </c>
      <c r="H362">
        <v>87.87</v>
      </c>
      <c r="I362" s="17">
        <v>394</v>
      </c>
      <c r="J362">
        <v>12.13</v>
      </c>
      <c r="L362">
        <v>19892</v>
      </c>
      <c r="M362" t="s">
        <v>83</v>
      </c>
      <c r="N362">
        <v>91.56</v>
      </c>
      <c r="O362" s="17">
        <v>163</v>
      </c>
      <c r="P362">
        <v>8.44</v>
      </c>
    </row>
    <row r="363" spans="6:16" x14ac:dyDescent="0.25">
      <c r="F363">
        <v>19893</v>
      </c>
      <c r="G363" t="s">
        <v>84</v>
      </c>
      <c r="H363">
        <v>88.73</v>
      </c>
      <c r="I363" s="17">
        <v>397</v>
      </c>
      <c r="J363">
        <v>11.27</v>
      </c>
      <c r="L363">
        <v>19893</v>
      </c>
      <c r="M363" t="s">
        <v>83</v>
      </c>
      <c r="N363">
        <v>91.58</v>
      </c>
      <c r="O363" s="17">
        <v>163</v>
      </c>
      <c r="P363">
        <v>8.42</v>
      </c>
    </row>
    <row r="364" spans="6:16" x14ac:dyDescent="0.25">
      <c r="F364">
        <v>19894</v>
      </c>
      <c r="G364" t="s">
        <v>84</v>
      </c>
      <c r="H364">
        <v>87.88</v>
      </c>
      <c r="I364" s="17">
        <v>419</v>
      </c>
      <c r="J364">
        <v>12.12</v>
      </c>
      <c r="L364">
        <v>19894</v>
      </c>
      <c r="M364" t="s">
        <v>83</v>
      </c>
      <c r="N364">
        <v>90.98</v>
      </c>
      <c r="O364" s="17">
        <v>165</v>
      </c>
      <c r="P364">
        <v>9.02</v>
      </c>
    </row>
    <row r="365" spans="6:16" x14ac:dyDescent="0.25">
      <c r="F365">
        <v>19901</v>
      </c>
      <c r="G365" t="s">
        <v>84</v>
      </c>
      <c r="H365">
        <v>88.26</v>
      </c>
      <c r="I365" s="17">
        <v>501</v>
      </c>
      <c r="J365">
        <v>11.74</v>
      </c>
      <c r="L365">
        <v>19901</v>
      </c>
      <c r="M365" t="s">
        <v>83</v>
      </c>
      <c r="N365">
        <v>92.24</v>
      </c>
      <c r="O365" s="17">
        <v>236</v>
      </c>
      <c r="P365">
        <v>7.76</v>
      </c>
    </row>
    <row r="366" spans="6:16" x14ac:dyDescent="0.25">
      <c r="F366">
        <v>19902</v>
      </c>
      <c r="G366" t="s">
        <v>84</v>
      </c>
      <c r="H366">
        <v>88.99</v>
      </c>
      <c r="I366" s="17">
        <v>488</v>
      </c>
      <c r="J366">
        <v>11.01</v>
      </c>
      <c r="L366">
        <v>19902</v>
      </c>
      <c r="M366" t="s">
        <v>83</v>
      </c>
      <c r="N366">
        <v>91.58</v>
      </c>
      <c r="O366" s="17">
        <v>233</v>
      </c>
      <c r="P366">
        <v>8.42</v>
      </c>
    </row>
    <row r="367" spans="6:16" x14ac:dyDescent="0.25">
      <c r="F367">
        <v>19903</v>
      </c>
      <c r="G367" t="s">
        <v>84</v>
      </c>
      <c r="H367">
        <v>88.78</v>
      </c>
      <c r="I367" s="17">
        <v>514</v>
      </c>
      <c r="J367">
        <v>11.22</v>
      </c>
      <c r="L367">
        <v>19903</v>
      </c>
      <c r="M367" t="s">
        <v>83</v>
      </c>
      <c r="N367">
        <v>92.07</v>
      </c>
      <c r="O367" s="17">
        <v>248</v>
      </c>
      <c r="P367">
        <v>7.93</v>
      </c>
    </row>
    <row r="368" spans="6:16" x14ac:dyDescent="0.25">
      <c r="F368">
        <v>19904</v>
      </c>
      <c r="G368" t="s">
        <v>84</v>
      </c>
      <c r="H368">
        <v>88.55</v>
      </c>
      <c r="I368" s="17">
        <v>517</v>
      </c>
      <c r="J368">
        <v>11.45</v>
      </c>
      <c r="L368">
        <v>19904</v>
      </c>
      <c r="M368" t="s">
        <v>83</v>
      </c>
      <c r="N368">
        <v>91.27</v>
      </c>
      <c r="O368" s="17">
        <v>252</v>
      </c>
      <c r="P368">
        <v>8.73</v>
      </c>
    </row>
    <row r="369" spans="6:16" x14ac:dyDescent="0.25">
      <c r="F369">
        <v>19911</v>
      </c>
      <c r="G369" t="s">
        <v>84</v>
      </c>
      <c r="H369">
        <v>88.32</v>
      </c>
      <c r="I369" s="17">
        <v>583</v>
      </c>
      <c r="J369">
        <v>11.68</v>
      </c>
      <c r="L369">
        <v>19911</v>
      </c>
      <c r="M369" t="s">
        <v>83</v>
      </c>
      <c r="N369">
        <v>91.4</v>
      </c>
      <c r="O369" s="17">
        <v>328</v>
      </c>
      <c r="P369">
        <v>8.6</v>
      </c>
    </row>
    <row r="370" spans="6:16" x14ac:dyDescent="0.25">
      <c r="F370">
        <v>19912</v>
      </c>
      <c r="G370" t="s">
        <v>84</v>
      </c>
      <c r="H370">
        <v>88.44</v>
      </c>
      <c r="I370" s="17">
        <v>634</v>
      </c>
      <c r="J370">
        <v>11.56</v>
      </c>
      <c r="L370">
        <v>19912</v>
      </c>
      <c r="M370" t="s">
        <v>83</v>
      </c>
      <c r="N370">
        <v>91.47</v>
      </c>
      <c r="O370" s="17">
        <v>344</v>
      </c>
      <c r="P370">
        <v>8.5299999999999994</v>
      </c>
    </row>
    <row r="371" spans="6:16" x14ac:dyDescent="0.25">
      <c r="F371">
        <v>19913</v>
      </c>
      <c r="G371" t="s">
        <v>84</v>
      </c>
      <c r="H371">
        <v>88.03</v>
      </c>
      <c r="I371" s="17">
        <v>647</v>
      </c>
      <c r="J371">
        <v>11.97</v>
      </c>
      <c r="L371">
        <v>19913</v>
      </c>
      <c r="M371" t="s">
        <v>83</v>
      </c>
      <c r="N371">
        <v>92.07</v>
      </c>
      <c r="O371" s="17">
        <v>353</v>
      </c>
      <c r="P371">
        <v>7.93</v>
      </c>
    </row>
    <row r="372" spans="6:16" x14ac:dyDescent="0.25">
      <c r="F372">
        <v>19914</v>
      </c>
      <c r="G372" t="s">
        <v>84</v>
      </c>
      <c r="H372">
        <v>87.18</v>
      </c>
      <c r="I372" s="17">
        <v>650</v>
      </c>
      <c r="J372">
        <v>12.82</v>
      </c>
      <c r="L372">
        <v>19914</v>
      </c>
      <c r="M372" t="s">
        <v>83</v>
      </c>
      <c r="N372">
        <v>91.82</v>
      </c>
      <c r="O372" s="17">
        <v>348</v>
      </c>
      <c r="P372">
        <v>8.18</v>
      </c>
    </row>
    <row r="373" spans="6:16" x14ac:dyDescent="0.25">
      <c r="F373">
        <v>19921</v>
      </c>
      <c r="G373" t="s">
        <v>84</v>
      </c>
      <c r="H373">
        <v>86.51</v>
      </c>
      <c r="I373" s="17">
        <v>602</v>
      </c>
      <c r="J373">
        <v>13.49</v>
      </c>
      <c r="L373">
        <v>19921</v>
      </c>
      <c r="M373" t="s">
        <v>83</v>
      </c>
      <c r="N373">
        <v>91.2</v>
      </c>
      <c r="O373" s="17">
        <v>322</v>
      </c>
      <c r="P373">
        <v>8.8000000000000007</v>
      </c>
    </row>
    <row r="374" spans="6:16" x14ac:dyDescent="0.25">
      <c r="F374">
        <v>19922</v>
      </c>
      <c r="G374" t="s">
        <v>84</v>
      </c>
      <c r="H374">
        <v>87.44</v>
      </c>
      <c r="I374" s="17">
        <v>696</v>
      </c>
      <c r="J374">
        <v>12.56</v>
      </c>
      <c r="L374">
        <v>19922</v>
      </c>
      <c r="M374" t="s">
        <v>83</v>
      </c>
      <c r="N374">
        <v>91.02</v>
      </c>
      <c r="O374" s="17">
        <v>385</v>
      </c>
      <c r="P374">
        <v>8.98</v>
      </c>
    </row>
    <row r="375" spans="6:16" x14ac:dyDescent="0.25">
      <c r="F375">
        <v>19923</v>
      </c>
      <c r="G375" t="s">
        <v>84</v>
      </c>
      <c r="H375">
        <v>87.35</v>
      </c>
      <c r="I375" s="17">
        <v>727</v>
      </c>
      <c r="J375">
        <v>12.65</v>
      </c>
      <c r="L375">
        <v>19923</v>
      </c>
      <c r="M375" t="s">
        <v>83</v>
      </c>
      <c r="N375">
        <v>91.4</v>
      </c>
      <c r="O375" s="17">
        <v>404</v>
      </c>
      <c r="P375">
        <v>8.6</v>
      </c>
    </row>
    <row r="376" spans="6:16" x14ac:dyDescent="0.25">
      <c r="F376">
        <v>19924</v>
      </c>
      <c r="G376" t="s">
        <v>84</v>
      </c>
      <c r="H376">
        <v>86.8</v>
      </c>
      <c r="I376" s="17">
        <v>718</v>
      </c>
      <c r="J376">
        <v>13.2</v>
      </c>
      <c r="L376">
        <v>19924</v>
      </c>
      <c r="M376" t="s">
        <v>83</v>
      </c>
      <c r="N376">
        <v>91.31</v>
      </c>
      <c r="O376" s="17">
        <v>394</v>
      </c>
      <c r="P376">
        <v>8.69</v>
      </c>
    </row>
    <row r="377" spans="6:16" x14ac:dyDescent="0.25">
      <c r="F377">
        <v>19931</v>
      </c>
      <c r="G377" t="s">
        <v>84</v>
      </c>
      <c r="H377">
        <v>89.13</v>
      </c>
      <c r="I377" s="17">
        <v>676</v>
      </c>
      <c r="J377">
        <v>10.87</v>
      </c>
      <c r="L377">
        <v>19931</v>
      </c>
      <c r="M377" t="s">
        <v>83</v>
      </c>
      <c r="N377">
        <v>91.26</v>
      </c>
      <c r="O377" s="17">
        <v>417</v>
      </c>
      <c r="P377">
        <v>8.74</v>
      </c>
    </row>
    <row r="378" spans="6:16" x14ac:dyDescent="0.25">
      <c r="F378">
        <v>19932</v>
      </c>
      <c r="G378" t="s">
        <v>84</v>
      </c>
      <c r="H378">
        <v>89.54</v>
      </c>
      <c r="I378" s="17">
        <v>693</v>
      </c>
      <c r="J378">
        <v>10.46</v>
      </c>
      <c r="L378">
        <v>19932</v>
      </c>
      <c r="M378" t="s">
        <v>83</v>
      </c>
      <c r="N378">
        <v>90.66</v>
      </c>
      <c r="O378" s="17">
        <v>422</v>
      </c>
      <c r="P378">
        <v>9.34</v>
      </c>
    </row>
    <row r="379" spans="6:16" x14ac:dyDescent="0.25">
      <c r="F379">
        <v>19933</v>
      </c>
      <c r="G379" t="s">
        <v>84</v>
      </c>
      <c r="H379">
        <v>90.23</v>
      </c>
      <c r="I379" s="17">
        <v>726</v>
      </c>
      <c r="J379">
        <v>9.77</v>
      </c>
      <c r="L379">
        <v>19933</v>
      </c>
      <c r="M379" t="s">
        <v>83</v>
      </c>
      <c r="N379">
        <v>90.94</v>
      </c>
      <c r="O379" s="17">
        <v>451</v>
      </c>
      <c r="P379">
        <v>9.06</v>
      </c>
    </row>
    <row r="380" spans="6:16" x14ac:dyDescent="0.25">
      <c r="F380">
        <v>19934</v>
      </c>
      <c r="G380" t="s">
        <v>84</v>
      </c>
      <c r="H380">
        <v>90.04</v>
      </c>
      <c r="I380" s="17">
        <v>712</v>
      </c>
      <c r="J380">
        <v>9.9600000000000009</v>
      </c>
      <c r="L380">
        <v>19934</v>
      </c>
      <c r="M380" t="s">
        <v>83</v>
      </c>
      <c r="N380">
        <v>91.17</v>
      </c>
      <c r="O380" s="17">
        <v>427</v>
      </c>
      <c r="P380">
        <v>8.83</v>
      </c>
    </row>
    <row r="381" spans="6:16" x14ac:dyDescent="0.25">
      <c r="F381">
        <v>19941</v>
      </c>
      <c r="G381" t="s">
        <v>84</v>
      </c>
      <c r="H381">
        <v>89.99</v>
      </c>
      <c r="I381" s="17">
        <v>627</v>
      </c>
      <c r="J381">
        <v>10.01</v>
      </c>
      <c r="L381">
        <v>19941</v>
      </c>
      <c r="M381" t="s">
        <v>83</v>
      </c>
      <c r="N381">
        <v>89.41</v>
      </c>
      <c r="O381" s="17">
        <v>347</v>
      </c>
      <c r="P381">
        <v>10.59</v>
      </c>
    </row>
    <row r="382" spans="6:16" x14ac:dyDescent="0.25">
      <c r="F382">
        <v>19942</v>
      </c>
      <c r="G382" t="s">
        <v>84</v>
      </c>
      <c r="H382">
        <v>91.51</v>
      </c>
      <c r="I382" s="17">
        <v>655</v>
      </c>
      <c r="J382">
        <v>8.49</v>
      </c>
      <c r="L382">
        <v>19942</v>
      </c>
      <c r="M382" t="s">
        <v>83</v>
      </c>
      <c r="N382">
        <v>90.54</v>
      </c>
      <c r="O382" s="17">
        <v>379</v>
      </c>
      <c r="P382">
        <v>9.4600000000000009</v>
      </c>
    </row>
    <row r="383" spans="6:16" x14ac:dyDescent="0.25">
      <c r="F383">
        <v>19943</v>
      </c>
      <c r="G383" t="s">
        <v>84</v>
      </c>
      <c r="H383">
        <v>92.2</v>
      </c>
      <c r="I383" s="17">
        <v>634</v>
      </c>
      <c r="J383">
        <v>7.8</v>
      </c>
      <c r="L383">
        <v>19943</v>
      </c>
      <c r="M383" t="s">
        <v>83</v>
      </c>
      <c r="N383">
        <v>90.86</v>
      </c>
      <c r="O383" s="17">
        <v>399</v>
      </c>
      <c r="P383">
        <v>9.14</v>
      </c>
    </row>
    <row r="384" spans="6:16" x14ac:dyDescent="0.25">
      <c r="F384">
        <v>19944</v>
      </c>
      <c r="G384" t="s">
        <v>84</v>
      </c>
      <c r="H384">
        <v>92</v>
      </c>
      <c r="I384" s="17">
        <v>631</v>
      </c>
      <c r="J384">
        <v>8</v>
      </c>
      <c r="L384">
        <v>19944</v>
      </c>
      <c r="M384" t="s">
        <v>83</v>
      </c>
      <c r="N384">
        <v>91.16</v>
      </c>
      <c r="O384" s="17">
        <v>404</v>
      </c>
      <c r="P384">
        <v>8.84</v>
      </c>
    </row>
    <row r="385" spans="6:16" x14ac:dyDescent="0.25">
      <c r="F385">
        <v>19951</v>
      </c>
      <c r="G385" t="s">
        <v>84</v>
      </c>
      <c r="H385">
        <v>93</v>
      </c>
      <c r="I385" s="17">
        <v>632</v>
      </c>
      <c r="J385">
        <v>7</v>
      </c>
      <c r="L385">
        <v>19951</v>
      </c>
      <c r="M385" t="s">
        <v>83</v>
      </c>
      <c r="N385">
        <v>91.26</v>
      </c>
      <c r="O385" s="17">
        <v>404</v>
      </c>
      <c r="P385">
        <v>8.74</v>
      </c>
    </row>
    <row r="386" spans="6:16" x14ac:dyDescent="0.25">
      <c r="F386">
        <v>19952</v>
      </c>
      <c r="G386" t="s">
        <v>84</v>
      </c>
      <c r="H386">
        <v>92.26</v>
      </c>
      <c r="I386" s="17">
        <v>655</v>
      </c>
      <c r="J386">
        <v>7.74</v>
      </c>
      <c r="L386">
        <v>19952</v>
      </c>
      <c r="M386" t="s">
        <v>83</v>
      </c>
      <c r="N386">
        <v>91.19</v>
      </c>
      <c r="O386" s="17">
        <v>427</v>
      </c>
      <c r="P386">
        <v>8.81</v>
      </c>
    </row>
    <row r="387" spans="6:16" x14ac:dyDescent="0.25">
      <c r="F387">
        <v>19953</v>
      </c>
      <c r="G387" t="s">
        <v>84</v>
      </c>
      <c r="H387">
        <v>92.41</v>
      </c>
      <c r="I387" s="17">
        <v>676</v>
      </c>
      <c r="J387">
        <v>7.59</v>
      </c>
      <c r="L387">
        <v>19953</v>
      </c>
      <c r="M387" t="s">
        <v>83</v>
      </c>
      <c r="N387">
        <v>91.33</v>
      </c>
      <c r="O387" s="17">
        <v>433</v>
      </c>
      <c r="P387">
        <v>8.67</v>
      </c>
    </row>
    <row r="388" spans="6:16" x14ac:dyDescent="0.25">
      <c r="F388">
        <v>19954</v>
      </c>
      <c r="G388" t="s">
        <v>84</v>
      </c>
      <c r="H388">
        <v>92.79</v>
      </c>
      <c r="I388" s="17">
        <v>670</v>
      </c>
      <c r="J388">
        <v>7.21</v>
      </c>
      <c r="L388">
        <v>19954</v>
      </c>
      <c r="M388" t="s">
        <v>83</v>
      </c>
      <c r="N388">
        <v>91.77</v>
      </c>
      <c r="O388" s="17">
        <v>424</v>
      </c>
      <c r="P388">
        <v>8.23</v>
      </c>
    </row>
    <row r="389" spans="6:16" x14ac:dyDescent="0.25">
      <c r="F389">
        <v>19961</v>
      </c>
      <c r="G389" t="s">
        <v>84</v>
      </c>
      <c r="H389">
        <v>92.94</v>
      </c>
      <c r="I389" s="17">
        <v>670</v>
      </c>
      <c r="J389">
        <v>7.06</v>
      </c>
      <c r="L389">
        <v>19961</v>
      </c>
      <c r="M389" t="s">
        <v>83</v>
      </c>
      <c r="N389">
        <v>91.1</v>
      </c>
      <c r="O389" s="17">
        <v>440</v>
      </c>
      <c r="P389">
        <v>8.9</v>
      </c>
    </row>
    <row r="390" spans="6:16" x14ac:dyDescent="0.25">
      <c r="F390">
        <v>19962</v>
      </c>
      <c r="G390" t="s">
        <v>84</v>
      </c>
      <c r="H390">
        <v>93.21</v>
      </c>
      <c r="I390" s="17">
        <v>677</v>
      </c>
      <c r="J390">
        <v>6.79</v>
      </c>
      <c r="L390">
        <v>19962</v>
      </c>
      <c r="M390" t="s">
        <v>83</v>
      </c>
      <c r="N390">
        <v>91.01</v>
      </c>
      <c r="O390" s="17">
        <v>443</v>
      </c>
      <c r="P390">
        <v>8.99</v>
      </c>
    </row>
    <row r="391" spans="6:16" x14ac:dyDescent="0.25">
      <c r="F391">
        <v>19963</v>
      </c>
      <c r="G391" t="s">
        <v>84</v>
      </c>
      <c r="H391">
        <v>93.57</v>
      </c>
      <c r="I391" s="17">
        <v>693</v>
      </c>
      <c r="J391">
        <v>6.43</v>
      </c>
      <c r="L391">
        <v>19963</v>
      </c>
      <c r="M391" t="s">
        <v>83</v>
      </c>
      <c r="N391">
        <v>91.14</v>
      </c>
      <c r="O391" s="17">
        <v>446</v>
      </c>
      <c r="P391">
        <v>8.86</v>
      </c>
    </row>
    <row r="392" spans="6:16" x14ac:dyDescent="0.25">
      <c r="F392">
        <v>19964</v>
      </c>
      <c r="G392" t="s">
        <v>84</v>
      </c>
      <c r="H392">
        <v>94.01</v>
      </c>
      <c r="I392" s="17">
        <v>658</v>
      </c>
      <c r="J392">
        <v>5.99</v>
      </c>
      <c r="L392">
        <v>19964</v>
      </c>
      <c r="M392" t="s">
        <v>83</v>
      </c>
      <c r="N392">
        <v>91.75</v>
      </c>
      <c r="O392" s="17">
        <v>426</v>
      </c>
      <c r="P392">
        <v>8.25</v>
      </c>
    </row>
    <row r="393" spans="6:16" x14ac:dyDescent="0.25">
      <c r="F393">
        <v>19971</v>
      </c>
      <c r="G393" t="s">
        <v>84</v>
      </c>
      <c r="H393">
        <v>94.21</v>
      </c>
      <c r="I393" s="17">
        <v>725</v>
      </c>
      <c r="J393">
        <v>5.79</v>
      </c>
      <c r="L393">
        <v>19971</v>
      </c>
      <c r="M393" t="s">
        <v>83</v>
      </c>
      <c r="N393">
        <v>91.51</v>
      </c>
      <c r="O393" s="17">
        <v>446</v>
      </c>
      <c r="P393">
        <v>8.49</v>
      </c>
    </row>
    <row r="394" spans="6:16" x14ac:dyDescent="0.25">
      <c r="F394">
        <v>19972</v>
      </c>
      <c r="G394" t="s">
        <v>84</v>
      </c>
      <c r="H394">
        <v>94.32</v>
      </c>
      <c r="I394" s="17">
        <v>754</v>
      </c>
      <c r="J394">
        <v>5.68</v>
      </c>
      <c r="L394">
        <v>19972</v>
      </c>
      <c r="M394" t="s">
        <v>83</v>
      </c>
      <c r="N394">
        <v>92</v>
      </c>
      <c r="O394" s="17">
        <v>572</v>
      </c>
      <c r="P394">
        <v>8</v>
      </c>
    </row>
    <row r="395" spans="6:16" x14ac:dyDescent="0.25">
      <c r="F395">
        <v>19973</v>
      </c>
      <c r="G395" t="s">
        <v>84</v>
      </c>
      <c r="H395">
        <v>94.28</v>
      </c>
      <c r="I395" s="17">
        <v>802</v>
      </c>
      <c r="J395">
        <v>5.72</v>
      </c>
      <c r="L395">
        <v>19973</v>
      </c>
      <c r="M395" t="s">
        <v>83</v>
      </c>
      <c r="N395">
        <v>92.56</v>
      </c>
      <c r="O395" s="17">
        <v>570</v>
      </c>
      <c r="P395">
        <v>7.44</v>
      </c>
    </row>
    <row r="396" spans="6:16" x14ac:dyDescent="0.25">
      <c r="F396">
        <v>19974</v>
      </c>
      <c r="G396" t="s">
        <v>84</v>
      </c>
      <c r="H396">
        <v>94.48</v>
      </c>
      <c r="I396" s="17">
        <v>776</v>
      </c>
      <c r="J396">
        <v>5.52</v>
      </c>
      <c r="L396">
        <v>19974</v>
      </c>
      <c r="M396" t="s">
        <v>83</v>
      </c>
      <c r="N396">
        <v>93.15</v>
      </c>
      <c r="O396" s="17">
        <v>531</v>
      </c>
      <c r="P396">
        <v>6.85</v>
      </c>
    </row>
    <row r="397" spans="6:16" x14ac:dyDescent="0.25">
      <c r="F397">
        <v>19981</v>
      </c>
      <c r="G397" t="s">
        <v>84</v>
      </c>
      <c r="H397">
        <v>94.37</v>
      </c>
      <c r="I397" s="17">
        <v>784</v>
      </c>
      <c r="J397">
        <v>5.63</v>
      </c>
      <c r="L397">
        <v>19981</v>
      </c>
      <c r="M397" t="s">
        <v>83</v>
      </c>
      <c r="N397">
        <v>92.74</v>
      </c>
      <c r="O397" s="17">
        <v>524</v>
      </c>
      <c r="P397">
        <v>7.26</v>
      </c>
    </row>
    <row r="398" spans="6:16" x14ac:dyDescent="0.25">
      <c r="F398">
        <v>19982</v>
      </c>
      <c r="G398" t="s">
        <v>84</v>
      </c>
      <c r="H398">
        <v>94.36</v>
      </c>
      <c r="I398" s="17">
        <v>799</v>
      </c>
      <c r="J398">
        <v>5.64</v>
      </c>
      <c r="L398">
        <v>19982</v>
      </c>
      <c r="M398" t="s">
        <v>83</v>
      </c>
      <c r="N398">
        <v>92.98</v>
      </c>
      <c r="O398" s="17">
        <v>517</v>
      </c>
      <c r="P398">
        <v>7.02</v>
      </c>
    </row>
    <row r="399" spans="6:16" x14ac:dyDescent="0.25">
      <c r="F399">
        <v>19983</v>
      </c>
      <c r="G399" t="s">
        <v>84</v>
      </c>
      <c r="H399">
        <v>94.47</v>
      </c>
      <c r="I399" s="17">
        <v>788</v>
      </c>
      <c r="J399">
        <v>5.53</v>
      </c>
      <c r="L399">
        <v>19983</v>
      </c>
      <c r="M399" t="s">
        <v>83</v>
      </c>
      <c r="N399">
        <v>93.09</v>
      </c>
      <c r="O399" s="17">
        <v>485</v>
      </c>
      <c r="P399">
        <v>6.91</v>
      </c>
    </row>
    <row r="400" spans="6:16" x14ac:dyDescent="0.25">
      <c r="F400">
        <v>19984</v>
      </c>
      <c r="G400" t="s">
        <v>84</v>
      </c>
      <c r="H400">
        <v>94.22</v>
      </c>
      <c r="I400" s="17">
        <v>771</v>
      </c>
      <c r="J400">
        <v>5.78</v>
      </c>
      <c r="L400">
        <v>19984</v>
      </c>
      <c r="M400" t="s">
        <v>83</v>
      </c>
      <c r="N400">
        <v>93.92</v>
      </c>
      <c r="O400" s="17">
        <v>473</v>
      </c>
      <c r="P400">
        <v>6.08</v>
      </c>
    </row>
    <row r="401" spans="6:16" x14ac:dyDescent="0.25">
      <c r="F401">
        <v>19991</v>
      </c>
      <c r="G401" t="s">
        <v>84</v>
      </c>
      <c r="H401">
        <v>94.07</v>
      </c>
      <c r="I401" s="17">
        <v>798</v>
      </c>
      <c r="J401">
        <v>5.93</v>
      </c>
      <c r="L401">
        <v>19991</v>
      </c>
      <c r="M401" t="s">
        <v>83</v>
      </c>
      <c r="N401">
        <v>93.93</v>
      </c>
      <c r="O401" s="17">
        <v>490</v>
      </c>
      <c r="P401">
        <v>6.07</v>
      </c>
    </row>
    <row r="402" spans="6:16" x14ac:dyDescent="0.25">
      <c r="F402">
        <v>19992</v>
      </c>
      <c r="G402" t="s">
        <v>84</v>
      </c>
      <c r="H402">
        <v>94.05</v>
      </c>
      <c r="I402" s="17">
        <v>823</v>
      </c>
      <c r="J402">
        <v>5.95</v>
      </c>
      <c r="L402">
        <v>19992</v>
      </c>
      <c r="M402" t="s">
        <v>83</v>
      </c>
      <c r="N402">
        <v>94.09</v>
      </c>
      <c r="O402" s="17">
        <v>479</v>
      </c>
      <c r="P402">
        <v>5.91</v>
      </c>
    </row>
    <row r="403" spans="6:16" x14ac:dyDescent="0.25">
      <c r="F403">
        <v>19993</v>
      </c>
      <c r="G403" t="s">
        <v>84</v>
      </c>
      <c r="H403">
        <v>94.38</v>
      </c>
      <c r="I403" s="17">
        <v>842</v>
      </c>
      <c r="J403">
        <v>5.62</v>
      </c>
      <c r="L403">
        <v>19993</v>
      </c>
      <c r="M403" t="s">
        <v>83</v>
      </c>
      <c r="N403">
        <v>94.39</v>
      </c>
      <c r="O403" s="17">
        <v>494</v>
      </c>
      <c r="P403">
        <v>5.61</v>
      </c>
    </row>
    <row r="404" spans="6:16" x14ac:dyDescent="0.25">
      <c r="F404">
        <v>19994</v>
      </c>
      <c r="G404" t="s">
        <v>84</v>
      </c>
      <c r="H404">
        <v>94.41</v>
      </c>
      <c r="I404" s="17">
        <v>852</v>
      </c>
      <c r="J404">
        <v>5.59</v>
      </c>
      <c r="L404">
        <v>19994</v>
      </c>
      <c r="M404" t="s">
        <v>83</v>
      </c>
      <c r="N404">
        <v>94.42</v>
      </c>
      <c r="O404" s="17">
        <v>498</v>
      </c>
      <c r="P404">
        <v>5.58</v>
      </c>
    </row>
    <row r="405" spans="6:16" x14ac:dyDescent="0.25">
      <c r="F405">
        <v>20001</v>
      </c>
      <c r="G405" t="s">
        <v>84</v>
      </c>
      <c r="H405">
        <v>94.74</v>
      </c>
      <c r="I405" s="17">
        <v>893</v>
      </c>
      <c r="J405">
        <v>5.26</v>
      </c>
      <c r="L405">
        <v>20001</v>
      </c>
      <c r="M405" t="s">
        <v>83</v>
      </c>
      <c r="N405">
        <v>94.32</v>
      </c>
      <c r="O405" s="17">
        <v>500</v>
      </c>
      <c r="P405">
        <v>5.68</v>
      </c>
    </row>
    <row r="406" spans="6:16" x14ac:dyDescent="0.25">
      <c r="F406">
        <v>20002</v>
      </c>
      <c r="G406" t="s">
        <v>84</v>
      </c>
      <c r="H406">
        <v>94.81</v>
      </c>
      <c r="I406" s="17">
        <v>952</v>
      </c>
      <c r="J406">
        <v>5.19</v>
      </c>
      <c r="L406">
        <v>20002</v>
      </c>
      <c r="M406" t="s">
        <v>83</v>
      </c>
      <c r="N406">
        <v>94.85</v>
      </c>
      <c r="O406" s="17">
        <v>520</v>
      </c>
      <c r="P406">
        <v>5.15</v>
      </c>
    </row>
    <row r="407" spans="6:16" x14ac:dyDescent="0.25">
      <c r="F407">
        <v>20003</v>
      </c>
      <c r="G407" t="s">
        <v>84</v>
      </c>
      <c r="H407">
        <v>94.73</v>
      </c>
      <c r="I407" s="17">
        <v>981</v>
      </c>
      <c r="J407">
        <v>5.27</v>
      </c>
      <c r="L407">
        <v>20003</v>
      </c>
      <c r="M407" t="s">
        <v>83</v>
      </c>
      <c r="N407">
        <v>94.64</v>
      </c>
      <c r="O407" s="17">
        <v>524</v>
      </c>
      <c r="P407">
        <v>5.36</v>
      </c>
    </row>
    <row r="408" spans="6:16" x14ac:dyDescent="0.25">
      <c r="F408">
        <v>20004</v>
      </c>
      <c r="G408" t="s">
        <v>84</v>
      </c>
      <c r="H408">
        <v>95.15</v>
      </c>
      <c r="I408" s="17">
        <v>964</v>
      </c>
      <c r="J408">
        <v>4.8499999999999996</v>
      </c>
      <c r="L408">
        <v>20004</v>
      </c>
      <c r="M408" t="s">
        <v>83</v>
      </c>
      <c r="N408">
        <v>95.15</v>
      </c>
      <c r="O408" s="17">
        <v>510</v>
      </c>
      <c r="P408">
        <v>4.8499999999999996</v>
      </c>
    </row>
    <row r="409" spans="6:16" x14ac:dyDescent="0.25">
      <c r="F409">
        <v>20011</v>
      </c>
      <c r="G409" t="s">
        <v>84</v>
      </c>
      <c r="H409">
        <v>94.93</v>
      </c>
      <c r="I409" s="17">
        <v>1008</v>
      </c>
      <c r="J409">
        <v>5.07</v>
      </c>
      <c r="L409">
        <v>20011</v>
      </c>
      <c r="M409" t="s">
        <v>83</v>
      </c>
      <c r="N409">
        <v>94.72</v>
      </c>
      <c r="O409" s="17">
        <v>515</v>
      </c>
      <c r="P409">
        <v>5.28</v>
      </c>
    </row>
    <row r="410" spans="6:16" x14ac:dyDescent="0.25">
      <c r="F410">
        <v>20012</v>
      </c>
      <c r="G410" t="s">
        <v>84</v>
      </c>
      <c r="H410">
        <v>94.52</v>
      </c>
      <c r="I410" s="17">
        <v>1051</v>
      </c>
      <c r="J410">
        <v>5.48</v>
      </c>
      <c r="L410">
        <v>20012</v>
      </c>
      <c r="M410" t="s">
        <v>83</v>
      </c>
      <c r="N410">
        <v>94.7</v>
      </c>
      <c r="O410" s="17">
        <v>580</v>
      </c>
      <c r="P410">
        <v>5.3</v>
      </c>
    </row>
    <row r="411" spans="6:16" x14ac:dyDescent="0.25">
      <c r="F411">
        <v>20013</v>
      </c>
      <c r="G411" t="s">
        <v>84</v>
      </c>
      <c r="H411">
        <v>93.65</v>
      </c>
      <c r="I411" s="17">
        <v>1070</v>
      </c>
      <c r="J411">
        <v>6.35</v>
      </c>
      <c r="L411">
        <v>20013</v>
      </c>
      <c r="M411" t="s">
        <v>83</v>
      </c>
      <c r="N411">
        <v>94.35</v>
      </c>
      <c r="O411" s="17">
        <v>589</v>
      </c>
      <c r="P411">
        <v>5.65</v>
      </c>
    </row>
    <row r="412" spans="6:16" x14ac:dyDescent="0.25">
      <c r="F412">
        <v>20014</v>
      </c>
      <c r="G412" t="s">
        <v>84</v>
      </c>
      <c r="H412">
        <v>93.06</v>
      </c>
      <c r="I412" s="17">
        <v>1121</v>
      </c>
      <c r="J412">
        <v>6.94</v>
      </c>
      <c r="L412">
        <v>20014</v>
      </c>
      <c r="M412" t="s">
        <v>83</v>
      </c>
      <c r="N412">
        <v>94.39</v>
      </c>
      <c r="O412" s="17">
        <v>534</v>
      </c>
      <c r="P412">
        <v>5.61</v>
      </c>
    </row>
    <row r="413" spans="6:16" x14ac:dyDescent="0.25">
      <c r="F413">
        <v>20021</v>
      </c>
      <c r="G413" t="s">
        <v>84</v>
      </c>
      <c r="H413">
        <v>92.33</v>
      </c>
      <c r="I413" s="17">
        <v>1155</v>
      </c>
      <c r="J413">
        <v>7.67</v>
      </c>
      <c r="L413">
        <v>20021</v>
      </c>
      <c r="M413" t="s">
        <v>83</v>
      </c>
      <c r="N413">
        <v>94.53</v>
      </c>
      <c r="O413" s="17">
        <v>526</v>
      </c>
      <c r="P413">
        <v>5.47</v>
      </c>
    </row>
    <row r="414" spans="6:16" x14ac:dyDescent="0.25">
      <c r="F414">
        <v>20022</v>
      </c>
      <c r="G414" t="s">
        <v>84</v>
      </c>
      <c r="H414">
        <v>91.11</v>
      </c>
      <c r="I414" s="17">
        <v>1193</v>
      </c>
      <c r="J414">
        <v>8.89</v>
      </c>
      <c r="L414">
        <v>20022</v>
      </c>
      <c r="M414" t="s">
        <v>83</v>
      </c>
      <c r="N414">
        <v>94.56</v>
      </c>
      <c r="O414" s="17">
        <v>582</v>
      </c>
      <c r="P414">
        <v>5.44</v>
      </c>
    </row>
    <row r="415" spans="6:16" x14ac:dyDescent="0.25">
      <c r="F415">
        <v>20023</v>
      </c>
      <c r="G415" t="s">
        <v>84</v>
      </c>
      <c r="H415">
        <v>90.27</v>
      </c>
      <c r="I415" s="17">
        <v>1146</v>
      </c>
      <c r="J415">
        <v>9.73</v>
      </c>
      <c r="L415">
        <v>20023</v>
      </c>
      <c r="M415" t="s">
        <v>83</v>
      </c>
      <c r="N415">
        <v>94.59</v>
      </c>
      <c r="O415" s="17">
        <v>516</v>
      </c>
      <c r="P415">
        <v>5.41</v>
      </c>
    </row>
    <row r="416" spans="6:16" x14ac:dyDescent="0.25">
      <c r="F416">
        <v>20024</v>
      </c>
      <c r="G416" t="s">
        <v>84</v>
      </c>
      <c r="H416">
        <v>90.13</v>
      </c>
      <c r="I416" s="17">
        <v>1134</v>
      </c>
      <c r="J416">
        <v>9.8699999999999992</v>
      </c>
      <c r="L416">
        <v>20024</v>
      </c>
      <c r="M416" t="s">
        <v>83</v>
      </c>
      <c r="N416">
        <v>94.19</v>
      </c>
      <c r="O416" s="17">
        <v>504</v>
      </c>
      <c r="P416">
        <v>5.81</v>
      </c>
    </row>
    <row r="417" spans="6:16" x14ac:dyDescent="0.25">
      <c r="F417">
        <v>20031</v>
      </c>
      <c r="G417" t="s">
        <v>84</v>
      </c>
      <c r="H417">
        <v>90.02</v>
      </c>
      <c r="I417" s="17">
        <v>1157</v>
      </c>
      <c r="J417">
        <v>9.98</v>
      </c>
      <c r="L417">
        <v>20031</v>
      </c>
      <c r="M417" t="s">
        <v>83</v>
      </c>
      <c r="N417">
        <v>94.03</v>
      </c>
      <c r="O417" s="17">
        <v>518</v>
      </c>
      <c r="P417">
        <v>5.97</v>
      </c>
    </row>
    <row r="418" spans="6:16" x14ac:dyDescent="0.25">
      <c r="F418">
        <v>20032</v>
      </c>
      <c r="G418" t="s">
        <v>84</v>
      </c>
      <c r="H418">
        <v>89.72</v>
      </c>
      <c r="I418" s="17">
        <v>1208</v>
      </c>
      <c r="J418">
        <v>10.28</v>
      </c>
      <c r="L418">
        <v>20032</v>
      </c>
      <c r="M418" t="s">
        <v>83</v>
      </c>
      <c r="N418">
        <v>94.01</v>
      </c>
      <c r="O418" s="17">
        <v>526</v>
      </c>
      <c r="P418">
        <v>5.99</v>
      </c>
    </row>
    <row r="419" spans="6:16" x14ac:dyDescent="0.25">
      <c r="F419">
        <v>20033</v>
      </c>
      <c r="G419" t="s">
        <v>84</v>
      </c>
      <c r="H419">
        <v>89.84</v>
      </c>
      <c r="I419" s="17">
        <v>1230</v>
      </c>
      <c r="J419">
        <v>10.16</v>
      </c>
      <c r="L419">
        <v>20033</v>
      </c>
      <c r="M419" t="s">
        <v>83</v>
      </c>
      <c r="N419">
        <v>94.54</v>
      </c>
      <c r="O419" s="17">
        <v>516</v>
      </c>
      <c r="P419">
        <v>5.46</v>
      </c>
    </row>
    <row r="420" spans="6:16" x14ac:dyDescent="0.25">
      <c r="F420">
        <v>20034</v>
      </c>
      <c r="G420" t="s">
        <v>84</v>
      </c>
      <c r="H420">
        <v>89.65</v>
      </c>
      <c r="I420" s="17">
        <v>1258</v>
      </c>
      <c r="J420">
        <v>10.35</v>
      </c>
      <c r="L420">
        <v>20034</v>
      </c>
      <c r="M420" t="s">
        <v>83</v>
      </c>
      <c r="N420">
        <v>94.77</v>
      </c>
      <c r="O420" s="17">
        <v>526</v>
      </c>
      <c r="P420">
        <v>5.23</v>
      </c>
    </row>
    <row r="421" spans="6:16" x14ac:dyDescent="0.25">
      <c r="F421">
        <v>20041</v>
      </c>
      <c r="G421" t="s">
        <v>84</v>
      </c>
      <c r="H421">
        <v>89.52</v>
      </c>
      <c r="I421" s="17">
        <v>1250</v>
      </c>
      <c r="J421">
        <v>10.48</v>
      </c>
      <c r="L421">
        <v>20041</v>
      </c>
      <c r="M421" t="s">
        <v>83</v>
      </c>
      <c r="N421">
        <v>94.04</v>
      </c>
      <c r="O421" s="17">
        <v>535</v>
      </c>
      <c r="P421">
        <v>5.96</v>
      </c>
    </row>
    <row r="422" spans="6:16" x14ac:dyDescent="0.25">
      <c r="F422">
        <v>20042</v>
      </c>
      <c r="G422" t="s">
        <v>84</v>
      </c>
      <c r="H422">
        <v>89.88</v>
      </c>
      <c r="I422" s="17">
        <v>1241</v>
      </c>
      <c r="J422">
        <v>10.119999999999999</v>
      </c>
      <c r="L422">
        <v>20042</v>
      </c>
      <c r="M422" t="s">
        <v>83</v>
      </c>
      <c r="N422">
        <v>94.24</v>
      </c>
      <c r="O422" s="17">
        <v>532</v>
      </c>
      <c r="P422">
        <v>5.76</v>
      </c>
    </row>
    <row r="423" spans="6:16" x14ac:dyDescent="0.25">
      <c r="F423">
        <v>20043</v>
      </c>
      <c r="G423" t="s">
        <v>84</v>
      </c>
      <c r="H423">
        <v>90.22</v>
      </c>
      <c r="I423" s="17">
        <v>1263</v>
      </c>
      <c r="J423">
        <v>9.7799999999999994</v>
      </c>
      <c r="L423">
        <v>20043</v>
      </c>
      <c r="M423" t="s">
        <v>83</v>
      </c>
      <c r="N423">
        <v>94.69</v>
      </c>
      <c r="O423" s="17">
        <v>540</v>
      </c>
      <c r="P423">
        <v>5.31</v>
      </c>
    </row>
    <row r="424" spans="6:16" x14ac:dyDescent="0.25">
      <c r="F424">
        <v>20044</v>
      </c>
      <c r="G424" t="s">
        <v>84</v>
      </c>
      <c r="H424">
        <v>90.55</v>
      </c>
      <c r="I424" s="17">
        <v>1306</v>
      </c>
      <c r="J424">
        <v>9.4499999999999993</v>
      </c>
      <c r="L424">
        <v>20044</v>
      </c>
      <c r="M424" t="s">
        <v>83</v>
      </c>
      <c r="N424">
        <v>95.06</v>
      </c>
      <c r="O424" s="17">
        <v>575</v>
      </c>
      <c r="P424">
        <v>4.9400000000000004</v>
      </c>
    </row>
    <row r="425" spans="6:16" x14ac:dyDescent="0.25">
      <c r="F425">
        <v>20051</v>
      </c>
      <c r="G425" t="s">
        <v>84</v>
      </c>
      <c r="H425">
        <v>90.53</v>
      </c>
      <c r="I425" s="17">
        <v>1334</v>
      </c>
      <c r="J425">
        <v>9.4700000000000006</v>
      </c>
      <c r="L425">
        <v>20051</v>
      </c>
      <c r="M425" t="s">
        <v>83</v>
      </c>
      <c r="N425">
        <v>94.96</v>
      </c>
      <c r="O425" s="17">
        <v>605</v>
      </c>
      <c r="P425">
        <v>5.04</v>
      </c>
    </row>
    <row r="426" spans="6:16" x14ac:dyDescent="0.25">
      <c r="F426">
        <v>20052</v>
      </c>
      <c r="G426" t="s">
        <v>84</v>
      </c>
      <c r="H426">
        <v>91.26</v>
      </c>
      <c r="I426" s="17">
        <v>1381</v>
      </c>
      <c r="J426">
        <v>8.74</v>
      </c>
      <c r="L426">
        <v>20052</v>
      </c>
      <c r="M426" t="s">
        <v>83</v>
      </c>
      <c r="N426">
        <v>95.01</v>
      </c>
      <c r="O426" s="17">
        <v>601</v>
      </c>
      <c r="P426">
        <v>4.99</v>
      </c>
    </row>
    <row r="427" spans="6:16" x14ac:dyDescent="0.25">
      <c r="F427">
        <v>20053</v>
      </c>
      <c r="G427" t="s">
        <v>84</v>
      </c>
      <c r="H427">
        <v>91.6</v>
      </c>
      <c r="I427" s="17">
        <v>1439</v>
      </c>
      <c r="J427">
        <v>8.4</v>
      </c>
      <c r="L427">
        <v>20053</v>
      </c>
      <c r="M427" t="s">
        <v>83</v>
      </c>
      <c r="N427">
        <v>94.88</v>
      </c>
      <c r="O427" s="17">
        <v>522</v>
      </c>
      <c r="P427">
        <v>5.12</v>
      </c>
    </row>
    <row r="428" spans="6:16" x14ac:dyDescent="0.25">
      <c r="F428">
        <v>20054</v>
      </c>
      <c r="G428" t="s">
        <v>84</v>
      </c>
      <c r="H428">
        <v>91.89</v>
      </c>
      <c r="I428" s="17">
        <v>1470</v>
      </c>
      <c r="J428">
        <v>8.11</v>
      </c>
      <c r="L428">
        <v>20054</v>
      </c>
      <c r="M428" t="s">
        <v>83</v>
      </c>
      <c r="N428">
        <v>94.87</v>
      </c>
      <c r="O428" s="17">
        <v>552</v>
      </c>
      <c r="P428">
        <v>5.13</v>
      </c>
    </row>
    <row r="429" spans="6:16" x14ac:dyDescent="0.25">
      <c r="F429">
        <v>20061</v>
      </c>
      <c r="G429" t="s">
        <v>84</v>
      </c>
      <c r="H429">
        <v>92.21</v>
      </c>
      <c r="I429" s="17">
        <v>1492</v>
      </c>
      <c r="J429">
        <v>7.79</v>
      </c>
      <c r="L429">
        <v>20061</v>
      </c>
      <c r="M429" t="s">
        <v>83</v>
      </c>
      <c r="N429">
        <v>95.02</v>
      </c>
      <c r="O429" s="17">
        <v>581</v>
      </c>
      <c r="P429">
        <v>4.9800000000000004</v>
      </c>
    </row>
    <row r="430" spans="6:16" x14ac:dyDescent="0.25">
      <c r="F430">
        <v>20062</v>
      </c>
      <c r="G430" t="s">
        <v>84</v>
      </c>
      <c r="H430">
        <v>92.65</v>
      </c>
      <c r="I430" s="17">
        <v>1605</v>
      </c>
      <c r="J430">
        <v>7.35</v>
      </c>
      <c r="L430">
        <v>20062</v>
      </c>
      <c r="M430" t="s">
        <v>83</v>
      </c>
      <c r="N430">
        <v>94.89</v>
      </c>
      <c r="O430" s="17">
        <v>644</v>
      </c>
      <c r="P430">
        <v>5.1100000000000003</v>
      </c>
    </row>
    <row r="431" spans="6:16" x14ac:dyDescent="0.25">
      <c r="F431">
        <v>20063</v>
      </c>
      <c r="G431" t="s">
        <v>84</v>
      </c>
      <c r="H431">
        <v>92.45</v>
      </c>
      <c r="I431" s="17">
        <v>1613</v>
      </c>
      <c r="J431">
        <v>7.55</v>
      </c>
      <c r="L431">
        <v>20063</v>
      </c>
      <c r="M431" t="s">
        <v>83</v>
      </c>
      <c r="N431">
        <v>94.97</v>
      </c>
      <c r="O431" s="17">
        <v>672</v>
      </c>
      <c r="P431">
        <v>5.03</v>
      </c>
    </row>
    <row r="432" spans="6:16" x14ac:dyDescent="0.25">
      <c r="F432">
        <v>20064</v>
      </c>
      <c r="G432" t="s">
        <v>84</v>
      </c>
      <c r="H432">
        <v>92.33</v>
      </c>
      <c r="I432" s="17">
        <v>1695</v>
      </c>
      <c r="J432">
        <v>7.67</v>
      </c>
      <c r="L432">
        <v>20064</v>
      </c>
      <c r="M432" t="s">
        <v>83</v>
      </c>
      <c r="N432">
        <v>95.18</v>
      </c>
      <c r="O432" s="17">
        <v>705</v>
      </c>
      <c r="P432">
        <v>4.82</v>
      </c>
    </row>
    <row r="433" spans="6:16" x14ac:dyDescent="0.25">
      <c r="F433">
        <v>20071</v>
      </c>
      <c r="G433" t="s">
        <v>84</v>
      </c>
      <c r="H433">
        <v>92.47</v>
      </c>
      <c r="I433" s="17">
        <v>1745</v>
      </c>
      <c r="J433">
        <v>7.53</v>
      </c>
      <c r="L433">
        <v>20071</v>
      </c>
      <c r="M433" t="s">
        <v>83</v>
      </c>
      <c r="N433">
        <v>94.74</v>
      </c>
      <c r="O433" s="17">
        <v>744</v>
      </c>
      <c r="P433">
        <v>5.26</v>
      </c>
    </row>
    <row r="434" spans="6:16" x14ac:dyDescent="0.25">
      <c r="F434">
        <v>20072</v>
      </c>
      <c r="G434" t="s">
        <v>84</v>
      </c>
      <c r="H434">
        <v>92.63</v>
      </c>
      <c r="I434" s="17">
        <v>1716</v>
      </c>
      <c r="J434">
        <v>7.37</v>
      </c>
      <c r="L434">
        <v>20072</v>
      </c>
      <c r="M434" t="s">
        <v>83</v>
      </c>
      <c r="N434">
        <v>94.56</v>
      </c>
      <c r="O434" s="17">
        <v>804</v>
      </c>
      <c r="P434">
        <v>5.44</v>
      </c>
    </row>
    <row r="435" spans="6:16" x14ac:dyDescent="0.25">
      <c r="F435">
        <v>20073</v>
      </c>
      <c r="G435" t="s">
        <v>84</v>
      </c>
      <c r="H435">
        <v>92.5</v>
      </c>
      <c r="I435" s="17">
        <v>1734</v>
      </c>
      <c r="J435">
        <v>7.5</v>
      </c>
      <c r="L435">
        <v>20073</v>
      </c>
      <c r="M435" t="s">
        <v>83</v>
      </c>
      <c r="N435">
        <v>94.6</v>
      </c>
      <c r="O435" s="17">
        <v>839</v>
      </c>
      <c r="P435">
        <v>5.4</v>
      </c>
    </row>
    <row r="436" spans="6:16" x14ac:dyDescent="0.25">
      <c r="F436">
        <v>20074</v>
      </c>
      <c r="G436" t="s">
        <v>84</v>
      </c>
      <c r="H436">
        <v>92.2</v>
      </c>
      <c r="I436" s="17">
        <v>1799</v>
      </c>
      <c r="J436">
        <v>7.8</v>
      </c>
      <c r="L436">
        <v>20074</v>
      </c>
      <c r="M436" t="s">
        <v>83</v>
      </c>
      <c r="N436">
        <v>94.41</v>
      </c>
      <c r="O436" s="17">
        <v>856</v>
      </c>
      <c r="P436">
        <v>5.59</v>
      </c>
    </row>
    <row r="437" spans="6:16" x14ac:dyDescent="0.25">
      <c r="F437">
        <v>20081</v>
      </c>
      <c r="G437" t="s">
        <v>84</v>
      </c>
      <c r="H437">
        <v>92.19</v>
      </c>
      <c r="I437" s="17">
        <v>1878</v>
      </c>
      <c r="J437">
        <v>7.81</v>
      </c>
      <c r="L437">
        <v>20081</v>
      </c>
      <c r="M437" t="s">
        <v>83</v>
      </c>
      <c r="N437">
        <v>93.62</v>
      </c>
      <c r="O437" s="17">
        <v>867</v>
      </c>
      <c r="P437">
        <v>6.38</v>
      </c>
    </row>
    <row r="438" spans="6:16" x14ac:dyDescent="0.25">
      <c r="F438">
        <v>20082</v>
      </c>
      <c r="G438" t="s">
        <v>84</v>
      </c>
      <c r="H438">
        <v>91.91</v>
      </c>
      <c r="I438" s="17">
        <v>1942</v>
      </c>
      <c r="J438">
        <v>8.09</v>
      </c>
      <c r="L438">
        <v>20082</v>
      </c>
      <c r="M438" t="s">
        <v>83</v>
      </c>
      <c r="N438">
        <v>93.3</v>
      </c>
      <c r="O438" s="17">
        <v>885</v>
      </c>
      <c r="P438">
        <v>6.7</v>
      </c>
    </row>
    <row r="439" spans="6:16" x14ac:dyDescent="0.25">
      <c r="F439">
        <v>20083</v>
      </c>
      <c r="G439" t="s">
        <v>84</v>
      </c>
      <c r="H439">
        <v>90.64</v>
      </c>
      <c r="I439" s="17">
        <v>1887</v>
      </c>
      <c r="J439">
        <v>9.36</v>
      </c>
      <c r="L439">
        <v>20083</v>
      </c>
      <c r="M439" t="s">
        <v>83</v>
      </c>
      <c r="N439">
        <v>92.49</v>
      </c>
      <c r="O439" s="17">
        <v>852</v>
      </c>
      <c r="P439">
        <v>7.51</v>
      </c>
    </row>
    <row r="440" spans="6:16" x14ac:dyDescent="0.25">
      <c r="F440">
        <v>20084</v>
      </c>
      <c r="G440" t="s">
        <v>84</v>
      </c>
      <c r="H440">
        <v>90.83</v>
      </c>
      <c r="I440" s="17">
        <v>1912</v>
      </c>
      <c r="J440">
        <v>9.17</v>
      </c>
      <c r="L440">
        <v>20084</v>
      </c>
      <c r="M440" t="s">
        <v>83</v>
      </c>
      <c r="N440">
        <v>92.31</v>
      </c>
      <c r="O440" s="17">
        <v>861</v>
      </c>
      <c r="P440">
        <v>7.69</v>
      </c>
    </row>
    <row r="441" spans="6:16" x14ac:dyDescent="0.25">
      <c r="F441">
        <v>20091</v>
      </c>
      <c r="G441" t="s">
        <v>84</v>
      </c>
      <c r="H441">
        <v>89.98</v>
      </c>
      <c r="I441" s="17">
        <v>1955</v>
      </c>
      <c r="J441">
        <v>10.02</v>
      </c>
      <c r="L441">
        <v>20091</v>
      </c>
      <c r="M441" t="s">
        <v>83</v>
      </c>
      <c r="N441">
        <v>91.11</v>
      </c>
      <c r="O441" s="17">
        <v>847</v>
      </c>
      <c r="P441">
        <v>8.89</v>
      </c>
    </row>
    <row r="442" spans="6:16" x14ac:dyDescent="0.25">
      <c r="F442">
        <v>20092</v>
      </c>
      <c r="G442" t="s">
        <v>84</v>
      </c>
      <c r="H442">
        <v>89.02</v>
      </c>
      <c r="I442" s="17">
        <v>1960</v>
      </c>
      <c r="J442">
        <v>10.98</v>
      </c>
      <c r="L442">
        <v>20092</v>
      </c>
      <c r="M442" t="s">
        <v>83</v>
      </c>
      <c r="N442">
        <v>90.15</v>
      </c>
      <c r="O442" s="17">
        <v>864</v>
      </c>
      <c r="P442">
        <v>9.85</v>
      </c>
    </row>
    <row r="443" spans="6:16" x14ac:dyDescent="0.25">
      <c r="F443">
        <v>20093</v>
      </c>
      <c r="G443" t="s">
        <v>84</v>
      </c>
      <c r="H443">
        <v>88.64</v>
      </c>
      <c r="I443" s="17">
        <v>1976</v>
      </c>
      <c r="J443">
        <v>11.36</v>
      </c>
      <c r="L443">
        <v>20093</v>
      </c>
      <c r="M443" t="s">
        <v>83</v>
      </c>
      <c r="N443">
        <v>89.34</v>
      </c>
      <c r="O443" s="17">
        <v>906</v>
      </c>
      <c r="P443">
        <v>10.66</v>
      </c>
    </row>
    <row r="444" spans="6:16" x14ac:dyDescent="0.25">
      <c r="F444">
        <v>20094</v>
      </c>
      <c r="G444" t="s">
        <v>84</v>
      </c>
      <c r="H444">
        <v>88.51</v>
      </c>
      <c r="I444" s="17">
        <v>2038</v>
      </c>
      <c r="J444">
        <v>11.49</v>
      </c>
      <c r="L444">
        <v>20094</v>
      </c>
      <c r="M444" t="s">
        <v>83</v>
      </c>
      <c r="N444">
        <v>89.51</v>
      </c>
      <c r="O444" s="17">
        <v>928</v>
      </c>
      <c r="P444">
        <v>10.49</v>
      </c>
    </row>
    <row r="445" spans="6:16" x14ac:dyDescent="0.25">
      <c r="F445">
        <v>20101</v>
      </c>
      <c r="G445" t="s">
        <v>84</v>
      </c>
      <c r="H445">
        <v>88.04</v>
      </c>
      <c r="I445" s="17">
        <v>1902</v>
      </c>
      <c r="J445">
        <v>11.96</v>
      </c>
      <c r="L445">
        <v>20101</v>
      </c>
      <c r="M445" t="s">
        <v>83</v>
      </c>
      <c r="N445">
        <v>89.24</v>
      </c>
      <c r="O445" s="17">
        <v>899</v>
      </c>
      <c r="P445">
        <v>10.76</v>
      </c>
    </row>
    <row r="446" spans="6:16" x14ac:dyDescent="0.25">
      <c r="F446">
        <v>20102</v>
      </c>
      <c r="G446" t="s">
        <v>84</v>
      </c>
      <c r="H446">
        <v>89.68</v>
      </c>
      <c r="I446" s="17">
        <v>1892</v>
      </c>
      <c r="J446">
        <v>10.32</v>
      </c>
      <c r="L446">
        <v>20102</v>
      </c>
      <c r="M446" t="s">
        <v>83</v>
      </c>
      <c r="N446">
        <v>89.9</v>
      </c>
      <c r="O446" s="17">
        <v>1010</v>
      </c>
      <c r="P446">
        <v>10.1</v>
      </c>
    </row>
    <row r="447" spans="6:16" x14ac:dyDescent="0.25">
      <c r="F447">
        <v>20103</v>
      </c>
      <c r="G447" t="s">
        <v>84</v>
      </c>
      <c r="H447">
        <v>88.16</v>
      </c>
      <c r="I447" s="17">
        <v>1896</v>
      </c>
      <c r="J447">
        <v>11.84</v>
      </c>
      <c r="L447">
        <v>20103</v>
      </c>
      <c r="M447" t="s">
        <v>83</v>
      </c>
      <c r="N447">
        <v>89.04</v>
      </c>
      <c r="O447" s="17">
        <v>994</v>
      </c>
      <c r="P447">
        <v>10.96</v>
      </c>
    </row>
    <row r="448" spans="6:16" x14ac:dyDescent="0.25">
      <c r="F448">
        <v>20104</v>
      </c>
      <c r="G448" t="s">
        <v>84</v>
      </c>
      <c r="H448">
        <v>88.21</v>
      </c>
      <c r="I448" s="17">
        <v>1997</v>
      </c>
      <c r="J448">
        <v>11.79</v>
      </c>
      <c r="L448">
        <v>20104</v>
      </c>
      <c r="M448" t="s">
        <v>83</v>
      </c>
      <c r="N448">
        <v>89.46</v>
      </c>
      <c r="O448" s="17">
        <v>1023</v>
      </c>
      <c r="P448">
        <v>10.54</v>
      </c>
    </row>
    <row r="449" spans="6:16" x14ac:dyDescent="0.25">
      <c r="F449">
        <v>20111</v>
      </c>
      <c r="G449" t="s">
        <v>84</v>
      </c>
      <c r="H449">
        <v>87.94</v>
      </c>
      <c r="I449" s="17">
        <v>2024</v>
      </c>
      <c r="J449">
        <v>12.06</v>
      </c>
      <c r="L449">
        <v>20111</v>
      </c>
      <c r="M449" t="s">
        <v>83</v>
      </c>
      <c r="N449">
        <v>89.33</v>
      </c>
      <c r="O449" s="17">
        <v>1037</v>
      </c>
      <c r="P449">
        <v>10.67</v>
      </c>
    </row>
    <row r="450" spans="6:16" x14ac:dyDescent="0.25">
      <c r="F450">
        <v>20112</v>
      </c>
      <c r="G450" t="s">
        <v>84</v>
      </c>
      <c r="H450">
        <v>88.13</v>
      </c>
      <c r="I450" s="17">
        <v>2100</v>
      </c>
      <c r="J450">
        <v>11.87</v>
      </c>
      <c r="L450">
        <v>20112</v>
      </c>
      <c r="M450" t="s">
        <v>83</v>
      </c>
      <c r="N450">
        <v>89.9</v>
      </c>
      <c r="O450" s="17">
        <v>1029</v>
      </c>
      <c r="P450">
        <v>10.1</v>
      </c>
    </row>
    <row r="451" spans="6:16" x14ac:dyDescent="0.25">
      <c r="F451">
        <v>20113</v>
      </c>
      <c r="G451" t="s">
        <v>84</v>
      </c>
      <c r="H451">
        <v>88.91</v>
      </c>
      <c r="I451" s="17">
        <v>2113</v>
      </c>
      <c r="J451">
        <v>11.09</v>
      </c>
      <c r="L451">
        <v>20113</v>
      </c>
      <c r="M451" t="s">
        <v>83</v>
      </c>
      <c r="N451">
        <v>89.72</v>
      </c>
      <c r="O451" s="17">
        <v>1037</v>
      </c>
      <c r="P451">
        <v>10.28</v>
      </c>
    </row>
    <row r="452" spans="6:16" x14ac:dyDescent="0.25">
      <c r="F452">
        <v>20114</v>
      </c>
      <c r="G452" t="s">
        <v>84</v>
      </c>
      <c r="H452">
        <v>89.02</v>
      </c>
      <c r="I452" s="17">
        <v>2183</v>
      </c>
      <c r="J452">
        <v>10.98</v>
      </c>
      <c r="L452">
        <v>20114</v>
      </c>
      <c r="M452" t="s">
        <v>83</v>
      </c>
      <c r="N452">
        <v>89.92</v>
      </c>
      <c r="O452" s="17">
        <v>1037</v>
      </c>
      <c r="P452">
        <v>10.08</v>
      </c>
    </row>
    <row r="453" spans="6:16" x14ac:dyDescent="0.25">
      <c r="F453">
        <v>20121</v>
      </c>
      <c r="G453" t="s">
        <v>84</v>
      </c>
      <c r="H453">
        <v>89.31</v>
      </c>
      <c r="I453" s="17">
        <v>2263</v>
      </c>
      <c r="J453">
        <v>10.69</v>
      </c>
      <c r="L453">
        <v>20121</v>
      </c>
      <c r="M453" t="s">
        <v>83</v>
      </c>
      <c r="N453">
        <v>89.53</v>
      </c>
      <c r="O453" s="17">
        <v>1090</v>
      </c>
      <c r="P453">
        <v>10.47</v>
      </c>
    </row>
    <row r="454" spans="6:16" x14ac:dyDescent="0.25">
      <c r="F454">
        <v>20122</v>
      </c>
      <c r="G454" t="s">
        <v>84</v>
      </c>
      <c r="H454">
        <v>90.16</v>
      </c>
      <c r="I454" s="17">
        <v>2359</v>
      </c>
      <c r="J454">
        <v>9.84</v>
      </c>
      <c r="L454">
        <v>20122</v>
      </c>
      <c r="M454" t="s">
        <v>83</v>
      </c>
      <c r="N454">
        <v>89.77</v>
      </c>
      <c r="O454" s="17">
        <v>1106</v>
      </c>
      <c r="P454">
        <v>10.23</v>
      </c>
    </row>
    <row r="455" spans="6:16" x14ac:dyDescent="0.25">
      <c r="F455">
        <v>20123</v>
      </c>
      <c r="G455" t="s">
        <v>84</v>
      </c>
      <c r="H455">
        <v>90.29</v>
      </c>
      <c r="I455" s="17">
        <v>2350</v>
      </c>
      <c r="J455">
        <v>9.7100000000000009</v>
      </c>
      <c r="L455">
        <v>20123</v>
      </c>
      <c r="M455" t="s">
        <v>83</v>
      </c>
      <c r="N455">
        <v>90.5</v>
      </c>
      <c r="O455" s="17">
        <v>1102</v>
      </c>
      <c r="P455">
        <v>9.5</v>
      </c>
    </row>
    <row r="456" spans="6:16" x14ac:dyDescent="0.25">
      <c r="F456">
        <v>20124</v>
      </c>
      <c r="G456" t="s">
        <v>84</v>
      </c>
      <c r="H456">
        <v>90.13</v>
      </c>
      <c r="I456" s="17">
        <v>2331</v>
      </c>
      <c r="J456">
        <v>9.8699999999999992</v>
      </c>
      <c r="L456">
        <v>20124</v>
      </c>
      <c r="M456" t="s">
        <v>83</v>
      </c>
      <c r="N456">
        <v>90.63</v>
      </c>
      <c r="O456" s="17">
        <v>1095</v>
      </c>
      <c r="P456">
        <v>9.3699999999999992</v>
      </c>
    </row>
    <row r="457" spans="6:16" x14ac:dyDescent="0.25">
      <c r="F457">
        <v>20131</v>
      </c>
      <c r="G457" t="s">
        <v>84</v>
      </c>
      <c r="H457">
        <v>90.38</v>
      </c>
      <c r="I457" s="17">
        <v>2290</v>
      </c>
      <c r="J457">
        <v>9.6199999999999992</v>
      </c>
      <c r="L457">
        <v>20131</v>
      </c>
      <c r="M457" t="s">
        <v>83</v>
      </c>
      <c r="N457">
        <v>90.35</v>
      </c>
      <c r="O457" s="17">
        <v>1111</v>
      </c>
      <c r="P457">
        <v>9.65</v>
      </c>
    </row>
    <row r="458" spans="6:16" x14ac:dyDescent="0.25">
      <c r="F458">
        <v>20132</v>
      </c>
      <c r="G458" t="s">
        <v>84</v>
      </c>
      <c r="H458">
        <v>90.57</v>
      </c>
      <c r="I458" s="17">
        <v>2315</v>
      </c>
      <c r="J458">
        <v>9.43</v>
      </c>
      <c r="L458">
        <v>20132</v>
      </c>
      <c r="M458" t="s">
        <v>83</v>
      </c>
      <c r="N458">
        <v>90.67</v>
      </c>
      <c r="O458" s="17">
        <v>1095</v>
      </c>
      <c r="P458">
        <v>9.33</v>
      </c>
    </row>
    <row r="459" spans="6:16" x14ac:dyDescent="0.25">
      <c r="F459">
        <v>20133</v>
      </c>
      <c r="G459" t="s">
        <v>84</v>
      </c>
      <c r="H459">
        <v>91.07</v>
      </c>
      <c r="I459" s="17">
        <v>2308</v>
      </c>
      <c r="J459">
        <v>8.93</v>
      </c>
      <c r="L459">
        <v>20133</v>
      </c>
      <c r="M459" t="s">
        <v>83</v>
      </c>
      <c r="N459">
        <v>91.34</v>
      </c>
      <c r="O459" s="17">
        <v>1089</v>
      </c>
      <c r="P459">
        <v>8.66</v>
      </c>
    </row>
    <row r="460" spans="6:16" x14ac:dyDescent="0.25">
      <c r="F460">
        <v>20134</v>
      </c>
      <c r="G460" t="s">
        <v>84</v>
      </c>
      <c r="H460">
        <v>91.3</v>
      </c>
      <c r="I460" s="17">
        <v>2323</v>
      </c>
      <c r="J460">
        <v>8.6999999999999993</v>
      </c>
      <c r="L460">
        <v>20134</v>
      </c>
      <c r="M460" t="s">
        <v>83</v>
      </c>
      <c r="N460">
        <v>92.07</v>
      </c>
      <c r="O460" s="17">
        <v>1121</v>
      </c>
      <c r="P460">
        <v>7.93</v>
      </c>
    </row>
    <row r="461" spans="6:16" x14ac:dyDescent="0.25">
      <c r="F461">
        <v>20141</v>
      </c>
      <c r="G461" t="s">
        <v>84</v>
      </c>
      <c r="H461">
        <v>91.64</v>
      </c>
      <c r="I461" s="17">
        <v>2347</v>
      </c>
      <c r="J461">
        <v>8.36</v>
      </c>
      <c r="L461">
        <v>20141</v>
      </c>
      <c r="M461" t="s">
        <v>83</v>
      </c>
      <c r="N461">
        <v>91.9</v>
      </c>
      <c r="O461" s="17">
        <v>1127</v>
      </c>
      <c r="P461">
        <v>8.1</v>
      </c>
    </row>
    <row r="462" spans="6:16" x14ac:dyDescent="0.25">
      <c r="F462">
        <v>20142</v>
      </c>
      <c r="G462" t="s">
        <v>84</v>
      </c>
      <c r="H462">
        <v>91.72</v>
      </c>
      <c r="I462" s="17">
        <v>2391</v>
      </c>
      <c r="J462">
        <v>8.2799999999999994</v>
      </c>
      <c r="L462">
        <v>20142</v>
      </c>
      <c r="M462" t="s">
        <v>83</v>
      </c>
      <c r="N462">
        <v>91.84</v>
      </c>
      <c r="O462" s="17">
        <v>1133</v>
      </c>
      <c r="P462">
        <v>8.16</v>
      </c>
    </row>
    <row r="463" spans="6:16" x14ac:dyDescent="0.25">
      <c r="F463">
        <v>20143</v>
      </c>
      <c r="G463" t="s">
        <v>84</v>
      </c>
      <c r="H463">
        <v>92.63</v>
      </c>
      <c r="I463" s="17">
        <v>2426</v>
      </c>
      <c r="J463">
        <v>7.37</v>
      </c>
      <c r="L463">
        <v>20143</v>
      </c>
      <c r="M463" t="s">
        <v>83</v>
      </c>
      <c r="N463">
        <v>92.93</v>
      </c>
      <c r="O463" s="17">
        <v>1146</v>
      </c>
      <c r="P463">
        <v>7.07</v>
      </c>
    </row>
    <row r="464" spans="6:16" x14ac:dyDescent="0.25">
      <c r="F464">
        <v>20144</v>
      </c>
      <c r="G464" t="s">
        <v>84</v>
      </c>
      <c r="H464">
        <v>92.78</v>
      </c>
      <c r="I464" s="17">
        <v>2397</v>
      </c>
      <c r="J464">
        <v>7.22</v>
      </c>
      <c r="L464">
        <v>20144</v>
      </c>
      <c r="M464" t="s">
        <v>83</v>
      </c>
      <c r="N464">
        <v>92.87</v>
      </c>
      <c r="O464" s="17">
        <v>1104</v>
      </c>
      <c r="P464">
        <v>7.13</v>
      </c>
    </row>
    <row r="465" spans="6:16" x14ac:dyDescent="0.25">
      <c r="F465">
        <v>20151</v>
      </c>
      <c r="G465" t="s">
        <v>84</v>
      </c>
      <c r="H465">
        <v>92.86</v>
      </c>
      <c r="I465" s="17">
        <v>2402</v>
      </c>
      <c r="J465">
        <v>7.14</v>
      </c>
      <c r="L465">
        <v>20151</v>
      </c>
      <c r="M465" t="s">
        <v>83</v>
      </c>
      <c r="N465">
        <v>92.36</v>
      </c>
      <c r="O465" s="17">
        <v>1081</v>
      </c>
      <c r="P465">
        <v>7.64</v>
      </c>
    </row>
    <row r="466" spans="6:16" x14ac:dyDescent="0.25">
      <c r="F466">
        <v>20152</v>
      </c>
      <c r="G466" t="s">
        <v>84</v>
      </c>
      <c r="H466">
        <v>93.23</v>
      </c>
      <c r="I466" s="17">
        <v>2459</v>
      </c>
      <c r="J466">
        <v>6.77</v>
      </c>
      <c r="L466">
        <v>20152</v>
      </c>
      <c r="M466" t="s">
        <v>83</v>
      </c>
      <c r="N466">
        <v>92.82</v>
      </c>
      <c r="O466" s="17">
        <v>1126</v>
      </c>
      <c r="P466">
        <v>7.18</v>
      </c>
    </row>
    <row r="467" spans="6:16" x14ac:dyDescent="0.25">
      <c r="F467">
        <v>20153</v>
      </c>
      <c r="G467" t="s">
        <v>84</v>
      </c>
      <c r="H467">
        <v>93.41</v>
      </c>
      <c r="I467" s="17">
        <v>2469</v>
      </c>
      <c r="J467">
        <v>6.59</v>
      </c>
      <c r="L467">
        <v>20153</v>
      </c>
      <c r="M467" t="s">
        <v>83</v>
      </c>
      <c r="N467">
        <v>93.46</v>
      </c>
      <c r="O467" s="17">
        <v>1122</v>
      </c>
      <c r="P467">
        <v>6.54</v>
      </c>
    </row>
    <row r="468" spans="6:16" x14ac:dyDescent="0.25">
      <c r="F468">
        <v>20154</v>
      </c>
      <c r="G468" t="s">
        <v>84</v>
      </c>
      <c r="H468">
        <v>93.43</v>
      </c>
      <c r="I468" s="17">
        <v>2562</v>
      </c>
      <c r="J468">
        <v>6.57</v>
      </c>
      <c r="L468">
        <v>20154</v>
      </c>
      <c r="M468" t="s">
        <v>83</v>
      </c>
      <c r="N468">
        <v>93.19</v>
      </c>
      <c r="O468" s="17">
        <v>1105</v>
      </c>
      <c r="P468">
        <v>6.81</v>
      </c>
    </row>
    <row r="469" spans="6:16" x14ac:dyDescent="0.25">
      <c r="F469">
        <v>20161</v>
      </c>
      <c r="G469" t="s">
        <v>84</v>
      </c>
      <c r="H469">
        <v>93.67</v>
      </c>
      <c r="I469" s="17">
        <v>2583</v>
      </c>
      <c r="J469">
        <v>6.33</v>
      </c>
      <c r="L469">
        <v>20161</v>
      </c>
      <c r="M469" t="s">
        <v>83</v>
      </c>
      <c r="N469">
        <v>93.49</v>
      </c>
      <c r="O469" s="17">
        <v>1118</v>
      </c>
      <c r="P469">
        <v>6.51</v>
      </c>
    </row>
    <row r="470" spans="6:16" x14ac:dyDescent="0.25">
      <c r="F470">
        <v>20162</v>
      </c>
      <c r="G470" t="s">
        <v>84</v>
      </c>
      <c r="H470">
        <v>93.8</v>
      </c>
      <c r="I470" s="17">
        <v>2643</v>
      </c>
      <c r="J470">
        <v>6.2</v>
      </c>
      <c r="L470">
        <v>20162</v>
      </c>
      <c r="M470" t="s">
        <v>83</v>
      </c>
      <c r="N470">
        <v>93.3</v>
      </c>
      <c r="O470" s="17">
        <v>1112</v>
      </c>
      <c r="P470">
        <v>6.7</v>
      </c>
    </row>
    <row r="471" spans="6:16" x14ac:dyDescent="0.25">
      <c r="F471">
        <v>20163</v>
      </c>
      <c r="G471" t="s">
        <v>84</v>
      </c>
      <c r="H471">
        <v>93.55</v>
      </c>
      <c r="I471" s="17">
        <v>2613</v>
      </c>
      <c r="J471">
        <v>6.45</v>
      </c>
      <c r="L471">
        <v>20163</v>
      </c>
      <c r="M471" t="s">
        <v>83</v>
      </c>
      <c r="N471">
        <v>93.16</v>
      </c>
      <c r="O471" s="17">
        <v>1113</v>
      </c>
      <c r="P471">
        <v>6.84</v>
      </c>
    </row>
    <row r="472" spans="6:16" x14ac:dyDescent="0.25">
      <c r="F472">
        <v>20164</v>
      </c>
      <c r="G472" t="s">
        <v>84</v>
      </c>
      <c r="H472">
        <v>93.48</v>
      </c>
      <c r="I472" s="17">
        <v>2660</v>
      </c>
      <c r="J472">
        <v>6.52</v>
      </c>
      <c r="L472">
        <v>20164</v>
      </c>
      <c r="M472" t="s">
        <v>83</v>
      </c>
      <c r="N472">
        <v>93.02</v>
      </c>
      <c r="O472" s="17">
        <v>1112</v>
      </c>
      <c r="P472">
        <v>6.98</v>
      </c>
    </row>
    <row r="473" spans="6:16" x14ac:dyDescent="0.25">
      <c r="F473">
        <v>20171</v>
      </c>
      <c r="G473" t="s">
        <v>84</v>
      </c>
      <c r="H473">
        <v>93.47</v>
      </c>
      <c r="I473" s="17">
        <v>2632</v>
      </c>
      <c r="J473">
        <v>6.53</v>
      </c>
      <c r="L473">
        <v>20171</v>
      </c>
      <c r="M473" t="s">
        <v>83</v>
      </c>
      <c r="N473">
        <v>92.47</v>
      </c>
      <c r="O473" s="17">
        <v>1120</v>
      </c>
      <c r="P473">
        <v>7.53</v>
      </c>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row r="1" spans="1:1" x14ac:dyDescent="0.25">
      <c r="A1" s="19" t="s">
        <v>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Transactions</vt:lpstr>
      <vt:lpstr>Returns All Props</vt:lpstr>
      <vt:lpstr>Returns Charts</vt:lpstr>
      <vt:lpstr>Transaction Cap Rates</vt:lpstr>
      <vt:lpstr>Current Value Cap Rates Charts</vt:lpstr>
      <vt:lpstr>Current Value Cap Rates</vt:lpstr>
      <vt:lpstr>Vacancy</vt:lpstr>
      <vt:lpstr>Vacancy Charts</vt:lpstr>
      <vt:lpstr>NOI Growth Charts</vt:lpstr>
      <vt:lpstr>NOI Growth</vt:lpstr>
      <vt:lpstr>Glossary</vt:lpstr>
      <vt:lpstr>Cap Rates Chart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Lenon</dc:creator>
  <cp:lastModifiedBy>Christian Nye</cp:lastModifiedBy>
  <dcterms:created xsi:type="dcterms:W3CDTF">2017-04-26T12:53:22Z</dcterms:created>
  <dcterms:modified xsi:type="dcterms:W3CDTF">2025-07-24T17:08:06Z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628cb402-e3fe-43a9-8c87-df509720eb69</vt:lpwstr>
  </property>
  <property fmtid="{D5CDD505-2E9C-101B-9397-08002B2CF9AE}" pid="3" name="AonClassification">
    <vt:lpwstr>ADC_class_100</vt:lpwstr>
  </property>
  <property fmtid="{D5CDD505-2E9C-101B-9397-08002B2CF9AE}" pid="4" name="MSIP_Label_9043f10a-881e-4653-a55e-02ca2cc829dc_Enabled">
    <vt:lpwstr>true</vt:lpwstr>
  </property>
  <property fmtid="{D5CDD505-2E9C-101B-9397-08002B2CF9AE}" pid="5" name="MSIP_Label_9043f10a-881e-4653-a55e-02ca2cc829dc_SetDate">
    <vt:lpwstr>2024-03-06T00:16:16Z</vt:lpwstr>
  </property>
  <property fmtid="{D5CDD505-2E9C-101B-9397-08002B2CF9AE}" pid="6" name="MSIP_Label_9043f10a-881e-4653-a55e-02ca2cc829dc_Method">
    <vt:lpwstr>Standard</vt:lpwstr>
  </property>
  <property fmtid="{D5CDD505-2E9C-101B-9397-08002B2CF9AE}" pid="7" name="MSIP_Label_9043f10a-881e-4653-a55e-02ca2cc829dc_Name">
    <vt:lpwstr>ADC_class_200</vt:lpwstr>
  </property>
  <property fmtid="{D5CDD505-2E9C-101B-9397-08002B2CF9AE}" pid="8" name="MSIP_Label_9043f10a-881e-4653-a55e-02ca2cc829dc_SiteId">
    <vt:lpwstr>94cfddbc-0627-494a-ad7a-29aea3aea832</vt:lpwstr>
  </property>
  <property fmtid="{D5CDD505-2E9C-101B-9397-08002B2CF9AE}" pid="9" name="MSIP_Label_9043f10a-881e-4653-a55e-02ca2cc829dc_ActionId">
    <vt:lpwstr>f80dc6af-e65f-4e59-b9d2-9ca03f8e7eec</vt:lpwstr>
  </property>
  <property fmtid="{D5CDD505-2E9C-101B-9397-08002B2CF9AE}" pid="10" name="MSIP_Label_9043f10a-881e-4653-a55e-02ca2cc829dc_ContentBits">
    <vt:lpwstr>0</vt:lpwstr>
  </property>
  <property fmtid="{D5CDD505-2E9C-101B-9397-08002B2CF9AE}" pid="11" name="MSIP_Label_defa4170-0d19-0005-0004-bc88714345d2_Enabled">
    <vt:lpwstr>true</vt:lpwstr>
  </property>
  <property fmtid="{D5CDD505-2E9C-101B-9397-08002B2CF9AE}" pid="12" name="MSIP_Label_defa4170-0d19-0005-0004-bc88714345d2_SetDate">
    <vt:lpwstr>2025-07-24T16:58:27Z</vt:lpwstr>
  </property>
  <property fmtid="{D5CDD505-2E9C-101B-9397-08002B2CF9AE}" pid="13" name="MSIP_Label_defa4170-0d19-0005-0004-bc88714345d2_Method">
    <vt:lpwstr>Standard</vt:lpwstr>
  </property>
  <property fmtid="{D5CDD505-2E9C-101B-9397-08002B2CF9AE}" pid="14" name="MSIP_Label_defa4170-0d19-0005-0004-bc88714345d2_Name">
    <vt:lpwstr>defa4170-0d19-0005-0004-bc88714345d2</vt:lpwstr>
  </property>
  <property fmtid="{D5CDD505-2E9C-101B-9397-08002B2CF9AE}" pid="15" name="MSIP_Label_defa4170-0d19-0005-0004-bc88714345d2_SiteId">
    <vt:lpwstr>c1adae11-f6b8-4cc8-a936-ac44c2e31d5d</vt:lpwstr>
  </property>
  <property fmtid="{D5CDD505-2E9C-101B-9397-08002B2CF9AE}" pid="16" name="MSIP_Label_defa4170-0d19-0005-0004-bc88714345d2_ActionId">
    <vt:lpwstr>b5ddff35-5680-48f1-b738-7371cbb12bba</vt:lpwstr>
  </property>
  <property fmtid="{D5CDD505-2E9C-101B-9397-08002B2CF9AE}" pid="17" name="MSIP_Label_defa4170-0d19-0005-0004-bc88714345d2_ContentBits">
    <vt:lpwstr>0</vt:lpwstr>
  </property>
  <property fmtid="{D5CDD505-2E9C-101B-9397-08002B2CF9AE}" pid="18" name="MSIP_Label_defa4170-0d19-0005-0004-bc88714345d2_Tag">
    <vt:lpwstr>10, 3, 0, 1</vt:lpwstr>
  </property>
</Properties>
</file>